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7631C0DA-5F8B-43D9-B48A-8B9B0F81253D}" xr6:coauthVersionLast="47" xr6:coauthVersionMax="47" xr10:uidLastSave="{00000000-0000-0000-0000-000000000000}"/>
  <bookViews>
    <workbookView xWindow="-110" yWindow="-110" windowWidth="19420" windowHeight="10300" tabRatio="774" xr2:uid="{2D6D8635-1EE7-4255-AAD8-0DAB0725F206}"/>
  </bookViews>
  <sheets>
    <sheet name="ftse100_closing_prices" sheetId="112" r:id="rId1"/>
    <sheet name="04_01_2023" sheetId="51" r:id="rId2"/>
    <sheet name="04_01_2023_Opt" sheetId="68" r:id="rId3"/>
    <sheet name="18_01_2023" sheetId="50" r:id="rId4"/>
    <sheet name="18_01_2023_Opt" sheetId="69" r:id="rId5"/>
    <sheet name="01_2023" sheetId="1" r:id="rId6"/>
    <sheet name="01_2023_Opt" sheetId="64" r:id="rId7"/>
    <sheet name="02_2023" sheetId="2" r:id="rId8"/>
    <sheet name="02_2023_Opt" sheetId="70" r:id="rId9"/>
    <sheet name="03_2023" sheetId="3" r:id="rId10"/>
    <sheet name="03_2023_Opt" sheetId="65" r:id="rId11"/>
    <sheet name="04_2023" sheetId="4" r:id="rId12"/>
    <sheet name="04_2023_Opt" sheetId="66" r:id="rId13"/>
    <sheet name="20_04_2023" sheetId="49" r:id="rId14"/>
    <sheet name="20_04_2023_Opt" sheetId="71" r:id="rId15"/>
    <sheet name="25_04_2023" sheetId="48" r:id="rId16"/>
    <sheet name="25_04_2023_Opt" sheetId="67" r:id="rId17"/>
    <sheet name="05_2023" sheetId="5" r:id="rId18"/>
    <sheet name="05_2023_Opt" sheetId="72" r:id="rId19"/>
    <sheet name="06_2023" sheetId="6" r:id="rId20"/>
    <sheet name="06_2023_Opt" sheetId="75" r:id="rId21"/>
    <sheet name="07_2023" sheetId="7" r:id="rId22"/>
    <sheet name="07_2023_Opt" sheetId="73" r:id="rId23"/>
    <sheet name="08_2023" sheetId="8" r:id="rId24"/>
    <sheet name="08_2023_Opt" sheetId="74" r:id="rId25"/>
    <sheet name="09_2023" sheetId="9" r:id="rId26"/>
    <sheet name="09_2023_Opt" sheetId="76" r:id="rId27"/>
    <sheet name="25_09_2023" sheetId="47" r:id="rId28"/>
    <sheet name="25_09_2023_Opt" sheetId="77" r:id="rId29"/>
    <sheet name="10_2023" sheetId="10" r:id="rId30"/>
    <sheet name="10_2023_Opt" sheetId="78" r:id="rId31"/>
    <sheet name="31_01_2022" sheetId="57" r:id="rId32"/>
    <sheet name="31_01_2022_Opt" sheetId="79" r:id="rId33"/>
    <sheet name="01_2022" sheetId="11" r:id="rId34"/>
    <sheet name="01_2022_Opt" sheetId="80" r:id="rId35"/>
    <sheet name="02_2022" sheetId="12" r:id="rId36"/>
    <sheet name="02_2022_opt" sheetId="81" r:id="rId37"/>
    <sheet name="03_2022" sheetId="13" r:id="rId38"/>
    <sheet name="03_2022_Opt" sheetId="82" r:id="rId39"/>
    <sheet name="04_2022" sheetId="14" r:id="rId40"/>
    <sheet name="04_2022_Opt" sheetId="83" r:id="rId41"/>
    <sheet name="12_05_2022" sheetId="56" r:id="rId42"/>
    <sheet name="12_05_2022_Opt" sheetId="84" r:id="rId43"/>
    <sheet name="05_2022" sheetId="15" r:id="rId44"/>
    <sheet name="05_2022_Opt" sheetId="85" r:id="rId45"/>
    <sheet name="06_2022" sheetId="16" r:id="rId46"/>
    <sheet name="06_2022_Opt" sheetId="86" r:id="rId47"/>
    <sheet name="07_2022" sheetId="17" r:id="rId48"/>
    <sheet name="07_2022_Opt" sheetId="87" r:id="rId49"/>
    <sheet name="21_07_2022" sheetId="55" r:id="rId50"/>
    <sheet name="21_07_2022_Opt" sheetId="88" r:id="rId51"/>
    <sheet name="08_2022" sheetId="18" r:id="rId52"/>
    <sheet name="08_2022_Opt" sheetId="89" r:id="rId53"/>
    <sheet name="12_09_2022" sheetId="54" r:id="rId54"/>
    <sheet name="12_09_2022_Opt" sheetId="90" r:id="rId55"/>
    <sheet name="13_09_2022" sheetId="53" r:id="rId56"/>
    <sheet name="13_09_2022_Opt" sheetId="91" r:id="rId57"/>
    <sheet name="09_2022" sheetId="19" r:id="rId58"/>
    <sheet name="09_2022_Opt" sheetId="92" r:id="rId59"/>
    <sheet name="10_2022" sheetId="20" r:id="rId60"/>
    <sheet name="10_2022_Opt" sheetId="93" r:id="rId61"/>
    <sheet name="11_2022" sheetId="21" r:id="rId62"/>
    <sheet name="11_2022_Opt" sheetId="94" r:id="rId63"/>
    <sheet name="12_2022" sheetId="52" r:id="rId64"/>
    <sheet name="12_2022_Opt" sheetId="95" r:id="rId65"/>
    <sheet name="01_2021" sheetId="23" r:id="rId66"/>
    <sheet name="01_2021_Opt" sheetId="96" r:id="rId67"/>
    <sheet name="02_2021" sheetId="24" r:id="rId68"/>
    <sheet name="02_2021_Opt" sheetId="97" r:id="rId69"/>
    <sheet name="03_2021" sheetId="25" r:id="rId70"/>
    <sheet name="03_2021_Opt" sheetId="98" r:id="rId71"/>
    <sheet name="04_2021" sheetId="26" r:id="rId72"/>
    <sheet name="04_2021_Opt" sheetId="99" r:id="rId73"/>
    <sheet name="05_2021" sheetId="27" r:id="rId74"/>
    <sheet name="05_2021_Opt" sheetId="100" r:id="rId75"/>
    <sheet name="28_05_2021" sheetId="61" r:id="rId76"/>
    <sheet name="28_05_2021_Opt" sheetId="101" r:id="rId77"/>
    <sheet name="07_06_2021" sheetId="60" r:id="rId78"/>
    <sheet name="07_06_2021_Opt" sheetId="102" r:id="rId79"/>
    <sheet name="11_06_2021" sheetId="59" r:id="rId80"/>
    <sheet name="11_06_2021_Opt" sheetId="103" r:id="rId81"/>
    <sheet name="06_2021" sheetId="28" r:id="rId82"/>
    <sheet name="06_2021_Opt" sheetId="104" r:id="rId83"/>
    <sheet name="07_2021" sheetId="29" r:id="rId84"/>
    <sheet name="07_2021_Opt" sheetId="105" r:id="rId85"/>
    <sheet name="08_2021" sheetId="30" r:id="rId86"/>
    <sheet name="08_2021_Opt" sheetId="106" r:id="rId87"/>
    <sheet name="09_2021" sheetId="31" r:id="rId88"/>
    <sheet name="09_2021_Opt" sheetId="107" r:id="rId89"/>
    <sheet name="27_10_2021" sheetId="58" r:id="rId90"/>
    <sheet name="27_10_2021_Opt" sheetId="108" r:id="rId91"/>
    <sheet name="10_2021" sheetId="32" r:id="rId92"/>
    <sheet name="10_2021_Opt" sheetId="109" r:id="rId93"/>
    <sheet name="11_2021" sheetId="33" r:id="rId94"/>
    <sheet name="11_2021_Opt" sheetId="110" r:id="rId95"/>
    <sheet name="12_2021" sheetId="34" r:id="rId96"/>
    <sheet name="12_2021_Opt" sheetId="111" r:id="rId97"/>
    <sheet name="01_2020" sheetId="35" r:id="rId98"/>
    <sheet name="05_02_2020" sheetId="63" r:id="rId99"/>
    <sheet name="02_2020" sheetId="36" r:id="rId100"/>
    <sheet name="Q1_2020" sheetId="37" r:id="rId101"/>
    <sheet name="27_04_2020" sheetId="62" r:id="rId102"/>
    <sheet name="04_2020" sheetId="38" r:id="rId103"/>
    <sheet name="05_2020" sheetId="39" r:id="rId104"/>
    <sheet name="Q2_2020" sheetId="40" r:id="rId105"/>
    <sheet name="07_2020" sheetId="41" r:id="rId106"/>
    <sheet name="08_2020" sheetId="42" r:id="rId107"/>
    <sheet name="Q3_2020" sheetId="43" r:id="rId108"/>
    <sheet name="10_2020" sheetId="44" r:id="rId109"/>
    <sheet name="11_2020" sheetId="45" r:id="rId110"/>
    <sheet name="Q4_2020" sheetId="46" r:id="rId111"/>
  </sheets>
  <externalReferences>
    <externalReference r:id="rId112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5" l="1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H102" i="63"/>
  <c r="H101" i="63"/>
  <c r="H100" i="63"/>
  <c r="H99" i="63"/>
  <c r="H98" i="63"/>
  <c r="H97" i="63"/>
  <c r="H96" i="63"/>
  <c r="H95" i="63"/>
  <c r="H94" i="63"/>
  <c r="H93" i="63"/>
  <c r="H92" i="63"/>
  <c r="H91" i="63"/>
  <c r="H90" i="63"/>
  <c r="H89" i="63"/>
  <c r="H88" i="63"/>
  <c r="H87" i="63"/>
  <c r="H86" i="63"/>
  <c r="H85" i="63"/>
  <c r="H84" i="63"/>
  <c r="H83" i="63"/>
  <c r="H82" i="63"/>
  <c r="H81" i="63"/>
  <c r="H80" i="63"/>
  <c r="H79" i="63"/>
  <c r="H78" i="63"/>
  <c r="H77" i="63"/>
  <c r="H76" i="63"/>
  <c r="H75" i="63"/>
  <c r="H74" i="63"/>
  <c r="H73" i="63"/>
  <c r="H72" i="63"/>
  <c r="H71" i="63"/>
  <c r="H70" i="63"/>
  <c r="H69" i="63"/>
  <c r="H68" i="63"/>
  <c r="H67" i="63"/>
  <c r="H66" i="63"/>
  <c r="H65" i="63"/>
  <c r="H64" i="63"/>
  <c r="H63" i="63"/>
  <c r="H62" i="63"/>
  <c r="H61" i="63"/>
  <c r="H60" i="63"/>
  <c r="H59" i="63"/>
  <c r="H58" i="63"/>
  <c r="H57" i="63"/>
  <c r="H56" i="63"/>
  <c r="H55" i="63"/>
  <c r="H54" i="63"/>
  <c r="H53" i="63"/>
  <c r="H52" i="63"/>
  <c r="H51" i="63"/>
  <c r="H50" i="63"/>
  <c r="H49" i="63"/>
  <c r="H48" i="63"/>
  <c r="H47" i="63"/>
  <c r="H46" i="63"/>
  <c r="H45" i="63"/>
  <c r="H44" i="63"/>
  <c r="H43" i="63"/>
  <c r="H42" i="63"/>
  <c r="H41" i="63"/>
  <c r="H40" i="63"/>
  <c r="H39" i="63"/>
  <c r="H38" i="63"/>
  <c r="H37" i="63"/>
  <c r="H36" i="63"/>
  <c r="H35" i="63"/>
  <c r="H34" i="63"/>
  <c r="H33" i="63"/>
  <c r="H32" i="63"/>
  <c r="H31" i="63"/>
  <c r="H30" i="63"/>
  <c r="H29" i="63"/>
  <c r="H28" i="63"/>
  <c r="H27" i="63"/>
  <c r="H26" i="63"/>
  <c r="H25" i="63"/>
  <c r="H24" i="63"/>
  <c r="H23" i="63"/>
  <c r="H22" i="63"/>
  <c r="H21" i="63"/>
  <c r="H20" i="63"/>
  <c r="H19" i="63"/>
  <c r="H18" i="63"/>
  <c r="H17" i="63"/>
  <c r="H16" i="63"/>
  <c r="H15" i="63"/>
  <c r="H14" i="63"/>
  <c r="H13" i="63"/>
  <c r="H12" i="63"/>
  <c r="H11" i="63"/>
  <c r="H10" i="63"/>
  <c r="H9" i="63"/>
  <c r="H8" i="63"/>
  <c r="H7" i="63"/>
  <c r="H6" i="63"/>
  <c r="H5" i="63"/>
  <c r="H4" i="63"/>
  <c r="H3" i="63"/>
  <c r="T2" i="63"/>
  <c r="H2" i="63"/>
  <c r="H102" i="62"/>
  <c r="H101" i="62"/>
  <c r="H100" i="62"/>
  <c r="H99" i="62"/>
  <c r="H98" i="62"/>
  <c r="H97" i="62"/>
  <c r="H96" i="62"/>
  <c r="H95" i="62"/>
  <c r="H94" i="62"/>
  <c r="H93" i="62"/>
  <c r="H92" i="62"/>
  <c r="H91" i="62"/>
  <c r="H90" i="62"/>
  <c r="H89" i="62"/>
  <c r="H88" i="62"/>
  <c r="H87" i="62"/>
  <c r="H86" i="62"/>
  <c r="H85" i="62"/>
  <c r="H84" i="62"/>
  <c r="H83" i="62"/>
  <c r="H82" i="62"/>
  <c r="H81" i="62"/>
  <c r="H80" i="62"/>
  <c r="H79" i="62"/>
  <c r="H78" i="62"/>
  <c r="H77" i="62"/>
  <c r="H76" i="62"/>
  <c r="H75" i="62"/>
  <c r="H74" i="62"/>
  <c r="H73" i="62"/>
  <c r="H72" i="62"/>
  <c r="H71" i="62"/>
  <c r="H70" i="62"/>
  <c r="H69" i="62"/>
  <c r="H68" i="62"/>
  <c r="H67" i="62"/>
  <c r="H66" i="62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21" i="62"/>
  <c r="H20" i="62"/>
  <c r="H19" i="62"/>
  <c r="H18" i="62"/>
  <c r="H17" i="62"/>
  <c r="H16" i="62"/>
  <c r="H15" i="62"/>
  <c r="H14" i="62"/>
  <c r="H13" i="62"/>
  <c r="H12" i="62"/>
  <c r="H11" i="62"/>
  <c r="H10" i="62"/>
  <c r="H9" i="62"/>
  <c r="H8" i="62"/>
  <c r="H7" i="62"/>
  <c r="H6" i="62"/>
  <c r="H5" i="62"/>
  <c r="H4" i="62"/>
  <c r="H3" i="62"/>
  <c r="T2" i="62"/>
  <c r="H2" i="62"/>
  <c r="E103" i="37"/>
  <c r="H103" i="37"/>
  <c r="H102" i="46"/>
  <c r="I102" i="46"/>
  <c r="E102" i="46"/>
  <c r="H101" i="46"/>
  <c r="I101" i="46"/>
  <c r="E101" i="46"/>
  <c r="H100" i="46"/>
  <c r="E100" i="46"/>
  <c r="M99" i="46"/>
  <c r="H99" i="46"/>
  <c r="E99" i="46"/>
  <c r="H98" i="46"/>
  <c r="E98" i="46"/>
  <c r="H97" i="46"/>
  <c r="I97" i="46"/>
  <c r="E97" i="46"/>
  <c r="H96" i="46"/>
  <c r="E96" i="46"/>
  <c r="M95" i="46"/>
  <c r="H95" i="46"/>
  <c r="E95" i="46"/>
  <c r="H94" i="46"/>
  <c r="E94" i="46"/>
  <c r="H93" i="46"/>
  <c r="E93" i="46"/>
  <c r="H92" i="46"/>
  <c r="I92" i="46"/>
  <c r="E92" i="46"/>
  <c r="M91" i="46"/>
  <c r="H91" i="46"/>
  <c r="E91" i="46"/>
  <c r="H90" i="46"/>
  <c r="E90" i="46"/>
  <c r="H89" i="46"/>
  <c r="E89" i="46"/>
  <c r="H88" i="46"/>
  <c r="E88" i="46"/>
  <c r="M87" i="46"/>
  <c r="H87" i="46"/>
  <c r="E87" i="46"/>
  <c r="H86" i="46"/>
  <c r="I86" i="46"/>
  <c r="E86" i="46"/>
  <c r="H85" i="46"/>
  <c r="E85" i="46"/>
  <c r="H84" i="46"/>
  <c r="I84" i="46"/>
  <c r="E84" i="46"/>
  <c r="M83" i="46"/>
  <c r="H83" i="46"/>
  <c r="E83" i="46"/>
  <c r="N82" i="46"/>
  <c r="H82" i="46"/>
  <c r="E82" i="46"/>
  <c r="H81" i="46"/>
  <c r="I81" i="46"/>
  <c r="E81" i="46"/>
  <c r="N80" i="46"/>
  <c r="H80" i="46"/>
  <c r="I80" i="46"/>
  <c r="E80" i="46"/>
  <c r="M79" i="46"/>
  <c r="H79" i="46"/>
  <c r="E79" i="46"/>
  <c r="N78" i="46"/>
  <c r="H78" i="46"/>
  <c r="I78" i="46"/>
  <c r="E78" i="46"/>
  <c r="H77" i="46"/>
  <c r="E77" i="46"/>
  <c r="N76" i="46"/>
  <c r="H76" i="46"/>
  <c r="E76" i="46"/>
  <c r="N75" i="46"/>
  <c r="H75" i="46"/>
  <c r="E75" i="46"/>
  <c r="N74" i="46"/>
  <c r="H74" i="46"/>
  <c r="E74" i="46"/>
  <c r="H73" i="46"/>
  <c r="E73" i="46"/>
  <c r="H72" i="46"/>
  <c r="I72" i="46"/>
  <c r="E72" i="46"/>
  <c r="M71" i="46"/>
  <c r="H71" i="46"/>
  <c r="E71" i="46"/>
  <c r="H70" i="46"/>
  <c r="I70" i="46"/>
  <c r="E70" i="46"/>
  <c r="N69" i="46"/>
  <c r="H69" i="46"/>
  <c r="I69" i="46"/>
  <c r="E69" i="46"/>
  <c r="N68" i="46"/>
  <c r="H68" i="46"/>
  <c r="I68" i="46"/>
  <c r="E68" i="46"/>
  <c r="H67" i="46"/>
  <c r="I67" i="46"/>
  <c r="E67" i="46"/>
  <c r="H66" i="46"/>
  <c r="I66" i="46"/>
  <c r="E66" i="46"/>
  <c r="M65" i="46"/>
  <c r="H65" i="46"/>
  <c r="I65" i="46"/>
  <c r="E65" i="46"/>
  <c r="M64" i="46"/>
  <c r="H64" i="46"/>
  <c r="E64" i="46"/>
  <c r="N63" i="46"/>
  <c r="H63" i="46"/>
  <c r="E63" i="46"/>
  <c r="N62" i="46"/>
  <c r="H62" i="46"/>
  <c r="E62" i="46"/>
  <c r="N61" i="46"/>
  <c r="H61" i="46"/>
  <c r="I61" i="46"/>
  <c r="E61" i="46"/>
  <c r="N60" i="46"/>
  <c r="H60" i="46"/>
  <c r="E60" i="46"/>
  <c r="H59" i="46"/>
  <c r="E59" i="46"/>
  <c r="H58" i="46"/>
  <c r="I58" i="46"/>
  <c r="E58" i="46"/>
  <c r="H57" i="46"/>
  <c r="I57" i="46"/>
  <c r="E57" i="46"/>
  <c r="N56" i="46"/>
  <c r="H56" i="46"/>
  <c r="I56" i="46"/>
  <c r="E56" i="46"/>
  <c r="H55" i="46"/>
  <c r="I55" i="46"/>
  <c r="E55" i="46"/>
  <c r="H54" i="46"/>
  <c r="I54" i="46"/>
  <c r="E54" i="46"/>
  <c r="N53" i="46"/>
  <c r="H53" i="46"/>
  <c r="E53" i="46"/>
  <c r="N52" i="46"/>
  <c r="H52" i="46"/>
  <c r="I52" i="46"/>
  <c r="E52" i="46"/>
  <c r="H51" i="46"/>
  <c r="E51" i="46"/>
  <c r="N50" i="46"/>
  <c r="H50" i="46"/>
  <c r="I50" i="46"/>
  <c r="E50" i="46"/>
  <c r="N49" i="46"/>
  <c r="H49" i="46"/>
  <c r="I49" i="46"/>
  <c r="E49" i="46"/>
  <c r="N48" i="46"/>
  <c r="H48" i="46"/>
  <c r="I48" i="46"/>
  <c r="E48" i="46"/>
  <c r="H47" i="46"/>
  <c r="E47" i="46"/>
  <c r="H46" i="46"/>
  <c r="I46" i="46"/>
  <c r="E46" i="46"/>
  <c r="H45" i="46"/>
  <c r="I45" i="46"/>
  <c r="E45" i="46"/>
  <c r="M44" i="46"/>
  <c r="H44" i="46"/>
  <c r="E44" i="46"/>
  <c r="M43" i="46"/>
  <c r="H43" i="46"/>
  <c r="E43" i="46"/>
  <c r="N42" i="46"/>
  <c r="H42" i="46"/>
  <c r="I42" i="46"/>
  <c r="E42" i="46"/>
  <c r="N41" i="46"/>
  <c r="H41" i="46"/>
  <c r="I41" i="46"/>
  <c r="E41" i="46"/>
  <c r="M40" i="46"/>
  <c r="H40" i="46"/>
  <c r="E40" i="46"/>
  <c r="H39" i="46"/>
  <c r="E39" i="46"/>
  <c r="N38" i="46"/>
  <c r="H38" i="46"/>
  <c r="I38" i="46"/>
  <c r="E38" i="46"/>
  <c r="H37" i="46"/>
  <c r="E37" i="46"/>
  <c r="M36" i="46"/>
  <c r="H36" i="46"/>
  <c r="E36" i="46"/>
  <c r="H35" i="46"/>
  <c r="E35" i="46"/>
  <c r="N34" i="46"/>
  <c r="H34" i="46"/>
  <c r="I34" i="46"/>
  <c r="E34" i="46"/>
  <c r="M33" i="46"/>
  <c r="H33" i="46"/>
  <c r="E33" i="46"/>
  <c r="H32" i="46"/>
  <c r="E32" i="46"/>
  <c r="H31" i="46"/>
  <c r="E31" i="46"/>
  <c r="H30" i="46"/>
  <c r="E30" i="46"/>
  <c r="H29" i="46"/>
  <c r="I29" i="46"/>
  <c r="E29" i="46"/>
  <c r="H28" i="46"/>
  <c r="E28" i="46"/>
  <c r="H27" i="46"/>
  <c r="I27" i="46"/>
  <c r="E27" i="46"/>
  <c r="H26" i="46"/>
  <c r="E26" i="46"/>
  <c r="H25" i="46"/>
  <c r="I25" i="46"/>
  <c r="E25" i="46"/>
  <c r="H24" i="46"/>
  <c r="E24" i="46"/>
  <c r="H23" i="46"/>
  <c r="I23" i="46"/>
  <c r="E23" i="46"/>
  <c r="H22" i="46"/>
  <c r="E22" i="46"/>
  <c r="H21" i="46"/>
  <c r="I21" i="46"/>
  <c r="E21" i="46"/>
  <c r="H20" i="46"/>
  <c r="E20" i="46"/>
  <c r="H19" i="46"/>
  <c r="E19" i="46"/>
  <c r="N18" i="46"/>
  <c r="H18" i="46"/>
  <c r="I18" i="46"/>
  <c r="E18" i="46"/>
  <c r="H17" i="46"/>
  <c r="E17" i="46"/>
  <c r="H16" i="46"/>
  <c r="I16" i="46"/>
  <c r="E16" i="46"/>
  <c r="H15" i="46"/>
  <c r="E15" i="46"/>
  <c r="N14" i="46"/>
  <c r="H14" i="46"/>
  <c r="I14" i="46"/>
  <c r="E14" i="46"/>
  <c r="H13" i="46"/>
  <c r="I13" i="46"/>
  <c r="E13" i="46"/>
  <c r="H12" i="46"/>
  <c r="E12" i="46"/>
  <c r="H11" i="46"/>
  <c r="E11" i="46"/>
  <c r="N10" i="46"/>
  <c r="H10" i="46"/>
  <c r="E10" i="46"/>
  <c r="H9" i="46"/>
  <c r="I9" i="46"/>
  <c r="E9" i="46"/>
  <c r="H8" i="46"/>
  <c r="E8" i="46"/>
  <c r="H7" i="46"/>
  <c r="E7" i="46"/>
  <c r="N6" i="46"/>
  <c r="H6" i="46"/>
  <c r="E6" i="46"/>
  <c r="H5" i="46"/>
  <c r="I5" i="46"/>
  <c r="E5" i="46"/>
  <c r="H4" i="46"/>
  <c r="I4" i="46"/>
  <c r="E4" i="46"/>
  <c r="H3" i="46"/>
  <c r="E3" i="46"/>
  <c r="H2" i="46"/>
  <c r="E2" i="46"/>
  <c r="H102" i="45"/>
  <c r="I102" i="45"/>
  <c r="E102" i="45"/>
  <c r="H101" i="45"/>
  <c r="E101" i="45"/>
  <c r="H100" i="45"/>
  <c r="E100" i="45"/>
  <c r="M99" i="45"/>
  <c r="H99" i="45"/>
  <c r="E99" i="45"/>
  <c r="H98" i="45"/>
  <c r="E98" i="45"/>
  <c r="H97" i="45"/>
  <c r="I97" i="45"/>
  <c r="E97" i="45"/>
  <c r="H96" i="45"/>
  <c r="I96" i="45"/>
  <c r="E96" i="45"/>
  <c r="M95" i="45"/>
  <c r="H95" i="45"/>
  <c r="E95" i="45"/>
  <c r="H94" i="45"/>
  <c r="I94" i="45"/>
  <c r="E94" i="45"/>
  <c r="H93" i="45"/>
  <c r="I93" i="45"/>
  <c r="E93" i="45"/>
  <c r="H92" i="45"/>
  <c r="E92" i="45"/>
  <c r="M91" i="45"/>
  <c r="H91" i="45"/>
  <c r="E91" i="45"/>
  <c r="H90" i="45"/>
  <c r="I90" i="45"/>
  <c r="E90" i="45"/>
  <c r="H89" i="45"/>
  <c r="I89" i="45"/>
  <c r="E89" i="45"/>
  <c r="H88" i="45"/>
  <c r="E88" i="45"/>
  <c r="M87" i="45"/>
  <c r="H87" i="45"/>
  <c r="E87" i="45"/>
  <c r="H86" i="45"/>
  <c r="E86" i="45"/>
  <c r="H85" i="45"/>
  <c r="E85" i="45"/>
  <c r="H84" i="45"/>
  <c r="E84" i="45"/>
  <c r="M83" i="45"/>
  <c r="H83" i="45"/>
  <c r="I83" i="45" s="1"/>
  <c r="E83" i="45"/>
  <c r="H82" i="45"/>
  <c r="I82" i="45"/>
  <c r="E82" i="45"/>
  <c r="H81" i="45"/>
  <c r="E81" i="45"/>
  <c r="H80" i="45"/>
  <c r="I80" i="45"/>
  <c r="E80" i="45"/>
  <c r="M79" i="45"/>
  <c r="H79" i="45"/>
  <c r="E79" i="45"/>
  <c r="H78" i="45"/>
  <c r="E78" i="45"/>
  <c r="H77" i="45"/>
  <c r="I77" i="45"/>
  <c r="E77" i="45"/>
  <c r="H76" i="45"/>
  <c r="E76" i="45"/>
  <c r="N75" i="45"/>
  <c r="H75" i="45"/>
  <c r="E75" i="45"/>
  <c r="N74" i="45"/>
  <c r="H74" i="45"/>
  <c r="I74" i="45"/>
  <c r="E74" i="45"/>
  <c r="N73" i="45"/>
  <c r="H73" i="45"/>
  <c r="I73" i="45"/>
  <c r="E73" i="45"/>
  <c r="M72" i="45"/>
  <c r="N72" i="45"/>
  <c r="H72" i="45"/>
  <c r="I72" i="45"/>
  <c r="E72" i="45"/>
  <c r="N71" i="45"/>
  <c r="H71" i="45"/>
  <c r="I71" i="45"/>
  <c r="E71" i="45"/>
  <c r="H70" i="45"/>
  <c r="I70" i="45"/>
  <c r="J70" i="45" s="1"/>
  <c r="E70" i="45"/>
  <c r="H69" i="45"/>
  <c r="I69" i="45"/>
  <c r="E69" i="45"/>
  <c r="N68" i="45"/>
  <c r="H68" i="45"/>
  <c r="I68" i="45"/>
  <c r="E68" i="45"/>
  <c r="H67" i="45"/>
  <c r="E67" i="45"/>
  <c r="N66" i="45"/>
  <c r="H66" i="45"/>
  <c r="I66" i="45"/>
  <c r="E66" i="45"/>
  <c r="N65" i="45"/>
  <c r="H65" i="45"/>
  <c r="I65" i="45"/>
  <c r="E65" i="45"/>
  <c r="N64" i="45"/>
  <c r="H64" i="45"/>
  <c r="I64" i="45"/>
  <c r="E64" i="45"/>
  <c r="N63" i="45"/>
  <c r="H63" i="45"/>
  <c r="I63" i="45"/>
  <c r="E63" i="45"/>
  <c r="H62" i="45"/>
  <c r="I62" i="45"/>
  <c r="E62" i="45"/>
  <c r="H61" i="45"/>
  <c r="I61" i="45"/>
  <c r="E61" i="45"/>
  <c r="N60" i="45"/>
  <c r="H60" i="45"/>
  <c r="I60" i="45"/>
  <c r="E60" i="45"/>
  <c r="H59" i="45"/>
  <c r="E59" i="45"/>
  <c r="N58" i="45"/>
  <c r="H58" i="45"/>
  <c r="E58" i="45"/>
  <c r="N57" i="45"/>
  <c r="H57" i="45"/>
  <c r="I57" i="45"/>
  <c r="E57" i="45"/>
  <c r="M56" i="45"/>
  <c r="H56" i="45"/>
  <c r="I56" i="45"/>
  <c r="E56" i="45"/>
  <c r="M55" i="45"/>
  <c r="H55" i="45"/>
  <c r="E55" i="45"/>
  <c r="H54" i="45"/>
  <c r="I54" i="45"/>
  <c r="E54" i="45"/>
  <c r="N53" i="45"/>
  <c r="I53" i="45"/>
  <c r="H53" i="45"/>
  <c r="E53" i="45"/>
  <c r="H52" i="45"/>
  <c r="I52" i="45"/>
  <c r="E52" i="45"/>
  <c r="H51" i="45"/>
  <c r="E51" i="45"/>
  <c r="H50" i="45"/>
  <c r="I50" i="45"/>
  <c r="E50" i="45"/>
  <c r="N49" i="45"/>
  <c r="H49" i="45"/>
  <c r="I49" i="45"/>
  <c r="E49" i="45"/>
  <c r="H48" i="45"/>
  <c r="I48" i="45"/>
  <c r="E48" i="45"/>
  <c r="N47" i="45"/>
  <c r="H47" i="45"/>
  <c r="I47" i="45"/>
  <c r="E47" i="45"/>
  <c r="N46" i="45"/>
  <c r="H46" i="45"/>
  <c r="I46" i="45"/>
  <c r="E46" i="45"/>
  <c r="N45" i="45"/>
  <c r="H45" i="45"/>
  <c r="I45" i="45"/>
  <c r="E45" i="45"/>
  <c r="N44" i="45"/>
  <c r="H44" i="45"/>
  <c r="I44" i="45"/>
  <c r="E44" i="45"/>
  <c r="H43" i="45"/>
  <c r="E43" i="45"/>
  <c r="M42" i="45"/>
  <c r="H42" i="45"/>
  <c r="I42" i="45"/>
  <c r="E42" i="45"/>
  <c r="N41" i="45"/>
  <c r="H41" i="45"/>
  <c r="I41" i="45"/>
  <c r="E41" i="45"/>
  <c r="M40" i="45"/>
  <c r="H40" i="45"/>
  <c r="E40" i="45"/>
  <c r="H39" i="45"/>
  <c r="I39" i="45"/>
  <c r="E39" i="45"/>
  <c r="H38" i="45"/>
  <c r="E38" i="45"/>
  <c r="H37" i="45"/>
  <c r="E37" i="45"/>
  <c r="N36" i="45"/>
  <c r="H36" i="45"/>
  <c r="E36" i="45"/>
  <c r="H35" i="45"/>
  <c r="E35" i="45"/>
  <c r="H34" i="45"/>
  <c r="E34" i="45"/>
  <c r="N33" i="45"/>
  <c r="H33" i="45"/>
  <c r="I33" i="45"/>
  <c r="E33" i="45"/>
  <c r="H32" i="45"/>
  <c r="E32" i="45"/>
  <c r="H31" i="45"/>
  <c r="E31" i="45"/>
  <c r="H30" i="45"/>
  <c r="I30" i="45"/>
  <c r="E30" i="45"/>
  <c r="H29" i="45"/>
  <c r="E29" i="45"/>
  <c r="H28" i="45"/>
  <c r="I28" i="45"/>
  <c r="E28" i="45"/>
  <c r="H27" i="45"/>
  <c r="E27" i="45"/>
  <c r="H26" i="45"/>
  <c r="I26" i="45"/>
  <c r="E26" i="45"/>
  <c r="H25" i="45"/>
  <c r="E25" i="45"/>
  <c r="H24" i="45"/>
  <c r="E24" i="45"/>
  <c r="H23" i="45"/>
  <c r="E23" i="45"/>
  <c r="H22" i="45"/>
  <c r="I22" i="45"/>
  <c r="E22" i="45"/>
  <c r="H21" i="45"/>
  <c r="I21" i="45"/>
  <c r="E21" i="45"/>
  <c r="H20" i="45"/>
  <c r="E20" i="45"/>
  <c r="H19" i="45"/>
  <c r="I19" i="45"/>
  <c r="E19" i="45"/>
  <c r="H18" i="45"/>
  <c r="I18" i="45"/>
  <c r="E18" i="45"/>
  <c r="H17" i="45"/>
  <c r="I17" i="45"/>
  <c r="E17" i="45"/>
  <c r="H16" i="45"/>
  <c r="E16" i="45"/>
  <c r="H15" i="45"/>
  <c r="I15" i="45"/>
  <c r="E15" i="45"/>
  <c r="H14" i="45"/>
  <c r="E14" i="45"/>
  <c r="H13" i="45"/>
  <c r="I13" i="45"/>
  <c r="E13" i="45"/>
  <c r="H12" i="45"/>
  <c r="E12" i="45"/>
  <c r="H11" i="45"/>
  <c r="I11" i="45"/>
  <c r="E11" i="45"/>
  <c r="H10" i="45"/>
  <c r="I10" i="45"/>
  <c r="E10" i="45"/>
  <c r="H9" i="45"/>
  <c r="I9" i="45"/>
  <c r="E9" i="45"/>
  <c r="I8" i="45"/>
  <c r="H8" i="45"/>
  <c r="E8" i="45"/>
  <c r="H7" i="45"/>
  <c r="I7" i="45"/>
  <c r="E7" i="45"/>
  <c r="H6" i="45"/>
  <c r="I6" i="45"/>
  <c r="E6" i="45"/>
  <c r="H5" i="45"/>
  <c r="I5" i="45"/>
  <c r="E5" i="45"/>
  <c r="H4" i="45"/>
  <c r="E4" i="45"/>
  <c r="H3" i="45"/>
  <c r="I3" i="45"/>
  <c r="E3" i="45"/>
  <c r="H2" i="45"/>
  <c r="I2" i="45"/>
  <c r="E2" i="45"/>
  <c r="H102" i="44"/>
  <c r="I102" i="44"/>
  <c r="E102" i="44"/>
  <c r="H101" i="44"/>
  <c r="E101" i="44"/>
  <c r="H100" i="44"/>
  <c r="I100" i="44"/>
  <c r="E100" i="44"/>
  <c r="M99" i="44"/>
  <c r="H99" i="44"/>
  <c r="E99" i="44"/>
  <c r="H98" i="44"/>
  <c r="I98" i="44"/>
  <c r="E98" i="44"/>
  <c r="H97" i="44"/>
  <c r="I97" i="44"/>
  <c r="E97" i="44"/>
  <c r="H96" i="44"/>
  <c r="I96" i="44"/>
  <c r="E96" i="44"/>
  <c r="M95" i="44"/>
  <c r="H95" i="44"/>
  <c r="E95" i="44"/>
  <c r="H94" i="44"/>
  <c r="I94" i="44"/>
  <c r="E94" i="44"/>
  <c r="H93" i="44"/>
  <c r="E93" i="44"/>
  <c r="H92" i="44"/>
  <c r="I92" i="44"/>
  <c r="E92" i="44"/>
  <c r="M91" i="44"/>
  <c r="H91" i="44"/>
  <c r="E91" i="44"/>
  <c r="H90" i="44"/>
  <c r="I90" i="44"/>
  <c r="E90" i="44"/>
  <c r="H89" i="44"/>
  <c r="I89" i="44"/>
  <c r="E89" i="44"/>
  <c r="H88" i="44"/>
  <c r="E88" i="44"/>
  <c r="M87" i="44"/>
  <c r="H87" i="44"/>
  <c r="E87" i="44"/>
  <c r="H86" i="44"/>
  <c r="E86" i="44"/>
  <c r="H85" i="44"/>
  <c r="I85" i="44"/>
  <c r="E85" i="44"/>
  <c r="H84" i="44"/>
  <c r="I84" i="44"/>
  <c r="E84" i="44"/>
  <c r="M83" i="44"/>
  <c r="H83" i="44"/>
  <c r="E83" i="44"/>
  <c r="H82" i="44"/>
  <c r="E82" i="44"/>
  <c r="H81" i="44"/>
  <c r="E81" i="44"/>
  <c r="H80" i="44"/>
  <c r="I80" i="44"/>
  <c r="E80" i="44"/>
  <c r="M79" i="44"/>
  <c r="H79" i="44"/>
  <c r="E79" i="44"/>
  <c r="H78" i="44"/>
  <c r="E78" i="44"/>
  <c r="H77" i="44"/>
  <c r="E77" i="44"/>
  <c r="N76" i="44"/>
  <c r="H76" i="44"/>
  <c r="I76" i="44"/>
  <c r="E76" i="44"/>
  <c r="H75" i="44"/>
  <c r="E75" i="44"/>
  <c r="H74" i="44"/>
  <c r="E74" i="44"/>
  <c r="H73" i="44"/>
  <c r="E73" i="44"/>
  <c r="H72" i="44"/>
  <c r="E72" i="44"/>
  <c r="N71" i="44"/>
  <c r="H71" i="44"/>
  <c r="E71" i="44"/>
  <c r="N70" i="44"/>
  <c r="H70" i="44"/>
  <c r="E70" i="44"/>
  <c r="N69" i="44"/>
  <c r="H69" i="44"/>
  <c r="I69" i="44"/>
  <c r="E69" i="44"/>
  <c r="N68" i="44"/>
  <c r="H68" i="44"/>
  <c r="E68" i="44"/>
  <c r="H67" i="44"/>
  <c r="E67" i="44"/>
  <c r="H66" i="44"/>
  <c r="E66" i="44"/>
  <c r="H65" i="44"/>
  <c r="I65" i="44"/>
  <c r="E65" i="44"/>
  <c r="M64" i="44"/>
  <c r="H64" i="44"/>
  <c r="I64" i="44"/>
  <c r="E64" i="44"/>
  <c r="M63" i="44"/>
  <c r="H63" i="44"/>
  <c r="E63" i="44"/>
  <c r="H62" i="44"/>
  <c r="E62" i="44"/>
  <c r="H61" i="44"/>
  <c r="E61" i="44"/>
  <c r="H60" i="44"/>
  <c r="E60" i="44"/>
  <c r="H59" i="44"/>
  <c r="E59" i="44"/>
  <c r="N58" i="44"/>
  <c r="H58" i="44"/>
  <c r="I58" i="44"/>
  <c r="E58" i="44"/>
  <c r="N57" i="44"/>
  <c r="H57" i="44"/>
  <c r="I57" i="44"/>
  <c r="E57" i="44"/>
  <c r="H56" i="44"/>
  <c r="E56" i="44"/>
  <c r="H55" i="44"/>
  <c r="E55" i="44"/>
  <c r="H54" i="44"/>
  <c r="I54" i="44"/>
  <c r="E54" i="44"/>
  <c r="N53" i="44"/>
  <c r="H53" i="44"/>
  <c r="I53" i="44"/>
  <c r="E53" i="44"/>
  <c r="H52" i="44"/>
  <c r="I52" i="44"/>
  <c r="E52" i="44"/>
  <c r="H51" i="44"/>
  <c r="I51" i="44"/>
  <c r="E51" i="44"/>
  <c r="N50" i="44"/>
  <c r="H50" i="44"/>
  <c r="I50" i="44"/>
  <c r="E50" i="44"/>
  <c r="N49" i="44"/>
  <c r="H49" i="44"/>
  <c r="I49" i="44"/>
  <c r="E49" i="44"/>
  <c r="N48" i="44"/>
  <c r="H48" i="44"/>
  <c r="I48" i="44"/>
  <c r="E48" i="44"/>
  <c r="M47" i="44"/>
  <c r="H47" i="44"/>
  <c r="N47" i="44" s="1"/>
  <c r="E47" i="44"/>
  <c r="H46" i="44"/>
  <c r="I46" i="44"/>
  <c r="E46" i="44"/>
  <c r="H45" i="44"/>
  <c r="E45" i="44"/>
  <c r="H44" i="44"/>
  <c r="I44" i="44"/>
  <c r="E44" i="44"/>
  <c r="N43" i="44"/>
  <c r="H43" i="44"/>
  <c r="I43" i="44"/>
  <c r="E43" i="44"/>
  <c r="H42" i="44"/>
  <c r="I42" i="44"/>
  <c r="E42" i="44"/>
  <c r="N41" i="44"/>
  <c r="H41" i="44"/>
  <c r="I41" i="44"/>
  <c r="E41" i="44"/>
  <c r="H40" i="44"/>
  <c r="E40" i="44"/>
  <c r="M39" i="44"/>
  <c r="H39" i="44"/>
  <c r="E39" i="44"/>
  <c r="H38" i="44"/>
  <c r="E38" i="44"/>
  <c r="H37" i="44"/>
  <c r="I37" i="44"/>
  <c r="E37" i="44"/>
  <c r="N36" i="44"/>
  <c r="H36" i="44"/>
  <c r="E36" i="44"/>
  <c r="N35" i="44"/>
  <c r="H35" i="44"/>
  <c r="E35" i="44"/>
  <c r="M34" i="44"/>
  <c r="H34" i="44"/>
  <c r="E34" i="44"/>
  <c r="N33" i="44"/>
  <c r="H33" i="44"/>
  <c r="I33" i="44"/>
  <c r="E33" i="44"/>
  <c r="H32" i="44"/>
  <c r="I32" i="44"/>
  <c r="E32" i="44"/>
  <c r="H31" i="44"/>
  <c r="E31" i="44"/>
  <c r="H30" i="44"/>
  <c r="I30" i="44"/>
  <c r="E30" i="44"/>
  <c r="H29" i="44"/>
  <c r="I29" i="44"/>
  <c r="E29" i="44"/>
  <c r="H28" i="44"/>
  <c r="I28" i="44"/>
  <c r="E28" i="44"/>
  <c r="H27" i="44"/>
  <c r="I27" i="44"/>
  <c r="E27" i="44"/>
  <c r="H26" i="44"/>
  <c r="E26" i="44"/>
  <c r="H25" i="44"/>
  <c r="E25" i="44"/>
  <c r="H24" i="44"/>
  <c r="I24" i="44"/>
  <c r="J24" i="44" s="1"/>
  <c r="E24" i="44"/>
  <c r="H23" i="44"/>
  <c r="I23" i="44"/>
  <c r="E23" i="44"/>
  <c r="H22" i="44"/>
  <c r="E22" i="44"/>
  <c r="H21" i="44"/>
  <c r="I21" i="44"/>
  <c r="E21" i="44"/>
  <c r="H20" i="44"/>
  <c r="I20" i="44"/>
  <c r="E20" i="44"/>
  <c r="H19" i="44"/>
  <c r="I19" i="44"/>
  <c r="E19" i="44"/>
  <c r="H18" i="44"/>
  <c r="E18" i="44"/>
  <c r="H17" i="44"/>
  <c r="I17" i="44"/>
  <c r="E17" i="44"/>
  <c r="H16" i="44"/>
  <c r="I16" i="44"/>
  <c r="E16" i="44"/>
  <c r="H15" i="44"/>
  <c r="I15" i="44"/>
  <c r="E15" i="44"/>
  <c r="H14" i="44"/>
  <c r="E14" i="44"/>
  <c r="H13" i="44"/>
  <c r="E13" i="44"/>
  <c r="H12" i="44"/>
  <c r="I12" i="44"/>
  <c r="E12" i="44"/>
  <c r="H11" i="44"/>
  <c r="E11" i="44"/>
  <c r="H10" i="44"/>
  <c r="I10" i="44"/>
  <c r="E10" i="44"/>
  <c r="H9" i="44"/>
  <c r="I9" i="44"/>
  <c r="J9" i="44" s="1"/>
  <c r="E9" i="44"/>
  <c r="H8" i="44"/>
  <c r="I8" i="44"/>
  <c r="E8" i="44"/>
  <c r="H7" i="44"/>
  <c r="I7" i="44"/>
  <c r="E7" i="44"/>
  <c r="H6" i="44"/>
  <c r="E6" i="44"/>
  <c r="H5" i="44"/>
  <c r="I5" i="44"/>
  <c r="E5" i="44"/>
  <c r="H4" i="44"/>
  <c r="I4" i="44"/>
  <c r="E4" i="44"/>
  <c r="H3" i="44"/>
  <c r="E3" i="44"/>
  <c r="H2" i="44"/>
  <c r="I2" i="44"/>
  <c r="E2" i="44"/>
  <c r="E103" i="43"/>
  <c r="H102" i="43"/>
  <c r="E102" i="43"/>
  <c r="H101" i="43"/>
  <c r="I101" i="43"/>
  <c r="E101" i="43"/>
  <c r="H100" i="43"/>
  <c r="E100" i="43"/>
  <c r="M99" i="43"/>
  <c r="H99" i="43"/>
  <c r="E99" i="43"/>
  <c r="H98" i="43"/>
  <c r="E98" i="43"/>
  <c r="H97" i="43"/>
  <c r="E97" i="43"/>
  <c r="H96" i="43"/>
  <c r="E96" i="43"/>
  <c r="M95" i="43"/>
  <c r="H95" i="43"/>
  <c r="E95" i="43"/>
  <c r="H94" i="43"/>
  <c r="I94" i="43"/>
  <c r="E94" i="43"/>
  <c r="H93" i="43"/>
  <c r="E93" i="43"/>
  <c r="H92" i="43"/>
  <c r="E92" i="43"/>
  <c r="M91" i="43"/>
  <c r="H91" i="43"/>
  <c r="E91" i="43"/>
  <c r="H90" i="43"/>
  <c r="I90" i="43"/>
  <c r="E90" i="43"/>
  <c r="H89" i="43"/>
  <c r="I89" i="43"/>
  <c r="E89" i="43"/>
  <c r="H88" i="43"/>
  <c r="I88" i="43"/>
  <c r="E88" i="43"/>
  <c r="M87" i="43"/>
  <c r="H87" i="43"/>
  <c r="E87" i="43"/>
  <c r="H86" i="43"/>
  <c r="I86" i="43"/>
  <c r="E86" i="43"/>
  <c r="H85" i="43"/>
  <c r="E85" i="43"/>
  <c r="H84" i="43"/>
  <c r="I84" i="43"/>
  <c r="E84" i="43"/>
  <c r="M83" i="43"/>
  <c r="H83" i="43"/>
  <c r="E83" i="43"/>
  <c r="H82" i="43"/>
  <c r="E82" i="43"/>
  <c r="H81" i="43"/>
  <c r="I81" i="43"/>
  <c r="E81" i="43"/>
  <c r="H80" i="43"/>
  <c r="I80" i="43"/>
  <c r="E80" i="43"/>
  <c r="M79" i="43"/>
  <c r="H79" i="43"/>
  <c r="E79" i="43"/>
  <c r="H78" i="43"/>
  <c r="E78" i="43"/>
  <c r="H77" i="43"/>
  <c r="E77" i="43"/>
  <c r="H76" i="43"/>
  <c r="I76" i="43"/>
  <c r="E76" i="43"/>
  <c r="M75" i="43"/>
  <c r="H75" i="43"/>
  <c r="E75" i="43"/>
  <c r="H74" i="43"/>
  <c r="I74" i="43"/>
  <c r="E74" i="43"/>
  <c r="H73" i="43"/>
  <c r="E73" i="43"/>
  <c r="N72" i="43"/>
  <c r="H72" i="43"/>
  <c r="I72" i="43"/>
  <c r="E72" i="43"/>
  <c r="N71" i="43"/>
  <c r="H71" i="43"/>
  <c r="E71" i="43"/>
  <c r="H70" i="43"/>
  <c r="E70" i="43"/>
  <c r="H69" i="43"/>
  <c r="I69" i="43"/>
  <c r="E69" i="43"/>
  <c r="M68" i="43"/>
  <c r="H68" i="43"/>
  <c r="I68" i="43"/>
  <c r="E68" i="43"/>
  <c r="N67" i="43"/>
  <c r="H67" i="43"/>
  <c r="I67" i="43"/>
  <c r="E67" i="43"/>
  <c r="H66" i="43"/>
  <c r="E66" i="43"/>
  <c r="N65" i="43"/>
  <c r="H65" i="43"/>
  <c r="I65" i="43"/>
  <c r="E65" i="43"/>
  <c r="N64" i="43"/>
  <c r="H64" i="43"/>
  <c r="E64" i="43"/>
  <c r="M63" i="43"/>
  <c r="H63" i="43"/>
  <c r="E63" i="43"/>
  <c r="H62" i="43"/>
  <c r="I62" i="43"/>
  <c r="E62" i="43"/>
  <c r="H61" i="43"/>
  <c r="I61" i="43"/>
  <c r="E61" i="43"/>
  <c r="H60" i="43"/>
  <c r="I60" i="43"/>
  <c r="E60" i="43"/>
  <c r="N59" i="43"/>
  <c r="H59" i="43"/>
  <c r="I59" i="43"/>
  <c r="E59" i="43"/>
  <c r="H58" i="43"/>
  <c r="E58" i="43"/>
  <c r="M57" i="43"/>
  <c r="H57" i="43"/>
  <c r="I57" i="43"/>
  <c r="E57" i="43"/>
  <c r="H56" i="43"/>
  <c r="I56" i="43"/>
  <c r="E56" i="43"/>
  <c r="H55" i="43"/>
  <c r="E55" i="43"/>
  <c r="H54" i="43"/>
  <c r="E54" i="43"/>
  <c r="N53" i="43"/>
  <c r="H53" i="43"/>
  <c r="I53" i="43"/>
  <c r="E53" i="43"/>
  <c r="N52" i="43"/>
  <c r="H52" i="43"/>
  <c r="E52" i="43"/>
  <c r="H51" i="43"/>
  <c r="E51" i="43"/>
  <c r="H50" i="43"/>
  <c r="I50" i="43"/>
  <c r="E50" i="43"/>
  <c r="N49" i="43"/>
  <c r="H49" i="43"/>
  <c r="I49" i="43"/>
  <c r="E49" i="43"/>
  <c r="N48" i="43"/>
  <c r="H48" i="43"/>
  <c r="I48" i="43"/>
  <c r="E48" i="43"/>
  <c r="N47" i="43"/>
  <c r="H47" i="43"/>
  <c r="I47" i="43"/>
  <c r="E47" i="43"/>
  <c r="H46" i="43"/>
  <c r="E46" i="43"/>
  <c r="H45" i="43"/>
  <c r="I45" i="43"/>
  <c r="E45" i="43"/>
  <c r="H44" i="43"/>
  <c r="E44" i="43"/>
  <c r="M43" i="43"/>
  <c r="H43" i="43"/>
  <c r="E43" i="43"/>
  <c r="H42" i="43"/>
  <c r="I42" i="43"/>
  <c r="E42" i="43"/>
  <c r="H41" i="43"/>
  <c r="I41" i="43" s="1"/>
  <c r="E41" i="43"/>
  <c r="M40" i="43"/>
  <c r="H40" i="43"/>
  <c r="E40" i="43"/>
  <c r="H39" i="43"/>
  <c r="E39" i="43"/>
  <c r="N38" i="43"/>
  <c r="H38" i="43"/>
  <c r="E38" i="43"/>
  <c r="M37" i="43"/>
  <c r="H37" i="43"/>
  <c r="E37" i="43"/>
  <c r="H36" i="43"/>
  <c r="E36" i="43"/>
  <c r="H35" i="43"/>
  <c r="E35" i="43"/>
  <c r="N34" i="43"/>
  <c r="H34" i="43"/>
  <c r="E34" i="43"/>
  <c r="H33" i="43"/>
  <c r="E33" i="43"/>
  <c r="N32" i="43"/>
  <c r="H32" i="43"/>
  <c r="I32" i="43"/>
  <c r="E32" i="43"/>
  <c r="H31" i="43"/>
  <c r="E31" i="43"/>
  <c r="H30" i="43"/>
  <c r="I30" i="43" s="1"/>
  <c r="E30" i="43"/>
  <c r="H29" i="43"/>
  <c r="E29" i="43"/>
  <c r="N28" i="43"/>
  <c r="H28" i="43"/>
  <c r="I28" i="43"/>
  <c r="E28" i="43"/>
  <c r="H27" i="43"/>
  <c r="I27" i="43"/>
  <c r="E27" i="43"/>
  <c r="H26" i="43"/>
  <c r="I26" i="43"/>
  <c r="E26" i="43"/>
  <c r="H25" i="43"/>
  <c r="E25" i="43"/>
  <c r="N24" i="43"/>
  <c r="H24" i="43"/>
  <c r="I24" i="43"/>
  <c r="E24" i="43"/>
  <c r="H23" i="43"/>
  <c r="I23" i="43"/>
  <c r="E23" i="43"/>
  <c r="H22" i="43"/>
  <c r="E22" i="43"/>
  <c r="H21" i="43"/>
  <c r="E21" i="43"/>
  <c r="N20" i="43"/>
  <c r="H20" i="43"/>
  <c r="E20" i="43"/>
  <c r="H19" i="43"/>
  <c r="I19" i="43"/>
  <c r="E19" i="43"/>
  <c r="H18" i="43"/>
  <c r="E18" i="43"/>
  <c r="H17" i="43"/>
  <c r="E17" i="43"/>
  <c r="H16" i="43"/>
  <c r="I16" i="43"/>
  <c r="E16" i="43"/>
  <c r="H15" i="43"/>
  <c r="E15" i="43"/>
  <c r="H14" i="43"/>
  <c r="E14" i="43"/>
  <c r="H13" i="43"/>
  <c r="E13" i="43"/>
  <c r="N12" i="43"/>
  <c r="H12" i="43"/>
  <c r="I12" i="43"/>
  <c r="E12" i="43"/>
  <c r="H11" i="43"/>
  <c r="E11" i="43"/>
  <c r="H10" i="43"/>
  <c r="I10" i="43"/>
  <c r="E10" i="43"/>
  <c r="H9" i="43"/>
  <c r="E9" i="43"/>
  <c r="N8" i="43"/>
  <c r="H8" i="43"/>
  <c r="I8" i="43"/>
  <c r="E8" i="43"/>
  <c r="H7" i="43"/>
  <c r="I7" i="43"/>
  <c r="E7" i="43"/>
  <c r="H6" i="43"/>
  <c r="I6" i="43"/>
  <c r="E6" i="43"/>
  <c r="H5" i="43"/>
  <c r="E5" i="43"/>
  <c r="N4" i="43"/>
  <c r="H4" i="43"/>
  <c r="I4" i="43"/>
  <c r="E4" i="43"/>
  <c r="H3" i="43"/>
  <c r="E3" i="43"/>
  <c r="H2" i="43"/>
  <c r="E2" i="43"/>
  <c r="H102" i="42"/>
  <c r="I102" i="42"/>
  <c r="E102" i="42"/>
  <c r="H101" i="42"/>
  <c r="I101" i="42"/>
  <c r="E101" i="42"/>
  <c r="H100" i="42"/>
  <c r="I100" i="42"/>
  <c r="E100" i="42"/>
  <c r="M99" i="42"/>
  <c r="H99" i="42"/>
  <c r="E99" i="42"/>
  <c r="N98" i="42"/>
  <c r="H98" i="42"/>
  <c r="I98" i="42"/>
  <c r="E98" i="42"/>
  <c r="H97" i="42"/>
  <c r="I97" i="42"/>
  <c r="E97" i="42"/>
  <c r="H96" i="42"/>
  <c r="I96" i="42"/>
  <c r="E96" i="42"/>
  <c r="M95" i="42"/>
  <c r="H95" i="42"/>
  <c r="I95" i="42"/>
  <c r="E95" i="42"/>
  <c r="N94" i="42"/>
  <c r="H94" i="42"/>
  <c r="I94" i="42"/>
  <c r="E94" i="42"/>
  <c r="H93" i="42"/>
  <c r="E93" i="42"/>
  <c r="H92" i="42"/>
  <c r="I92" i="42"/>
  <c r="E92" i="42"/>
  <c r="M91" i="42"/>
  <c r="H91" i="42"/>
  <c r="E91" i="42"/>
  <c r="H90" i="42"/>
  <c r="E90" i="42"/>
  <c r="H89" i="42"/>
  <c r="I89" i="42"/>
  <c r="E89" i="42"/>
  <c r="H88" i="42"/>
  <c r="I88" i="42"/>
  <c r="E88" i="42"/>
  <c r="H87" i="42"/>
  <c r="E87" i="42"/>
  <c r="M86" i="42"/>
  <c r="H86" i="42"/>
  <c r="I86" i="42"/>
  <c r="E86" i="42"/>
  <c r="H85" i="42"/>
  <c r="E85" i="42"/>
  <c r="H84" i="42"/>
  <c r="I84" i="42"/>
  <c r="E84" i="42"/>
  <c r="M83" i="42"/>
  <c r="H83" i="42"/>
  <c r="E83" i="42"/>
  <c r="N82" i="42"/>
  <c r="H82" i="42"/>
  <c r="I82" i="42"/>
  <c r="E82" i="42"/>
  <c r="H81" i="42"/>
  <c r="I81" i="42"/>
  <c r="E81" i="42"/>
  <c r="H80" i="42"/>
  <c r="I80" i="42"/>
  <c r="E80" i="42"/>
  <c r="M79" i="42"/>
  <c r="H79" i="42"/>
  <c r="E79" i="42"/>
  <c r="N78" i="42"/>
  <c r="H78" i="42"/>
  <c r="I78" i="42"/>
  <c r="E78" i="42"/>
  <c r="H77" i="42"/>
  <c r="I77" i="42"/>
  <c r="E77" i="42"/>
  <c r="H76" i="42"/>
  <c r="I76" i="42"/>
  <c r="E76" i="42"/>
  <c r="H75" i="42"/>
  <c r="E75" i="42"/>
  <c r="H74" i="42"/>
  <c r="I74" i="42"/>
  <c r="E74" i="42"/>
  <c r="H73" i="42"/>
  <c r="E73" i="42"/>
  <c r="M72" i="42"/>
  <c r="H72" i="42"/>
  <c r="E72" i="42"/>
  <c r="N71" i="42"/>
  <c r="H71" i="42"/>
  <c r="I71" i="42"/>
  <c r="E71" i="42"/>
  <c r="H70" i="42"/>
  <c r="E70" i="42"/>
  <c r="M69" i="42"/>
  <c r="H69" i="42"/>
  <c r="E69" i="42"/>
  <c r="M68" i="42"/>
  <c r="H68" i="42"/>
  <c r="I68" i="42"/>
  <c r="E68" i="42"/>
  <c r="M67" i="42"/>
  <c r="H67" i="42"/>
  <c r="E67" i="42"/>
  <c r="N66" i="42"/>
  <c r="H66" i="42"/>
  <c r="I66" i="42"/>
  <c r="E66" i="42"/>
  <c r="N65" i="42"/>
  <c r="H65" i="42"/>
  <c r="I65" i="42"/>
  <c r="E65" i="42"/>
  <c r="H64" i="42"/>
  <c r="E64" i="42"/>
  <c r="N63" i="42"/>
  <c r="H63" i="42"/>
  <c r="I63" i="42"/>
  <c r="E63" i="42"/>
  <c r="H62" i="42"/>
  <c r="I62" i="42"/>
  <c r="J62" i="42" s="1"/>
  <c r="E62" i="42"/>
  <c r="M61" i="42"/>
  <c r="H61" i="42"/>
  <c r="I61" i="42"/>
  <c r="E61" i="42"/>
  <c r="H60" i="42"/>
  <c r="I60" i="42"/>
  <c r="E60" i="42"/>
  <c r="H59" i="42"/>
  <c r="I59" i="42"/>
  <c r="E59" i="42"/>
  <c r="H58" i="42"/>
  <c r="E58" i="42"/>
  <c r="M57" i="42"/>
  <c r="H57" i="42"/>
  <c r="I57" i="42"/>
  <c r="E57" i="42"/>
  <c r="H56" i="42"/>
  <c r="E56" i="42"/>
  <c r="N55" i="42"/>
  <c r="H55" i="42"/>
  <c r="E55" i="42"/>
  <c r="H54" i="42"/>
  <c r="I54" i="42"/>
  <c r="E54" i="42"/>
  <c r="H53" i="42"/>
  <c r="I53" i="42"/>
  <c r="E53" i="42"/>
  <c r="H52" i="42"/>
  <c r="E52" i="42"/>
  <c r="M51" i="42"/>
  <c r="N51" i="42"/>
  <c r="H51" i="42"/>
  <c r="I51" i="42"/>
  <c r="E51" i="42"/>
  <c r="H50" i="42"/>
  <c r="I50" i="42"/>
  <c r="E50" i="42"/>
  <c r="N49" i="42"/>
  <c r="H49" i="42"/>
  <c r="I49" i="42"/>
  <c r="E49" i="42"/>
  <c r="N48" i="42"/>
  <c r="H48" i="42"/>
  <c r="I48" i="42"/>
  <c r="E48" i="42"/>
  <c r="M47" i="42"/>
  <c r="H47" i="42"/>
  <c r="I47" i="42"/>
  <c r="E47" i="42"/>
  <c r="N46" i="42"/>
  <c r="H46" i="42"/>
  <c r="I46" i="42"/>
  <c r="E46" i="42"/>
  <c r="M45" i="42"/>
  <c r="H45" i="42"/>
  <c r="I45" i="42"/>
  <c r="E45" i="42"/>
  <c r="H44" i="42"/>
  <c r="E44" i="42"/>
  <c r="N43" i="42"/>
  <c r="H43" i="42"/>
  <c r="E43" i="42"/>
  <c r="M42" i="42"/>
  <c r="H42" i="42"/>
  <c r="I42" i="42"/>
  <c r="E42" i="42"/>
  <c r="H41" i="42"/>
  <c r="E41" i="42"/>
  <c r="H40" i="42"/>
  <c r="E40" i="42"/>
  <c r="N39" i="42"/>
  <c r="H39" i="42"/>
  <c r="E39" i="42"/>
  <c r="H38" i="42"/>
  <c r="I38" i="42"/>
  <c r="E38" i="42"/>
  <c r="M37" i="42"/>
  <c r="H37" i="42"/>
  <c r="E37" i="42"/>
  <c r="H36" i="42"/>
  <c r="I36" i="42"/>
  <c r="E36" i="42"/>
  <c r="M35" i="42"/>
  <c r="H35" i="42"/>
  <c r="E35" i="42"/>
  <c r="N34" i="42"/>
  <c r="H34" i="42"/>
  <c r="E34" i="42"/>
  <c r="H33" i="42"/>
  <c r="I33" i="42"/>
  <c r="E33" i="42"/>
  <c r="H32" i="42"/>
  <c r="E32" i="42"/>
  <c r="H31" i="42"/>
  <c r="E31" i="42"/>
  <c r="N30" i="42"/>
  <c r="H30" i="42"/>
  <c r="E30" i="42"/>
  <c r="H29" i="42"/>
  <c r="I29" i="42"/>
  <c r="E29" i="42"/>
  <c r="H28" i="42"/>
  <c r="I28" i="42"/>
  <c r="E28" i="42"/>
  <c r="H27" i="42"/>
  <c r="E27" i="42"/>
  <c r="N26" i="42"/>
  <c r="H26" i="42"/>
  <c r="I26" i="42"/>
  <c r="E26" i="42"/>
  <c r="H25" i="42"/>
  <c r="I25" i="42"/>
  <c r="E25" i="42"/>
  <c r="H24" i="42"/>
  <c r="I24" i="42"/>
  <c r="E24" i="42"/>
  <c r="H23" i="42"/>
  <c r="E23" i="42"/>
  <c r="N22" i="42"/>
  <c r="H22" i="42"/>
  <c r="E22" i="42"/>
  <c r="H21" i="42"/>
  <c r="I21" i="42"/>
  <c r="E21" i="42"/>
  <c r="H20" i="42"/>
  <c r="I20" i="42"/>
  <c r="E20" i="42"/>
  <c r="H19" i="42"/>
  <c r="E19" i="42"/>
  <c r="H18" i="42"/>
  <c r="E18" i="42"/>
  <c r="H17" i="42"/>
  <c r="I17" i="42"/>
  <c r="E17" i="42"/>
  <c r="H16" i="42"/>
  <c r="I16" i="42"/>
  <c r="E16" i="42"/>
  <c r="H15" i="42"/>
  <c r="E15" i="42"/>
  <c r="N14" i="42"/>
  <c r="H14" i="42"/>
  <c r="I14" i="42"/>
  <c r="E14" i="42"/>
  <c r="H13" i="42"/>
  <c r="I13" i="42"/>
  <c r="E13" i="42"/>
  <c r="H12" i="42"/>
  <c r="I12" i="42"/>
  <c r="E12" i="42"/>
  <c r="H11" i="42"/>
  <c r="E11" i="42"/>
  <c r="N10" i="42"/>
  <c r="H10" i="42"/>
  <c r="E10" i="42"/>
  <c r="H9" i="42"/>
  <c r="I9" i="42"/>
  <c r="E9" i="42"/>
  <c r="H8" i="42"/>
  <c r="E8" i="42"/>
  <c r="H7" i="42"/>
  <c r="E7" i="42"/>
  <c r="N6" i="42"/>
  <c r="H6" i="42"/>
  <c r="E6" i="42"/>
  <c r="H5" i="42"/>
  <c r="I5" i="42"/>
  <c r="E5" i="42"/>
  <c r="H4" i="42"/>
  <c r="I4" i="42"/>
  <c r="E4" i="42"/>
  <c r="H3" i="42"/>
  <c r="E3" i="42"/>
  <c r="H2" i="42"/>
  <c r="E2" i="42"/>
  <c r="H102" i="41"/>
  <c r="I102" i="41"/>
  <c r="E102" i="41"/>
  <c r="H101" i="41"/>
  <c r="E101" i="41"/>
  <c r="N100" i="41"/>
  <c r="H100" i="41"/>
  <c r="E100" i="41"/>
  <c r="H99" i="41"/>
  <c r="E99" i="41"/>
  <c r="H98" i="41"/>
  <c r="E98" i="41"/>
  <c r="H97" i="41"/>
  <c r="E97" i="41"/>
  <c r="H96" i="41"/>
  <c r="E96" i="41"/>
  <c r="N95" i="41"/>
  <c r="M95" i="41"/>
  <c r="H95" i="41"/>
  <c r="E95" i="41"/>
  <c r="H94" i="41"/>
  <c r="E94" i="41"/>
  <c r="H93" i="41"/>
  <c r="E93" i="41"/>
  <c r="H92" i="41"/>
  <c r="E92" i="41"/>
  <c r="N91" i="41"/>
  <c r="M91" i="41"/>
  <c r="H91" i="41"/>
  <c r="E91" i="41"/>
  <c r="H90" i="41"/>
  <c r="E90" i="41"/>
  <c r="H89" i="41"/>
  <c r="E89" i="41"/>
  <c r="H88" i="41"/>
  <c r="E88" i="41"/>
  <c r="H87" i="41"/>
  <c r="E87" i="41"/>
  <c r="H86" i="41"/>
  <c r="E86" i="41"/>
  <c r="H85" i="41"/>
  <c r="E85" i="41"/>
  <c r="M84" i="41"/>
  <c r="H84" i="41"/>
  <c r="E84" i="41"/>
  <c r="M83" i="41"/>
  <c r="H83" i="41"/>
  <c r="E83" i="41"/>
  <c r="M82" i="41"/>
  <c r="H82" i="41"/>
  <c r="I82" i="41" s="1"/>
  <c r="E82" i="41"/>
  <c r="M81" i="41"/>
  <c r="H81" i="41"/>
  <c r="E81" i="41"/>
  <c r="M80" i="41"/>
  <c r="H80" i="41"/>
  <c r="E80" i="41"/>
  <c r="M79" i="41"/>
  <c r="H79" i="41"/>
  <c r="E79" i="41"/>
  <c r="M78" i="41"/>
  <c r="H78" i="41"/>
  <c r="E78" i="41"/>
  <c r="M77" i="41"/>
  <c r="H77" i="41"/>
  <c r="E77" i="41"/>
  <c r="M76" i="41"/>
  <c r="H76" i="41"/>
  <c r="E76" i="41"/>
  <c r="M75" i="41"/>
  <c r="H75" i="41"/>
  <c r="E75" i="41"/>
  <c r="M74" i="41"/>
  <c r="H74" i="41"/>
  <c r="E74" i="41"/>
  <c r="M73" i="41"/>
  <c r="H73" i="41"/>
  <c r="E73" i="41"/>
  <c r="M72" i="41"/>
  <c r="H72" i="41"/>
  <c r="E72" i="41"/>
  <c r="M71" i="41"/>
  <c r="H71" i="41"/>
  <c r="E71" i="41"/>
  <c r="M70" i="41"/>
  <c r="H70" i="41"/>
  <c r="E70" i="41"/>
  <c r="H69" i="41"/>
  <c r="I69" i="41" s="1"/>
  <c r="E69" i="41"/>
  <c r="H68" i="41"/>
  <c r="E68" i="41"/>
  <c r="H67" i="41"/>
  <c r="E67" i="41"/>
  <c r="H66" i="41"/>
  <c r="E66" i="41"/>
  <c r="M65" i="41"/>
  <c r="H65" i="41"/>
  <c r="E65" i="41"/>
  <c r="H64" i="41"/>
  <c r="E64" i="41"/>
  <c r="H63" i="41"/>
  <c r="E63" i="41"/>
  <c r="N62" i="41"/>
  <c r="M62" i="41"/>
  <c r="H62" i="41"/>
  <c r="I62" i="41"/>
  <c r="E62" i="41"/>
  <c r="M61" i="41"/>
  <c r="N61" i="41"/>
  <c r="H61" i="41"/>
  <c r="I61" i="41"/>
  <c r="E61" i="41"/>
  <c r="M60" i="41"/>
  <c r="H60" i="41"/>
  <c r="E60" i="41"/>
  <c r="N59" i="41"/>
  <c r="H59" i="41"/>
  <c r="E59" i="41"/>
  <c r="H58" i="41"/>
  <c r="E58" i="41"/>
  <c r="N57" i="41"/>
  <c r="H57" i="41"/>
  <c r="E57" i="41"/>
  <c r="H56" i="41"/>
  <c r="I56" i="41"/>
  <c r="E56" i="41"/>
  <c r="H55" i="41"/>
  <c r="E55" i="41"/>
  <c r="H54" i="41"/>
  <c r="E54" i="41"/>
  <c r="M53" i="41"/>
  <c r="H53" i="41"/>
  <c r="E53" i="41"/>
  <c r="H52" i="41"/>
  <c r="E52" i="41"/>
  <c r="M51" i="41"/>
  <c r="H51" i="41"/>
  <c r="E51" i="41"/>
  <c r="M50" i="41"/>
  <c r="H50" i="41"/>
  <c r="E50" i="41"/>
  <c r="M49" i="41"/>
  <c r="H49" i="41"/>
  <c r="N49" i="41" s="1"/>
  <c r="E49" i="41"/>
  <c r="M48" i="41"/>
  <c r="H48" i="41"/>
  <c r="E48" i="41"/>
  <c r="H47" i="41"/>
  <c r="E47" i="41"/>
  <c r="H46" i="41"/>
  <c r="I46" i="41"/>
  <c r="E46" i="41"/>
  <c r="H45" i="41"/>
  <c r="E45" i="41"/>
  <c r="H44" i="41"/>
  <c r="E44" i="41"/>
  <c r="M43" i="41"/>
  <c r="H43" i="41"/>
  <c r="E43" i="41"/>
  <c r="M42" i="41"/>
  <c r="H42" i="41"/>
  <c r="E42" i="41"/>
  <c r="H41" i="41"/>
  <c r="E41" i="41"/>
  <c r="H40" i="41"/>
  <c r="E40" i="41"/>
  <c r="M39" i="41"/>
  <c r="H39" i="41"/>
  <c r="E39" i="41"/>
  <c r="H38" i="41"/>
  <c r="E38" i="41"/>
  <c r="H37" i="41"/>
  <c r="E37" i="41"/>
  <c r="H36" i="41"/>
  <c r="E36" i="41"/>
  <c r="M35" i="41"/>
  <c r="H35" i="41"/>
  <c r="I35" i="41"/>
  <c r="E35" i="41"/>
  <c r="M34" i="41"/>
  <c r="H34" i="41"/>
  <c r="E34" i="41"/>
  <c r="H33" i="41"/>
  <c r="E33" i="41"/>
  <c r="H32" i="41"/>
  <c r="E32" i="41"/>
  <c r="M31" i="41"/>
  <c r="H31" i="41"/>
  <c r="I31" i="41"/>
  <c r="E31" i="41"/>
  <c r="H30" i="41"/>
  <c r="E30" i="41"/>
  <c r="H29" i="41"/>
  <c r="E29" i="41"/>
  <c r="H28" i="41"/>
  <c r="E28" i="41"/>
  <c r="M27" i="41"/>
  <c r="H27" i="41"/>
  <c r="E27" i="41"/>
  <c r="H26" i="41"/>
  <c r="E26" i="41"/>
  <c r="H25" i="41"/>
  <c r="E25" i="41"/>
  <c r="H24" i="41"/>
  <c r="E24" i="41"/>
  <c r="M23" i="41"/>
  <c r="H23" i="41"/>
  <c r="I23" i="41"/>
  <c r="E23" i="41"/>
  <c r="H22" i="41"/>
  <c r="I22" i="41"/>
  <c r="E22" i="41"/>
  <c r="H21" i="41"/>
  <c r="E21" i="41"/>
  <c r="H20" i="41"/>
  <c r="E20" i="41"/>
  <c r="H19" i="41"/>
  <c r="I19" i="41"/>
  <c r="E19" i="41"/>
  <c r="H18" i="41"/>
  <c r="E18" i="41"/>
  <c r="H17" i="41"/>
  <c r="E17" i="41"/>
  <c r="H16" i="41"/>
  <c r="E16" i="41"/>
  <c r="H15" i="41"/>
  <c r="I15" i="41"/>
  <c r="E15" i="41"/>
  <c r="H14" i="41"/>
  <c r="E14" i="41"/>
  <c r="H13" i="41"/>
  <c r="E13" i="41"/>
  <c r="H12" i="41"/>
  <c r="E12" i="41"/>
  <c r="N11" i="41"/>
  <c r="H11" i="41"/>
  <c r="I11" i="41"/>
  <c r="E11" i="41"/>
  <c r="H10" i="41"/>
  <c r="E10" i="41"/>
  <c r="H9" i="41"/>
  <c r="E9" i="41"/>
  <c r="H8" i="41"/>
  <c r="E8" i="41"/>
  <c r="H7" i="41"/>
  <c r="E7" i="41"/>
  <c r="N6" i="41"/>
  <c r="H6" i="41"/>
  <c r="E6" i="41"/>
  <c r="H5" i="41"/>
  <c r="E5" i="41"/>
  <c r="H4" i="41"/>
  <c r="I4" i="41" s="1"/>
  <c r="E4" i="41"/>
  <c r="H3" i="41"/>
  <c r="E3" i="41"/>
  <c r="N2" i="41"/>
  <c r="H2" i="41"/>
  <c r="E2" i="41"/>
  <c r="H102" i="40"/>
  <c r="E102" i="40"/>
  <c r="M101" i="40"/>
  <c r="H101" i="40"/>
  <c r="E101" i="40"/>
  <c r="H100" i="40"/>
  <c r="I100" i="40"/>
  <c r="E100" i="40"/>
  <c r="M99" i="40"/>
  <c r="H99" i="40"/>
  <c r="E99" i="40"/>
  <c r="H98" i="40"/>
  <c r="E98" i="40"/>
  <c r="H97" i="40"/>
  <c r="E97" i="40"/>
  <c r="H96" i="40"/>
  <c r="E96" i="40"/>
  <c r="M95" i="40"/>
  <c r="H95" i="40"/>
  <c r="E95" i="40"/>
  <c r="H94" i="40"/>
  <c r="E94" i="40"/>
  <c r="H93" i="40"/>
  <c r="E93" i="40"/>
  <c r="H92" i="40"/>
  <c r="E92" i="40"/>
  <c r="M91" i="40"/>
  <c r="H91" i="40"/>
  <c r="E91" i="40"/>
  <c r="H90" i="40"/>
  <c r="E90" i="40"/>
  <c r="H89" i="40"/>
  <c r="E89" i="40"/>
  <c r="H88" i="40"/>
  <c r="E88" i="40"/>
  <c r="M87" i="40"/>
  <c r="H87" i="40"/>
  <c r="E87" i="40"/>
  <c r="H86" i="40"/>
  <c r="E86" i="40"/>
  <c r="M85" i="40"/>
  <c r="H85" i="40"/>
  <c r="E85" i="40"/>
  <c r="M84" i="40"/>
  <c r="H84" i="40"/>
  <c r="I84" i="40" s="1"/>
  <c r="E84" i="40"/>
  <c r="M83" i="40"/>
  <c r="H83" i="40"/>
  <c r="E83" i="40"/>
  <c r="M82" i="40"/>
  <c r="H82" i="40"/>
  <c r="E82" i="40"/>
  <c r="M81" i="40"/>
  <c r="H81" i="40"/>
  <c r="E81" i="40"/>
  <c r="M80" i="40"/>
  <c r="H80" i="40"/>
  <c r="E80" i="40"/>
  <c r="M79" i="40"/>
  <c r="H79" i="40"/>
  <c r="E79" i="40"/>
  <c r="M78" i="40"/>
  <c r="H78" i="40"/>
  <c r="E78" i="40"/>
  <c r="M77" i="40"/>
  <c r="H77" i="40"/>
  <c r="E77" i="40"/>
  <c r="M76" i="40"/>
  <c r="H76" i="40"/>
  <c r="E76" i="40"/>
  <c r="M75" i="40"/>
  <c r="H75" i="40"/>
  <c r="E75" i="40"/>
  <c r="M74" i="40"/>
  <c r="H74" i="40"/>
  <c r="E74" i="40"/>
  <c r="H73" i="40"/>
  <c r="E73" i="40"/>
  <c r="H72" i="40"/>
  <c r="E72" i="40"/>
  <c r="H71" i="40"/>
  <c r="E71" i="40"/>
  <c r="H70" i="40"/>
  <c r="E70" i="40"/>
  <c r="H69" i="40"/>
  <c r="E69" i="40"/>
  <c r="H68" i="40"/>
  <c r="E68" i="40"/>
  <c r="H67" i="40"/>
  <c r="E67" i="40"/>
  <c r="H66" i="40"/>
  <c r="E66" i="40"/>
  <c r="H65" i="40"/>
  <c r="E65" i="40"/>
  <c r="H64" i="40"/>
  <c r="E64" i="40"/>
  <c r="H63" i="40"/>
  <c r="E63" i="40"/>
  <c r="H62" i="40"/>
  <c r="E62" i="40"/>
  <c r="H61" i="40"/>
  <c r="E61" i="40"/>
  <c r="M60" i="40"/>
  <c r="H60" i="40"/>
  <c r="E60" i="40"/>
  <c r="H59" i="40"/>
  <c r="E59" i="40"/>
  <c r="H58" i="40"/>
  <c r="E58" i="40"/>
  <c r="H57" i="40"/>
  <c r="E57" i="40"/>
  <c r="M56" i="40"/>
  <c r="H56" i="40"/>
  <c r="E56" i="40"/>
  <c r="H55" i="40"/>
  <c r="E55" i="40"/>
  <c r="H54" i="40"/>
  <c r="E54" i="40"/>
  <c r="H53" i="40"/>
  <c r="E53" i="40"/>
  <c r="H52" i="40"/>
  <c r="E52" i="40"/>
  <c r="N51" i="40"/>
  <c r="H51" i="40"/>
  <c r="E51" i="40"/>
  <c r="M50" i="40"/>
  <c r="H50" i="40"/>
  <c r="E50" i="40"/>
  <c r="H49" i="40"/>
  <c r="E49" i="40"/>
  <c r="H48" i="40"/>
  <c r="E48" i="40"/>
  <c r="H47" i="40"/>
  <c r="E47" i="40"/>
  <c r="H46" i="40"/>
  <c r="E46" i="40"/>
  <c r="M45" i="40"/>
  <c r="H45" i="40"/>
  <c r="E45" i="40"/>
  <c r="H44" i="40"/>
  <c r="E44" i="40"/>
  <c r="M43" i="40"/>
  <c r="H43" i="40"/>
  <c r="N43" i="40" s="1"/>
  <c r="E43" i="40"/>
  <c r="N42" i="40"/>
  <c r="H42" i="40"/>
  <c r="E42" i="40"/>
  <c r="M41" i="40"/>
  <c r="H41" i="40"/>
  <c r="E41" i="40"/>
  <c r="H40" i="40"/>
  <c r="E40" i="40"/>
  <c r="M39" i="40"/>
  <c r="H39" i="40"/>
  <c r="E39" i="40"/>
  <c r="H38" i="40"/>
  <c r="E38" i="40"/>
  <c r="M37" i="40"/>
  <c r="H37" i="40"/>
  <c r="E37" i="40"/>
  <c r="M36" i="40"/>
  <c r="H36" i="40"/>
  <c r="E36" i="40"/>
  <c r="M35" i="40"/>
  <c r="H35" i="40"/>
  <c r="E35" i="40"/>
  <c r="N34" i="40"/>
  <c r="H34" i="40"/>
  <c r="E34" i="40"/>
  <c r="H33" i="40"/>
  <c r="E33" i="40"/>
  <c r="M32" i="40"/>
  <c r="H32" i="40"/>
  <c r="E32" i="40"/>
  <c r="M31" i="40"/>
  <c r="H31" i="40"/>
  <c r="E31" i="40"/>
  <c r="N30" i="40"/>
  <c r="H30" i="40"/>
  <c r="E30" i="40"/>
  <c r="M29" i="40"/>
  <c r="H29" i="40"/>
  <c r="E29" i="40"/>
  <c r="M28" i="40"/>
  <c r="H28" i="40"/>
  <c r="E28" i="40"/>
  <c r="M27" i="40"/>
  <c r="H27" i="40"/>
  <c r="E27" i="40"/>
  <c r="M26" i="40"/>
  <c r="H26" i="40"/>
  <c r="E26" i="40"/>
  <c r="H25" i="40"/>
  <c r="E25" i="40"/>
  <c r="M24" i="40"/>
  <c r="H24" i="40"/>
  <c r="E24" i="40"/>
  <c r="M23" i="40"/>
  <c r="H23" i="40"/>
  <c r="I23" i="40"/>
  <c r="E23" i="40"/>
  <c r="H22" i="40"/>
  <c r="E22" i="40"/>
  <c r="H21" i="40"/>
  <c r="E21" i="40"/>
  <c r="M20" i="40"/>
  <c r="H20" i="40"/>
  <c r="E20" i="40"/>
  <c r="M19" i="40"/>
  <c r="H19" i="40"/>
  <c r="E19" i="40"/>
  <c r="N18" i="40"/>
  <c r="H18" i="40"/>
  <c r="E18" i="40"/>
  <c r="H17" i="40"/>
  <c r="E17" i="40"/>
  <c r="M16" i="40"/>
  <c r="H16" i="40"/>
  <c r="E16" i="40"/>
  <c r="M15" i="40"/>
  <c r="H15" i="40"/>
  <c r="N15" i="40" s="1"/>
  <c r="E15" i="40"/>
  <c r="N14" i="40"/>
  <c r="H14" i="40"/>
  <c r="E14" i="40"/>
  <c r="H13" i="40"/>
  <c r="E13" i="40"/>
  <c r="H12" i="40"/>
  <c r="E12" i="40"/>
  <c r="M11" i="40"/>
  <c r="H11" i="40"/>
  <c r="E11" i="40"/>
  <c r="M10" i="40"/>
  <c r="H10" i="40"/>
  <c r="E10" i="40"/>
  <c r="M9" i="40"/>
  <c r="H9" i="40"/>
  <c r="E9" i="40"/>
  <c r="H8" i="40"/>
  <c r="E8" i="40"/>
  <c r="H7" i="40"/>
  <c r="E7" i="40"/>
  <c r="M6" i="40"/>
  <c r="H6" i="40"/>
  <c r="E6" i="40"/>
  <c r="H5" i="40"/>
  <c r="E5" i="40"/>
  <c r="H4" i="40"/>
  <c r="E4" i="40"/>
  <c r="H3" i="40"/>
  <c r="E3" i="40"/>
  <c r="M2" i="40"/>
  <c r="H2" i="40"/>
  <c r="E2" i="40"/>
  <c r="M102" i="39"/>
  <c r="H102" i="39"/>
  <c r="E102" i="39"/>
  <c r="H101" i="39"/>
  <c r="I101" i="39"/>
  <c r="E101" i="39"/>
  <c r="H100" i="39"/>
  <c r="I100" i="39"/>
  <c r="E100" i="39"/>
  <c r="H99" i="39"/>
  <c r="E99" i="39"/>
  <c r="M98" i="39"/>
  <c r="H98" i="39"/>
  <c r="E98" i="39"/>
  <c r="H97" i="39"/>
  <c r="E97" i="39"/>
  <c r="H96" i="39"/>
  <c r="I96" i="39"/>
  <c r="E96" i="39"/>
  <c r="H95" i="39"/>
  <c r="I95" i="39"/>
  <c r="E95" i="39"/>
  <c r="M94" i="39"/>
  <c r="H94" i="39"/>
  <c r="E94" i="39"/>
  <c r="H93" i="39"/>
  <c r="I93" i="39"/>
  <c r="E93" i="39"/>
  <c r="H92" i="39"/>
  <c r="E92" i="39"/>
  <c r="H91" i="39"/>
  <c r="I91" i="39"/>
  <c r="E91" i="39"/>
  <c r="M90" i="39"/>
  <c r="H90" i="39"/>
  <c r="E90" i="39"/>
  <c r="H89" i="39"/>
  <c r="E89" i="39"/>
  <c r="H88" i="39"/>
  <c r="I88" i="39"/>
  <c r="E88" i="39"/>
  <c r="H87" i="39"/>
  <c r="I87" i="39"/>
  <c r="E87" i="39"/>
  <c r="M86" i="39"/>
  <c r="H86" i="39"/>
  <c r="E86" i="39"/>
  <c r="H85" i="39"/>
  <c r="I85" i="39"/>
  <c r="E85" i="39"/>
  <c r="H84" i="39"/>
  <c r="I84" i="39"/>
  <c r="E84" i="39"/>
  <c r="H83" i="39"/>
  <c r="I83" i="39"/>
  <c r="E83" i="39"/>
  <c r="M82" i="39"/>
  <c r="H82" i="39"/>
  <c r="E82" i="39"/>
  <c r="H81" i="39"/>
  <c r="E81" i="39"/>
  <c r="H80" i="39"/>
  <c r="I80" i="39"/>
  <c r="E80" i="39"/>
  <c r="H79" i="39"/>
  <c r="I79" i="39"/>
  <c r="E79" i="39"/>
  <c r="M78" i="39"/>
  <c r="H78" i="39"/>
  <c r="E78" i="39"/>
  <c r="N77" i="39"/>
  <c r="H77" i="39"/>
  <c r="E77" i="39"/>
  <c r="H76" i="39"/>
  <c r="E76" i="39"/>
  <c r="N75" i="39"/>
  <c r="H75" i="39"/>
  <c r="I75" i="39"/>
  <c r="E75" i="39"/>
  <c r="N74" i="39"/>
  <c r="H74" i="39"/>
  <c r="I74" i="39"/>
  <c r="E74" i="39"/>
  <c r="H73" i="39"/>
  <c r="E73" i="39"/>
  <c r="H72" i="39"/>
  <c r="I72" i="39"/>
  <c r="E72" i="39"/>
  <c r="M71" i="39"/>
  <c r="H71" i="39"/>
  <c r="E71" i="39"/>
  <c r="M70" i="39"/>
  <c r="H70" i="39"/>
  <c r="E70" i="39"/>
  <c r="N69" i="39"/>
  <c r="H69" i="39"/>
  <c r="I69" i="39"/>
  <c r="E69" i="39"/>
  <c r="N68" i="39"/>
  <c r="H68" i="39"/>
  <c r="I68" i="39"/>
  <c r="E68" i="39"/>
  <c r="H67" i="39"/>
  <c r="I67" i="39"/>
  <c r="E67" i="39"/>
  <c r="H66" i="39"/>
  <c r="E66" i="39"/>
  <c r="H65" i="39"/>
  <c r="I65" i="39"/>
  <c r="E65" i="39"/>
  <c r="N64" i="39"/>
  <c r="H64" i="39"/>
  <c r="I64" i="39"/>
  <c r="E64" i="39"/>
  <c r="N63" i="39"/>
  <c r="H63" i="39"/>
  <c r="I63" i="39"/>
  <c r="E63" i="39"/>
  <c r="N62" i="39"/>
  <c r="H62" i="39"/>
  <c r="E62" i="39"/>
  <c r="H61" i="39"/>
  <c r="I61" i="39"/>
  <c r="E61" i="39"/>
  <c r="M60" i="39"/>
  <c r="H60" i="39"/>
  <c r="E60" i="39"/>
  <c r="H59" i="39"/>
  <c r="I59" i="39"/>
  <c r="E59" i="39"/>
  <c r="N58" i="39"/>
  <c r="M58" i="39"/>
  <c r="H58" i="39"/>
  <c r="E58" i="39"/>
  <c r="H57" i="39"/>
  <c r="I57" i="39"/>
  <c r="E57" i="39"/>
  <c r="H56" i="39"/>
  <c r="E56" i="39"/>
  <c r="H55" i="39"/>
  <c r="E55" i="39"/>
  <c r="N54" i="39"/>
  <c r="H54" i="39"/>
  <c r="I54" i="39"/>
  <c r="E54" i="39"/>
  <c r="H53" i="39"/>
  <c r="I53" i="39"/>
  <c r="E53" i="39"/>
  <c r="N52" i="39"/>
  <c r="H52" i="39"/>
  <c r="I52" i="39"/>
  <c r="E52" i="39"/>
  <c r="N51" i="39"/>
  <c r="H51" i="39"/>
  <c r="I51" i="39"/>
  <c r="E51" i="39"/>
  <c r="N50" i="39"/>
  <c r="H50" i="39"/>
  <c r="E50" i="39"/>
  <c r="N49" i="39"/>
  <c r="H49" i="39"/>
  <c r="E49" i="39"/>
  <c r="N48" i="39"/>
  <c r="H48" i="39"/>
  <c r="I48" i="39"/>
  <c r="E48" i="39"/>
  <c r="N47" i="39"/>
  <c r="H47" i="39"/>
  <c r="E47" i="39"/>
  <c r="H46" i="39"/>
  <c r="E46" i="39"/>
  <c r="H45" i="39"/>
  <c r="I45" i="39"/>
  <c r="E45" i="39"/>
  <c r="H44" i="39"/>
  <c r="E44" i="39"/>
  <c r="N43" i="39"/>
  <c r="H43" i="39"/>
  <c r="I43" i="39"/>
  <c r="E43" i="39"/>
  <c r="N42" i="39"/>
  <c r="H42" i="39"/>
  <c r="I42" i="39"/>
  <c r="E42" i="39"/>
  <c r="H41" i="39"/>
  <c r="I41" i="39"/>
  <c r="E41" i="39"/>
  <c r="N40" i="39"/>
  <c r="H40" i="39"/>
  <c r="I40" i="39"/>
  <c r="E40" i="39"/>
  <c r="I39" i="39"/>
  <c r="H39" i="39"/>
  <c r="E39" i="39"/>
  <c r="N38" i="39"/>
  <c r="H38" i="39"/>
  <c r="E38" i="39"/>
  <c r="H37" i="39"/>
  <c r="E37" i="39"/>
  <c r="M36" i="39"/>
  <c r="H36" i="39"/>
  <c r="E36" i="39"/>
  <c r="H35" i="39"/>
  <c r="E35" i="39"/>
  <c r="H34" i="39"/>
  <c r="E34" i="39"/>
  <c r="M33" i="39"/>
  <c r="H33" i="39"/>
  <c r="E33" i="39"/>
  <c r="H32" i="39"/>
  <c r="E32" i="39"/>
  <c r="M31" i="39"/>
  <c r="H31" i="39"/>
  <c r="E31" i="39"/>
  <c r="H30" i="39"/>
  <c r="E30" i="39"/>
  <c r="M29" i="39"/>
  <c r="H29" i="39"/>
  <c r="E29" i="39"/>
  <c r="H28" i="39"/>
  <c r="E28" i="39"/>
  <c r="H27" i="39"/>
  <c r="E27" i="39"/>
  <c r="H26" i="39"/>
  <c r="E26" i="39"/>
  <c r="M25" i="39"/>
  <c r="H25" i="39"/>
  <c r="E25" i="39"/>
  <c r="N24" i="39"/>
  <c r="H24" i="39"/>
  <c r="I24" i="39"/>
  <c r="E24" i="39"/>
  <c r="H23" i="39"/>
  <c r="E23" i="39"/>
  <c r="H22" i="39"/>
  <c r="I22" i="39"/>
  <c r="E22" i="39"/>
  <c r="H21" i="39"/>
  <c r="E21" i="39"/>
  <c r="N20" i="39"/>
  <c r="H20" i="39"/>
  <c r="I20" i="39"/>
  <c r="E20" i="39"/>
  <c r="H19" i="39"/>
  <c r="E19" i="39"/>
  <c r="H18" i="39"/>
  <c r="I18" i="39"/>
  <c r="E18" i="39"/>
  <c r="H17" i="39"/>
  <c r="E17" i="39"/>
  <c r="N16" i="39"/>
  <c r="H16" i="39"/>
  <c r="I16" i="39"/>
  <c r="E16" i="39"/>
  <c r="H15" i="39"/>
  <c r="I15" i="39"/>
  <c r="E15" i="39"/>
  <c r="H14" i="39"/>
  <c r="E14" i="39"/>
  <c r="H13" i="39"/>
  <c r="E13" i="39"/>
  <c r="N12" i="39"/>
  <c r="H12" i="39"/>
  <c r="E12" i="39"/>
  <c r="H11" i="39"/>
  <c r="I11" i="39"/>
  <c r="E11" i="39"/>
  <c r="H10" i="39"/>
  <c r="I10" i="39"/>
  <c r="E10" i="39"/>
  <c r="H9" i="39"/>
  <c r="E9" i="39"/>
  <c r="N8" i="39"/>
  <c r="H8" i="39"/>
  <c r="I8" i="39"/>
  <c r="E8" i="39"/>
  <c r="H7" i="39"/>
  <c r="E7" i="39"/>
  <c r="H6" i="39"/>
  <c r="I6" i="39"/>
  <c r="E6" i="39"/>
  <c r="H5" i="39"/>
  <c r="E5" i="39"/>
  <c r="N4" i="39"/>
  <c r="H4" i="39"/>
  <c r="E4" i="39"/>
  <c r="H3" i="39"/>
  <c r="I3" i="39"/>
  <c r="E3" i="39"/>
  <c r="H2" i="39"/>
  <c r="I2" i="39"/>
  <c r="E2" i="39"/>
  <c r="E103" i="38"/>
  <c r="H102" i="38"/>
  <c r="E102" i="38"/>
  <c r="H101" i="38"/>
  <c r="I101" i="38"/>
  <c r="E101" i="38"/>
  <c r="H100" i="38"/>
  <c r="E100" i="38"/>
  <c r="H99" i="38"/>
  <c r="I99" i="38"/>
  <c r="E99" i="38"/>
  <c r="H98" i="38"/>
  <c r="I98" i="38"/>
  <c r="J98" i="38" s="1"/>
  <c r="E98" i="38"/>
  <c r="M97" i="38"/>
  <c r="H97" i="38"/>
  <c r="E97" i="38"/>
  <c r="H96" i="38"/>
  <c r="E96" i="38"/>
  <c r="H95" i="38"/>
  <c r="I95" i="38"/>
  <c r="E95" i="38"/>
  <c r="H94" i="38"/>
  <c r="E94" i="38"/>
  <c r="N93" i="38"/>
  <c r="H93" i="38"/>
  <c r="I93" i="38"/>
  <c r="E93" i="38"/>
  <c r="H92" i="38"/>
  <c r="I92" i="38"/>
  <c r="E92" i="38"/>
  <c r="H91" i="38"/>
  <c r="E91" i="38"/>
  <c r="H90" i="38"/>
  <c r="E90" i="38"/>
  <c r="N89" i="38"/>
  <c r="H89" i="38"/>
  <c r="I89" i="38"/>
  <c r="E89" i="38"/>
  <c r="H88" i="38"/>
  <c r="E88" i="38"/>
  <c r="H87" i="38"/>
  <c r="I87" i="38"/>
  <c r="E87" i="38"/>
  <c r="H86" i="38"/>
  <c r="E86" i="38"/>
  <c r="N85" i="38"/>
  <c r="H85" i="38"/>
  <c r="I85" i="38"/>
  <c r="E85" i="38"/>
  <c r="H84" i="38"/>
  <c r="I84" i="38"/>
  <c r="E84" i="38"/>
  <c r="H83" i="38"/>
  <c r="I83" i="38"/>
  <c r="E83" i="38"/>
  <c r="H82" i="38"/>
  <c r="E82" i="38"/>
  <c r="M81" i="38"/>
  <c r="H81" i="38"/>
  <c r="I81" i="38"/>
  <c r="E81" i="38"/>
  <c r="H80" i="38"/>
  <c r="E80" i="38"/>
  <c r="H79" i="38"/>
  <c r="E79" i="38"/>
  <c r="H78" i="38"/>
  <c r="I78" i="38"/>
  <c r="E78" i="38"/>
  <c r="H77" i="38"/>
  <c r="E77" i="38"/>
  <c r="H76" i="38"/>
  <c r="I76" i="38"/>
  <c r="E76" i="38"/>
  <c r="N75" i="38"/>
  <c r="H75" i="38"/>
  <c r="I75" i="38"/>
  <c r="E75" i="38"/>
  <c r="H74" i="38"/>
  <c r="I74" i="38"/>
  <c r="E74" i="38"/>
  <c r="H73" i="38"/>
  <c r="I73" i="38"/>
  <c r="E73" i="38"/>
  <c r="H72" i="38"/>
  <c r="E72" i="38"/>
  <c r="H71" i="38"/>
  <c r="E71" i="38"/>
  <c r="M70" i="38"/>
  <c r="H70" i="38"/>
  <c r="E70" i="38"/>
  <c r="N69" i="38"/>
  <c r="H69" i="38"/>
  <c r="I69" i="38"/>
  <c r="E69" i="38"/>
  <c r="N68" i="38"/>
  <c r="H68" i="38"/>
  <c r="I68" i="38"/>
  <c r="E68" i="38"/>
  <c r="M67" i="38"/>
  <c r="H67" i="38"/>
  <c r="E67" i="38"/>
  <c r="H66" i="38"/>
  <c r="I66" i="38" s="1"/>
  <c r="E66" i="38"/>
  <c r="N65" i="38"/>
  <c r="H65" i="38"/>
  <c r="E65" i="38"/>
  <c r="N64" i="38"/>
  <c r="H64" i="38"/>
  <c r="E64" i="38"/>
  <c r="I63" i="38"/>
  <c r="H63" i="38"/>
  <c r="E63" i="38"/>
  <c r="H62" i="38"/>
  <c r="I62" i="38"/>
  <c r="E62" i="38"/>
  <c r="H61" i="38"/>
  <c r="I61" i="38"/>
  <c r="E61" i="38"/>
  <c r="N60" i="38"/>
  <c r="H60" i="38"/>
  <c r="I60" i="38"/>
  <c r="E60" i="38"/>
  <c r="N59" i="38"/>
  <c r="H59" i="38"/>
  <c r="I59" i="38"/>
  <c r="E59" i="38"/>
  <c r="H58" i="38"/>
  <c r="I58" i="38"/>
  <c r="E58" i="38"/>
  <c r="N57" i="38"/>
  <c r="H57" i="38"/>
  <c r="I57" i="38"/>
  <c r="E57" i="38"/>
  <c r="N56" i="38"/>
  <c r="H56" i="38"/>
  <c r="I56" i="38"/>
  <c r="E56" i="38"/>
  <c r="N55" i="38"/>
  <c r="H55" i="38"/>
  <c r="I55" i="38"/>
  <c r="E55" i="38"/>
  <c r="H54" i="38"/>
  <c r="I54" i="38"/>
  <c r="E54" i="38"/>
  <c r="N53" i="38"/>
  <c r="H53" i="38"/>
  <c r="I53" i="38"/>
  <c r="E53" i="38"/>
  <c r="H52" i="38"/>
  <c r="E52" i="38"/>
  <c r="M51" i="38"/>
  <c r="H51" i="38"/>
  <c r="I51" i="38"/>
  <c r="E51" i="38"/>
  <c r="M50" i="38"/>
  <c r="H50" i="38"/>
  <c r="E50" i="38"/>
  <c r="H49" i="38"/>
  <c r="E49" i="38"/>
  <c r="N48" i="38"/>
  <c r="H48" i="38"/>
  <c r="I48" i="38"/>
  <c r="E48" i="38"/>
  <c r="N47" i="38"/>
  <c r="H47" i="38"/>
  <c r="I47" i="38"/>
  <c r="E47" i="38"/>
  <c r="N46" i="38"/>
  <c r="H46" i="38"/>
  <c r="I46" i="38"/>
  <c r="E46" i="38"/>
  <c r="N45" i="38"/>
  <c r="H45" i="38"/>
  <c r="E45" i="38"/>
  <c r="N44" i="38"/>
  <c r="H44" i="38"/>
  <c r="I44" i="38"/>
  <c r="E44" i="38"/>
  <c r="H43" i="38"/>
  <c r="E43" i="38"/>
  <c r="M42" i="38"/>
  <c r="H42" i="38"/>
  <c r="E42" i="38"/>
  <c r="H41" i="38"/>
  <c r="I41" i="38"/>
  <c r="E41" i="38"/>
  <c r="H40" i="38"/>
  <c r="I40" i="38"/>
  <c r="E40" i="38"/>
  <c r="N39" i="38"/>
  <c r="H39" i="38"/>
  <c r="E39" i="38"/>
  <c r="H38" i="38"/>
  <c r="I38" i="38"/>
  <c r="E38" i="38"/>
  <c r="N37" i="38"/>
  <c r="H37" i="38"/>
  <c r="I37" i="38"/>
  <c r="E37" i="38"/>
  <c r="H36" i="38"/>
  <c r="I36" i="38"/>
  <c r="E36" i="38"/>
  <c r="H35" i="38"/>
  <c r="E35" i="38"/>
  <c r="H34" i="38"/>
  <c r="I34" i="38"/>
  <c r="E34" i="38"/>
  <c r="H33" i="38"/>
  <c r="I33" i="38"/>
  <c r="E33" i="38"/>
  <c r="H32" i="38"/>
  <c r="I32" i="38"/>
  <c r="E32" i="38"/>
  <c r="H31" i="38"/>
  <c r="I31" i="38"/>
  <c r="E31" i="38"/>
  <c r="H30" i="38"/>
  <c r="I30" i="38"/>
  <c r="E30" i="38"/>
  <c r="H29" i="38"/>
  <c r="I29" i="38"/>
  <c r="E29" i="38"/>
  <c r="H28" i="38"/>
  <c r="I28" i="38"/>
  <c r="J28" i="38" s="1"/>
  <c r="E28" i="38"/>
  <c r="H27" i="38"/>
  <c r="E27" i="38"/>
  <c r="H26" i="38"/>
  <c r="I26" i="38"/>
  <c r="E26" i="38"/>
  <c r="H25" i="38"/>
  <c r="I25" i="38"/>
  <c r="E25" i="38"/>
  <c r="H24" i="38"/>
  <c r="I24" i="38"/>
  <c r="E24" i="38"/>
  <c r="H23" i="38"/>
  <c r="I23" i="38"/>
  <c r="E23" i="38"/>
  <c r="H22" i="38"/>
  <c r="I22" i="38"/>
  <c r="E22" i="38"/>
  <c r="H21" i="38"/>
  <c r="I21" i="38"/>
  <c r="E21" i="38"/>
  <c r="H20" i="38"/>
  <c r="I20" i="38"/>
  <c r="E20" i="38"/>
  <c r="H19" i="38"/>
  <c r="I19" i="38"/>
  <c r="E19" i="38"/>
  <c r="H18" i="38"/>
  <c r="E18" i="38"/>
  <c r="H17" i="38"/>
  <c r="I17" i="38"/>
  <c r="E17" i="38"/>
  <c r="H16" i="38"/>
  <c r="I16" i="38"/>
  <c r="E16" i="38"/>
  <c r="H15" i="38"/>
  <c r="E15" i="38"/>
  <c r="H14" i="38"/>
  <c r="I14" i="38"/>
  <c r="E14" i="38"/>
  <c r="H13" i="38"/>
  <c r="E13" i="38"/>
  <c r="H12" i="38"/>
  <c r="I12" i="38"/>
  <c r="E12" i="38"/>
  <c r="H11" i="38"/>
  <c r="E11" i="38"/>
  <c r="H10" i="38"/>
  <c r="I10" i="38"/>
  <c r="E10" i="38"/>
  <c r="H9" i="38"/>
  <c r="I9" i="38"/>
  <c r="E9" i="38"/>
  <c r="H8" i="38"/>
  <c r="E8" i="38"/>
  <c r="H7" i="38"/>
  <c r="E7" i="38"/>
  <c r="H6" i="38"/>
  <c r="I6" i="38"/>
  <c r="E6" i="38"/>
  <c r="H5" i="38"/>
  <c r="E5" i="38"/>
  <c r="H4" i="38"/>
  <c r="I4" i="38"/>
  <c r="E4" i="38"/>
  <c r="H3" i="38"/>
  <c r="I3" i="38"/>
  <c r="E3" i="38"/>
  <c r="H2" i="38"/>
  <c r="I2" i="38"/>
  <c r="E2" i="38"/>
  <c r="H102" i="37"/>
  <c r="E102" i="37"/>
  <c r="N101" i="37"/>
  <c r="H101" i="37"/>
  <c r="I101" i="37"/>
  <c r="E101" i="37"/>
  <c r="H100" i="37"/>
  <c r="I100" i="37"/>
  <c r="E100" i="37"/>
  <c r="H99" i="37"/>
  <c r="I99" i="37"/>
  <c r="E99" i="37"/>
  <c r="H98" i="37"/>
  <c r="I98" i="37"/>
  <c r="E98" i="37"/>
  <c r="H97" i="37"/>
  <c r="E97" i="37"/>
  <c r="H96" i="37"/>
  <c r="E96" i="37"/>
  <c r="H95" i="37"/>
  <c r="I95" i="37"/>
  <c r="E95" i="37"/>
  <c r="H94" i="37"/>
  <c r="I94" i="37"/>
  <c r="E94" i="37"/>
  <c r="M93" i="37"/>
  <c r="H93" i="37"/>
  <c r="E93" i="37"/>
  <c r="H92" i="37"/>
  <c r="I92" i="37"/>
  <c r="E92" i="37"/>
  <c r="H91" i="37"/>
  <c r="I91" i="37"/>
  <c r="E91" i="37"/>
  <c r="H90" i="37"/>
  <c r="I90" i="37"/>
  <c r="E90" i="37"/>
  <c r="M89" i="37"/>
  <c r="H89" i="37"/>
  <c r="E89" i="37"/>
  <c r="H88" i="37"/>
  <c r="E88" i="37"/>
  <c r="H87" i="37"/>
  <c r="I87" i="37"/>
  <c r="E87" i="37"/>
  <c r="H86" i="37"/>
  <c r="E86" i="37"/>
  <c r="N85" i="37"/>
  <c r="H85" i="37"/>
  <c r="I85" i="37"/>
  <c r="E85" i="37"/>
  <c r="H84" i="37"/>
  <c r="I84" i="37"/>
  <c r="E84" i="37"/>
  <c r="H83" i="37"/>
  <c r="E83" i="37"/>
  <c r="H82" i="37"/>
  <c r="I82" i="37"/>
  <c r="E82" i="37"/>
  <c r="M81" i="37"/>
  <c r="H81" i="37"/>
  <c r="E81" i="37"/>
  <c r="H80" i="37"/>
  <c r="I80" i="37"/>
  <c r="E80" i="37"/>
  <c r="H79" i="37"/>
  <c r="I79" i="37"/>
  <c r="E79" i="37"/>
  <c r="H78" i="37"/>
  <c r="I78" i="37"/>
  <c r="E78" i="37"/>
  <c r="N77" i="37"/>
  <c r="H77" i="37"/>
  <c r="I77" i="37"/>
  <c r="E77" i="37"/>
  <c r="N76" i="37"/>
  <c r="H76" i="37"/>
  <c r="I76" i="37"/>
  <c r="E76" i="37"/>
  <c r="N75" i="37"/>
  <c r="H75" i="37"/>
  <c r="I75" i="37"/>
  <c r="E75" i="37"/>
  <c r="N74" i="37"/>
  <c r="H74" i="37"/>
  <c r="I74" i="37"/>
  <c r="E74" i="37"/>
  <c r="H73" i="37"/>
  <c r="E73" i="37"/>
  <c r="N72" i="37"/>
  <c r="H72" i="37"/>
  <c r="I72" i="37"/>
  <c r="E72" i="37"/>
  <c r="N71" i="37"/>
  <c r="H71" i="37"/>
  <c r="I71" i="37"/>
  <c r="E71" i="37"/>
  <c r="N70" i="37"/>
  <c r="H70" i="37"/>
  <c r="I70" i="37"/>
  <c r="E70" i="37"/>
  <c r="H69" i="37"/>
  <c r="I69" i="37"/>
  <c r="E69" i="37"/>
  <c r="M68" i="37"/>
  <c r="H68" i="37"/>
  <c r="I68" i="37"/>
  <c r="E68" i="37"/>
  <c r="N67" i="37"/>
  <c r="H67" i="37"/>
  <c r="E67" i="37"/>
  <c r="M66" i="37"/>
  <c r="H66" i="37"/>
  <c r="I66" i="37"/>
  <c r="E66" i="37"/>
  <c r="N65" i="37"/>
  <c r="H65" i="37"/>
  <c r="I65" i="37"/>
  <c r="E65" i="37"/>
  <c r="N64" i="37"/>
  <c r="H64" i="37"/>
  <c r="I64" i="37"/>
  <c r="E64" i="37"/>
  <c r="H63" i="37"/>
  <c r="I63" i="37"/>
  <c r="E63" i="37"/>
  <c r="H62" i="37"/>
  <c r="E62" i="37"/>
  <c r="N61" i="37"/>
  <c r="H61" i="37"/>
  <c r="I61" i="37"/>
  <c r="E61" i="37"/>
  <c r="N60" i="37"/>
  <c r="H60" i="37"/>
  <c r="I60" i="37"/>
  <c r="E60" i="37"/>
  <c r="H59" i="37"/>
  <c r="I59" i="37" s="1"/>
  <c r="E59" i="37"/>
  <c r="N58" i="37"/>
  <c r="H58" i="37"/>
  <c r="I58" i="37"/>
  <c r="E58" i="37"/>
  <c r="H57" i="37"/>
  <c r="I57" i="37"/>
  <c r="E57" i="37"/>
  <c r="H56" i="37"/>
  <c r="I56" i="37"/>
  <c r="E56" i="37"/>
  <c r="N55" i="37"/>
  <c r="H55" i="37"/>
  <c r="I55" i="37"/>
  <c r="E55" i="37"/>
  <c r="N54" i="37"/>
  <c r="H54" i="37"/>
  <c r="I54" i="37"/>
  <c r="E54" i="37"/>
  <c r="H53" i="37"/>
  <c r="I53" i="37"/>
  <c r="E53" i="37"/>
  <c r="H52" i="37"/>
  <c r="I52" i="37"/>
  <c r="E52" i="37"/>
  <c r="H51" i="37"/>
  <c r="E51" i="37"/>
  <c r="H50" i="37"/>
  <c r="E50" i="37"/>
  <c r="N49" i="37"/>
  <c r="H49" i="37"/>
  <c r="I49" i="37"/>
  <c r="E49" i="37"/>
  <c r="N48" i="37"/>
  <c r="H48" i="37"/>
  <c r="I48" i="37"/>
  <c r="E48" i="37"/>
  <c r="H47" i="37"/>
  <c r="I47" i="37"/>
  <c r="E47" i="37"/>
  <c r="H46" i="37"/>
  <c r="I46" i="37"/>
  <c r="E46" i="37"/>
  <c r="N45" i="37"/>
  <c r="H45" i="37"/>
  <c r="I45" i="37"/>
  <c r="E45" i="37"/>
  <c r="N44" i="37"/>
  <c r="H44" i="37"/>
  <c r="I44" i="37"/>
  <c r="E44" i="37"/>
  <c r="H43" i="37"/>
  <c r="I43" i="37"/>
  <c r="E43" i="37"/>
  <c r="N42" i="37"/>
  <c r="H42" i="37"/>
  <c r="I42" i="37"/>
  <c r="E42" i="37"/>
  <c r="H41" i="37"/>
  <c r="E41" i="37"/>
  <c r="N40" i="37"/>
  <c r="H40" i="37"/>
  <c r="I40" i="37"/>
  <c r="E40" i="37"/>
  <c r="N39" i="37"/>
  <c r="H39" i="37"/>
  <c r="I39" i="37"/>
  <c r="E39" i="37"/>
  <c r="N38" i="37"/>
  <c r="H38" i="37"/>
  <c r="I38" i="37"/>
  <c r="E38" i="37"/>
  <c r="H37" i="37"/>
  <c r="I37" i="37" s="1"/>
  <c r="E37" i="37"/>
  <c r="H36" i="37"/>
  <c r="E36" i="37"/>
  <c r="H35" i="37"/>
  <c r="E35" i="37"/>
  <c r="M34" i="37"/>
  <c r="H34" i="37"/>
  <c r="I34" i="37" s="1"/>
  <c r="E34" i="37"/>
  <c r="N33" i="37"/>
  <c r="H33" i="37"/>
  <c r="E33" i="37"/>
  <c r="N32" i="37"/>
  <c r="H32" i="37"/>
  <c r="E32" i="37"/>
  <c r="H31" i="37"/>
  <c r="E31" i="37"/>
  <c r="M30" i="37"/>
  <c r="H30" i="37"/>
  <c r="E30" i="37"/>
  <c r="H29" i="37"/>
  <c r="E29" i="37"/>
  <c r="H28" i="37"/>
  <c r="E28" i="37"/>
  <c r="H27" i="37"/>
  <c r="E27" i="37"/>
  <c r="M26" i="37"/>
  <c r="H26" i="37"/>
  <c r="E26" i="37"/>
  <c r="N25" i="37"/>
  <c r="H25" i="37"/>
  <c r="E25" i="37"/>
  <c r="N24" i="37"/>
  <c r="H24" i="37"/>
  <c r="E24" i="37"/>
  <c r="H23" i="37"/>
  <c r="E23" i="37"/>
  <c r="M22" i="37"/>
  <c r="H22" i="37"/>
  <c r="E22" i="37"/>
  <c r="N21" i="37"/>
  <c r="H21" i="37"/>
  <c r="E21" i="37"/>
  <c r="N20" i="37"/>
  <c r="H20" i="37"/>
  <c r="I20" i="37"/>
  <c r="E20" i="37"/>
  <c r="H19" i="37"/>
  <c r="I19" i="37"/>
  <c r="E19" i="37"/>
  <c r="M18" i="37"/>
  <c r="H18" i="37"/>
  <c r="E18" i="37"/>
  <c r="N17" i="37"/>
  <c r="H17" i="37"/>
  <c r="I17" i="37"/>
  <c r="E17" i="37"/>
  <c r="N16" i="37"/>
  <c r="H16" i="37"/>
  <c r="I16" i="37"/>
  <c r="E16" i="37"/>
  <c r="H15" i="37"/>
  <c r="E15" i="37"/>
  <c r="N14" i="37"/>
  <c r="H14" i="37"/>
  <c r="E14" i="37"/>
  <c r="N13" i="37"/>
  <c r="H13" i="37"/>
  <c r="E13" i="37"/>
  <c r="H12" i="37"/>
  <c r="I12" i="37"/>
  <c r="E12" i="37"/>
  <c r="H11" i="37"/>
  <c r="I11" i="37"/>
  <c r="E11" i="37"/>
  <c r="M10" i="37"/>
  <c r="H10" i="37"/>
  <c r="E10" i="37"/>
  <c r="N9" i="37"/>
  <c r="H9" i="37"/>
  <c r="I9" i="37"/>
  <c r="E9" i="37"/>
  <c r="H8" i="37"/>
  <c r="E8" i="37"/>
  <c r="H7" i="37"/>
  <c r="I7" i="37"/>
  <c r="E7" i="37"/>
  <c r="M6" i="37"/>
  <c r="H6" i="37"/>
  <c r="E6" i="37"/>
  <c r="N5" i="37"/>
  <c r="H5" i="37"/>
  <c r="E5" i="37"/>
  <c r="H4" i="37"/>
  <c r="I4" i="37"/>
  <c r="E4" i="37"/>
  <c r="H3" i="37"/>
  <c r="E3" i="37"/>
  <c r="H2" i="37"/>
  <c r="E2" i="37"/>
  <c r="H102" i="36"/>
  <c r="E102" i="36"/>
  <c r="N101" i="36"/>
  <c r="H101" i="36"/>
  <c r="E101" i="36"/>
  <c r="H100" i="36"/>
  <c r="I100" i="36"/>
  <c r="E100" i="36"/>
  <c r="H99" i="36"/>
  <c r="E99" i="36"/>
  <c r="H98" i="36"/>
  <c r="I98" i="36"/>
  <c r="E98" i="36"/>
  <c r="H97" i="36"/>
  <c r="I97" i="36"/>
  <c r="E97" i="36"/>
  <c r="H96" i="36"/>
  <c r="E96" i="36"/>
  <c r="H95" i="36"/>
  <c r="E95" i="36"/>
  <c r="H94" i="36"/>
  <c r="I94" i="36"/>
  <c r="E94" i="36"/>
  <c r="N93" i="36"/>
  <c r="H93" i="36"/>
  <c r="I93" i="36"/>
  <c r="E93" i="36"/>
  <c r="H92" i="36"/>
  <c r="I92" i="36"/>
  <c r="E92" i="36"/>
  <c r="H91" i="36"/>
  <c r="E91" i="36"/>
  <c r="H90" i="36"/>
  <c r="I90" i="36"/>
  <c r="E90" i="36"/>
  <c r="H89" i="36"/>
  <c r="I89" i="36"/>
  <c r="E89" i="36"/>
  <c r="H88" i="36"/>
  <c r="E88" i="36"/>
  <c r="H87" i="36"/>
  <c r="E87" i="36"/>
  <c r="H86" i="36"/>
  <c r="I86" i="36"/>
  <c r="E86" i="36"/>
  <c r="M85" i="36"/>
  <c r="H85" i="36"/>
  <c r="E85" i="36"/>
  <c r="H84" i="36"/>
  <c r="E84" i="36"/>
  <c r="H83" i="36"/>
  <c r="E83" i="36"/>
  <c r="H82" i="36"/>
  <c r="I82" i="36"/>
  <c r="E82" i="36"/>
  <c r="M81" i="36"/>
  <c r="H81" i="36"/>
  <c r="I81" i="36"/>
  <c r="E81" i="36"/>
  <c r="H80" i="36"/>
  <c r="E80" i="36"/>
  <c r="H79" i="36"/>
  <c r="I79" i="36"/>
  <c r="E79" i="36"/>
  <c r="H78" i="36"/>
  <c r="I78" i="36"/>
  <c r="E78" i="36"/>
  <c r="M77" i="36"/>
  <c r="H77" i="36"/>
  <c r="E77" i="36"/>
  <c r="H76" i="36"/>
  <c r="E76" i="36"/>
  <c r="N75" i="36"/>
  <c r="H75" i="36"/>
  <c r="E75" i="36"/>
  <c r="H74" i="36"/>
  <c r="E74" i="36"/>
  <c r="N73" i="36"/>
  <c r="H73" i="36"/>
  <c r="I73" i="36"/>
  <c r="E73" i="36"/>
  <c r="N72" i="36"/>
  <c r="H72" i="36"/>
  <c r="E72" i="36"/>
  <c r="H71" i="36"/>
  <c r="E71" i="36"/>
  <c r="M70" i="36"/>
  <c r="H70" i="36"/>
  <c r="E70" i="36"/>
  <c r="M69" i="36"/>
  <c r="H69" i="36"/>
  <c r="E69" i="36"/>
  <c r="H68" i="36"/>
  <c r="E68" i="36"/>
  <c r="H67" i="36"/>
  <c r="I67" i="36"/>
  <c r="E67" i="36"/>
  <c r="H66" i="36"/>
  <c r="I66" i="36"/>
  <c r="E66" i="36"/>
  <c r="H65" i="36"/>
  <c r="I65" i="36"/>
  <c r="E65" i="36"/>
  <c r="N64" i="36"/>
  <c r="H64" i="36"/>
  <c r="I64" i="36"/>
  <c r="E64" i="36"/>
  <c r="N63" i="36"/>
  <c r="H63" i="36"/>
  <c r="E63" i="36"/>
  <c r="H62" i="36"/>
  <c r="E62" i="36"/>
  <c r="H61" i="36"/>
  <c r="I61" i="36"/>
  <c r="E61" i="36"/>
  <c r="N60" i="36"/>
  <c r="H60" i="36"/>
  <c r="I60" i="36"/>
  <c r="E60" i="36"/>
  <c r="N59" i="36"/>
  <c r="H59" i="36"/>
  <c r="E59" i="36"/>
  <c r="H58" i="36"/>
  <c r="E58" i="36"/>
  <c r="M57" i="36"/>
  <c r="H57" i="36"/>
  <c r="I57" i="36"/>
  <c r="E57" i="36"/>
  <c r="H56" i="36"/>
  <c r="E56" i="36"/>
  <c r="H55" i="36"/>
  <c r="I55" i="36"/>
  <c r="E55" i="36"/>
  <c r="H54" i="36"/>
  <c r="I54" i="36"/>
  <c r="E54" i="36"/>
  <c r="N53" i="36"/>
  <c r="H53" i="36"/>
  <c r="I53" i="36"/>
  <c r="E53" i="36"/>
  <c r="N52" i="36"/>
  <c r="H52" i="36"/>
  <c r="I52" i="36"/>
  <c r="E52" i="36"/>
  <c r="N51" i="36"/>
  <c r="H51" i="36"/>
  <c r="I51" i="36"/>
  <c r="E51" i="36"/>
  <c r="H50" i="36"/>
  <c r="E50" i="36"/>
  <c r="H49" i="36"/>
  <c r="I49" i="36"/>
  <c r="E49" i="36"/>
  <c r="N48" i="36"/>
  <c r="H48" i="36"/>
  <c r="I48" i="36"/>
  <c r="E48" i="36"/>
  <c r="N47" i="36"/>
  <c r="H47" i="36"/>
  <c r="E47" i="36"/>
  <c r="H46" i="36"/>
  <c r="E46" i="36"/>
  <c r="I45" i="36"/>
  <c r="H45" i="36"/>
  <c r="E45" i="36"/>
  <c r="N44" i="36"/>
  <c r="H44" i="36"/>
  <c r="I44" i="36"/>
  <c r="E44" i="36"/>
  <c r="N43" i="36"/>
  <c r="H43" i="36"/>
  <c r="I43" i="36"/>
  <c r="E43" i="36"/>
  <c r="H42" i="36"/>
  <c r="E42" i="36"/>
  <c r="M41" i="36"/>
  <c r="H41" i="36"/>
  <c r="E41" i="36"/>
  <c r="H40" i="36"/>
  <c r="I40" i="36"/>
  <c r="E40" i="36"/>
  <c r="H39" i="36"/>
  <c r="E39" i="36"/>
  <c r="H38" i="36"/>
  <c r="E38" i="36"/>
  <c r="H37" i="36"/>
  <c r="E37" i="36"/>
  <c r="H36" i="36"/>
  <c r="I36" i="36"/>
  <c r="E36" i="36"/>
  <c r="H35" i="36"/>
  <c r="E35" i="36"/>
  <c r="M34" i="36"/>
  <c r="H34" i="36"/>
  <c r="E34" i="36"/>
  <c r="N33" i="36"/>
  <c r="H33" i="36"/>
  <c r="I33" i="36"/>
  <c r="E33" i="36"/>
  <c r="H32" i="36"/>
  <c r="E32" i="36"/>
  <c r="N31" i="36"/>
  <c r="H31" i="36"/>
  <c r="E31" i="36"/>
  <c r="M30" i="36"/>
  <c r="H30" i="36"/>
  <c r="E30" i="36"/>
  <c r="N29" i="36"/>
  <c r="H29" i="36"/>
  <c r="E29" i="36"/>
  <c r="H28" i="36"/>
  <c r="E28" i="36"/>
  <c r="H27" i="36"/>
  <c r="E27" i="36"/>
  <c r="M26" i="36"/>
  <c r="H26" i="36"/>
  <c r="E26" i="36"/>
  <c r="H25" i="36"/>
  <c r="E25" i="36"/>
  <c r="H24" i="36"/>
  <c r="E24" i="36"/>
  <c r="H23" i="36"/>
  <c r="E23" i="36"/>
  <c r="H22" i="36"/>
  <c r="E22" i="36"/>
  <c r="N21" i="36"/>
  <c r="H21" i="36"/>
  <c r="E21" i="36"/>
  <c r="H20" i="36"/>
  <c r="E20" i="36"/>
  <c r="H19" i="36"/>
  <c r="I19" i="36"/>
  <c r="E19" i="36"/>
  <c r="H18" i="36"/>
  <c r="E18" i="36"/>
  <c r="N17" i="36"/>
  <c r="H17" i="36"/>
  <c r="E17" i="36"/>
  <c r="H16" i="36"/>
  <c r="E16" i="36"/>
  <c r="H15" i="36"/>
  <c r="E15" i="36"/>
  <c r="H14" i="36"/>
  <c r="E14" i="36"/>
  <c r="N13" i="36"/>
  <c r="H13" i="36"/>
  <c r="E13" i="36"/>
  <c r="H12" i="36"/>
  <c r="I12" i="36"/>
  <c r="E12" i="36"/>
  <c r="H11" i="36"/>
  <c r="I11" i="36"/>
  <c r="E11" i="36"/>
  <c r="H10" i="36"/>
  <c r="E10" i="36"/>
  <c r="H9" i="36"/>
  <c r="E9" i="36"/>
  <c r="H8" i="36"/>
  <c r="I8" i="36"/>
  <c r="E8" i="36"/>
  <c r="H7" i="36"/>
  <c r="I7" i="36"/>
  <c r="E7" i="36"/>
  <c r="H6" i="36"/>
  <c r="E6" i="36"/>
  <c r="N5" i="36"/>
  <c r="H5" i="36"/>
  <c r="I5" i="36"/>
  <c r="E5" i="36"/>
  <c r="H4" i="36"/>
  <c r="E4" i="36"/>
  <c r="H3" i="36"/>
  <c r="I3" i="36"/>
  <c r="E3" i="36"/>
  <c r="H2" i="36"/>
  <c r="E2" i="36"/>
  <c r="H102" i="35"/>
  <c r="H101" i="35"/>
  <c r="I101" i="35"/>
  <c r="N100" i="35"/>
  <c r="H100" i="35"/>
  <c r="I100" i="35"/>
  <c r="J100" i="35" s="1"/>
  <c r="H99" i="35"/>
  <c r="I99" i="35" s="1"/>
  <c r="H98" i="35"/>
  <c r="H97" i="35"/>
  <c r="H96" i="35"/>
  <c r="I96" i="35" s="1"/>
  <c r="H95" i="35"/>
  <c r="H94" i="35"/>
  <c r="I94" i="35" s="1"/>
  <c r="H93" i="35"/>
  <c r="I93" i="35" s="1"/>
  <c r="M92" i="35"/>
  <c r="H92" i="35"/>
  <c r="H91" i="35"/>
  <c r="H90" i="35"/>
  <c r="H89" i="35"/>
  <c r="I89" i="35" s="1"/>
  <c r="H88" i="35"/>
  <c r="I88" i="35" s="1"/>
  <c r="H87" i="35"/>
  <c r="H86" i="35"/>
  <c r="H85" i="35"/>
  <c r="I85" i="35" s="1"/>
  <c r="H84" i="35"/>
  <c r="I84" i="35"/>
  <c r="H83" i="35"/>
  <c r="H82" i="35"/>
  <c r="I82" i="35" s="1"/>
  <c r="H81" i="35"/>
  <c r="I81" i="35"/>
  <c r="H80" i="35"/>
  <c r="N80" i="35" s="1"/>
  <c r="H79" i="35"/>
  <c r="I79" i="35"/>
  <c r="H78" i="35"/>
  <c r="H77" i="35"/>
  <c r="I77" i="35" s="1"/>
  <c r="H76" i="35"/>
  <c r="I76" i="35"/>
  <c r="H75" i="35"/>
  <c r="H74" i="35"/>
  <c r="H73" i="35"/>
  <c r="I73" i="35" s="1"/>
  <c r="M72" i="35"/>
  <c r="H72" i="35"/>
  <c r="I72" i="35" s="1"/>
  <c r="H71" i="35"/>
  <c r="I71" i="35" s="1"/>
  <c r="H70" i="35"/>
  <c r="H69" i="35"/>
  <c r="N69" i="35" s="1"/>
  <c r="H68" i="35"/>
  <c r="N68" i="35" s="1"/>
  <c r="H67" i="35"/>
  <c r="I67" i="35" s="1"/>
  <c r="H66" i="35"/>
  <c r="H65" i="35"/>
  <c r="I65" i="35" s="1"/>
  <c r="H64" i="35"/>
  <c r="I64" i="35" s="1"/>
  <c r="H63" i="35"/>
  <c r="I63" i="35"/>
  <c r="H62" i="35"/>
  <c r="H61" i="35"/>
  <c r="I61" i="35" s="1"/>
  <c r="H60" i="35"/>
  <c r="N60" i="35" s="1"/>
  <c r="H59" i="35"/>
  <c r="N59" i="35" s="1"/>
  <c r="H58" i="35"/>
  <c r="I58" i="35" s="1"/>
  <c r="H57" i="35"/>
  <c r="I57" i="35" s="1"/>
  <c r="H56" i="35"/>
  <c r="I56" i="35" s="1"/>
  <c r="H55" i="35"/>
  <c r="I55" i="35" s="1"/>
  <c r="H54" i="35"/>
  <c r="H53" i="35"/>
  <c r="N53" i="35" s="1"/>
  <c r="H52" i="35"/>
  <c r="I52" i="35" s="1"/>
  <c r="H51" i="35"/>
  <c r="I51" i="35" s="1"/>
  <c r="H50" i="35"/>
  <c r="H49" i="35"/>
  <c r="I49" i="35" s="1"/>
  <c r="H48" i="35"/>
  <c r="H47" i="35"/>
  <c r="I47" i="35" s="1"/>
  <c r="H46" i="35"/>
  <c r="N46" i="35" s="1"/>
  <c r="H45" i="35"/>
  <c r="N45" i="35" s="1"/>
  <c r="H44" i="35"/>
  <c r="N44" i="35" s="1"/>
  <c r="H43" i="35"/>
  <c r="I43" i="35"/>
  <c r="H42" i="35"/>
  <c r="I42" i="35" s="1"/>
  <c r="H41" i="35"/>
  <c r="I41" i="35" s="1"/>
  <c r="H40" i="35"/>
  <c r="I40" i="35"/>
  <c r="H39" i="35"/>
  <c r="N39" i="35" s="1"/>
  <c r="H38" i="35"/>
  <c r="I38" i="35"/>
  <c r="H37" i="35"/>
  <c r="N37" i="35" s="1"/>
  <c r="I37" i="35"/>
  <c r="H36" i="35"/>
  <c r="H35" i="35"/>
  <c r="H34" i="35"/>
  <c r="H33" i="35"/>
  <c r="I33" i="35" s="1"/>
  <c r="H32" i="35"/>
  <c r="I32" i="35" s="1"/>
  <c r="H31" i="35"/>
  <c r="H30" i="35"/>
  <c r="I30" i="35" s="1"/>
  <c r="H29" i="35"/>
  <c r="I29" i="35" s="1"/>
  <c r="H28" i="35"/>
  <c r="H27" i="35"/>
  <c r="I27" i="35" s="1"/>
  <c r="H26" i="35"/>
  <c r="I26" i="35" s="1"/>
  <c r="H25" i="35"/>
  <c r="I25" i="35" s="1"/>
  <c r="H24" i="35"/>
  <c r="H23" i="35"/>
  <c r="H22" i="35"/>
  <c r="I22" i="35" s="1"/>
  <c r="H21" i="35"/>
  <c r="I21" i="35" s="1"/>
  <c r="H20" i="35"/>
  <c r="H19" i="35"/>
  <c r="I19" i="35" s="1"/>
  <c r="H18" i="35"/>
  <c r="H17" i="35"/>
  <c r="H16" i="35"/>
  <c r="H15" i="35"/>
  <c r="H14" i="35"/>
  <c r="I14" i="35" s="1"/>
  <c r="H13" i="35"/>
  <c r="I13" i="35"/>
  <c r="H12" i="35"/>
  <c r="H11" i="35"/>
  <c r="H10" i="35"/>
  <c r="I10" i="35" s="1"/>
  <c r="H9" i="35"/>
  <c r="I9" i="35" s="1"/>
  <c r="H8" i="35"/>
  <c r="H7" i="35"/>
  <c r="H6" i="35"/>
  <c r="I6" i="35" s="1"/>
  <c r="H5" i="35"/>
  <c r="H4" i="35"/>
  <c r="I4" i="35" s="1"/>
  <c r="H3" i="35"/>
  <c r="I3" i="35" s="1"/>
  <c r="H2" i="35"/>
  <c r="I2" i="35"/>
  <c r="T2" i="46"/>
  <c r="U2" i="46" s="1"/>
  <c r="T2" i="45"/>
  <c r="U2" i="45" s="1"/>
  <c r="T2" i="44"/>
  <c r="U2" i="44" s="1"/>
  <c r="T2" i="43"/>
  <c r="U2" i="43" s="1"/>
  <c r="T2" i="42"/>
  <c r="U2" i="42" s="1"/>
  <c r="T2" i="41"/>
  <c r="U2" i="41" s="1"/>
  <c r="T2" i="40"/>
  <c r="U2" i="40" s="1"/>
  <c r="T2" i="39"/>
  <c r="U2" i="39" s="1"/>
  <c r="T2" i="38"/>
  <c r="U2" i="38" s="1"/>
  <c r="T2" i="37"/>
  <c r="U2" i="37" s="1"/>
  <c r="T2" i="36"/>
  <c r="U2" i="36" s="1"/>
  <c r="U2" i="35"/>
  <c r="R1" i="63"/>
  <c r="R1" i="62"/>
  <c r="R1" i="41"/>
  <c r="R1" i="42"/>
  <c r="R1" i="40"/>
  <c r="R1" i="45"/>
  <c r="R1" i="38"/>
  <c r="R1" i="36"/>
  <c r="R1" i="44"/>
  <c r="R1" i="39"/>
  <c r="R1" i="35"/>
  <c r="R1" i="46"/>
  <c r="R1" i="43"/>
  <c r="R1" i="37"/>
  <c r="N47" i="35" l="1"/>
  <c r="N65" i="35"/>
  <c r="N41" i="35"/>
  <c r="I44" i="35"/>
  <c r="J44" i="35" s="1"/>
  <c r="I45" i="35"/>
  <c r="I53" i="35"/>
  <c r="J53" i="35" s="1"/>
  <c r="N55" i="35"/>
  <c r="N56" i="35"/>
  <c r="N57" i="35"/>
  <c r="N58" i="35"/>
  <c r="I68" i="35"/>
  <c r="J68" i="35" s="1"/>
  <c r="I69" i="35"/>
  <c r="J69" i="35" s="1"/>
  <c r="N71" i="35"/>
  <c r="N96" i="35"/>
  <c r="J23" i="41"/>
  <c r="J27" i="46"/>
  <c r="J19" i="35"/>
  <c r="J68" i="43"/>
  <c r="J16" i="44"/>
  <c r="J44" i="44"/>
  <c r="J98" i="44"/>
  <c r="J85" i="37"/>
  <c r="J63" i="45"/>
  <c r="J89" i="35"/>
  <c r="I86" i="35"/>
  <c r="J86" i="35" s="1"/>
  <c r="M56" i="35"/>
  <c r="I97" i="35"/>
  <c r="I102" i="36"/>
  <c r="I36" i="37"/>
  <c r="J36" i="37" s="1"/>
  <c r="J99" i="37"/>
  <c r="N39" i="41"/>
  <c r="J46" i="41"/>
  <c r="J71" i="42"/>
  <c r="I83" i="42"/>
  <c r="J83" i="42" s="1"/>
  <c r="I14" i="44"/>
  <c r="J58" i="44"/>
  <c r="J69" i="44"/>
  <c r="I8" i="46"/>
  <c r="J8" i="46" s="1"/>
  <c r="I15" i="38"/>
  <c r="M59" i="38"/>
  <c r="J73" i="35"/>
  <c r="J89" i="38"/>
  <c r="M42" i="39"/>
  <c r="J59" i="39"/>
  <c r="M53" i="36"/>
  <c r="J3" i="35"/>
  <c r="J25" i="35"/>
  <c r="I31" i="35"/>
  <c r="J51" i="36"/>
  <c r="J66" i="36"/>
  <c r="M93" i="36"/>
  <c r="J49" i="37"/>
  <c r="M46" i="38"/>
  <c r="J60" i="38"/>
  <c r="J53" i="42"/>
  <c r="J21" i="44"/>
  <c r="J53" i="36"/>
  <c r="M73" i="36"/>
  <c r="J16" i="38"/>
  <c r="I80" i="38"/>
  <c r="J85" i="38"/>
  <c r="J31" i="41"/>
  <c r="I53" i="41"/>
  <c r="J53" i="41" s="1"/>
  <c r="J84" i="43"/>
  <c r="N91" i="43"/>
  <c r="J4" i="44"/>
  <c r="J15" i="44"/>
  <c r="I18" i="44"/>
  <c r="J25" i="46"/>
  <c r="J72" i="46"/>
  <c r="M51" i="40"/>
  <c r="I29" i="37"/>
  <c r="N65" i="39"/>
  <c r="M65" i="39"/>
  <c r="J76" i="38"/>
  <c r="N88" i="35"/>
  <c r="M88" i="35"/>
  <c r="J90" i="36"/>
  <c r="J24" i="43"/>
  <c r="N54" i="36"/>
  <c r="M54" i="36"/>
  <c r="N42" i="35"/>
  <c r="M42" i="35"/>
  <c r="J42" i="44"/>
  <c r="J42" i="45"/>
  <c r="I51" i="45"/>
  <c r="J51" i="45" s="1"/>
  <c r="J66" i="45"/>
  <c r="J45" i="46"/>
  <c r="J48" i="46"/>
  <c r="I87" i="35"/>
  <c r="J87" i="35" s="1"/>
  <c r="I98" i="35"/>
  <c r="I13" i="38"/>
  <c r="J48" i="38"/>
  <c r="I44" i="43"/>
  <c r="J44" i="43" s="1"/>
  <c r="J60" i="43"/>
  <c r="J76" i="44"/>
  <c r="J6" i="45"/>
  <c r="N40" i="45"/>
  <c r="J89" i="45"/>
  <c r="J56" i="45"/>
  <c r="J13" i="38"/>
  <c r="J22" i="38"/>
  <c r="J61" i="38"/>
  <c r="N43" i="35"/>
  <c r="M43" i="35"/>
  <c r="N66" i="35"/>
  <c r="M66" i="35"/>
  <c r="I62" i="35"/>
  <c r="J62" i="35" s="1"/>
  <c r="I83" i="35"/>
  <c r="J83" i="35" s="1"/>
  <c r="I6" i="36"/>
  <c r="J6" i="36" s="1"/>
  <c r="M62" i="39"/>
  <c r="N72" i="39"/>
  <c r="M72" i="39"/>
  <c r="N35" i="36"/>
  <c r="M35" i="36"/>
  <c r="M46" i="41"/>
  <c r="N46" i="41"/>
  <c r="N50" i="36"/>
  <c r="M50" i="36"/>
  <c r="I21" i="37"/>
  <c r="J23" i="38"/>
  <c r="J26" i="35"/>
  <c r="J43" i="37"/>
  <c r="J55" i="37"/>
  <c r="J75" i="37"/>
  <c r="J93" i="38"/>
  <c r="I47" i="39"/>
  <c r="J47" i="39" s="1"/>
  <c r="J11" i="41"/>
  <c r="I32" i="41"/>
  <c r="J62" i="41"/>
  <c r="I74" i="41"/>
  <c r="J74" i="41" s="1"/>
  <c r="I77" i="41"/>
  <c r="J77" i="41" s="1"/>
  <c r="J102" i="41"/>
  <c r="J82" i="42"/>
  <c r="J6" i="43"/>
  <c r="I15" i="43"/>
  <c r="I18" i="43"/>
  <c r="J80" i="43"/>
  <c r="I92" i="43"/>
  <c r="I63" i="44"/>
  <c r="J63" i="44" s="1"/>
  <c r="M60" i="45"/>
  <c r="J94" i="45"/>
  <c r="I62" i="46"/>
  <c r="N99" i="46"/>
  <c r="J87" i="39"/>
  <c r="I49" i="40"/>
  <c r="J49" i="40" s="1"/>
  <c r="J84" i="40"/>
  <c r="J72" i="45"/>
  <c r="J11" i="37"/>
  <c r="J19" i="37"/>
  <c r="J57" i="37"/>
  <c r="J63" i="37"/>
  <c r="J66" i="37"/>
  <c r="J79" i="39"/>
  <c r="J19" i="41"/>
  <c r="I73" i="43"/>
  <c r="J73" i="43" s="1"/>
  <c r="J20" i="44"/>
  <c r="I35" i="44"/>
  <c r="J35" i="44" s="1"/>
  <c r="N39" i="44"/>
  <c r="I68" i="44"/>
  <c r="J89" i="44"/>
  <c r="J3" i="45"/>
  <c r="I88" i="45"/>
  <c r="M75" i="46"/>
  <c r="I77" i="46"/>
  <c r="J11" i="39"/>
  <c r="N56" i="40"/>
  <c r="I11" i="43"/>
  <c r="I14" i="43"/>
  <c r="N40" i="43"/>
  <c r="M47" i="43"/>
  <c r="J2" i="44"/>
  <c r="J37" i="44"/>
  <c r="J17" i="45"/>
  <c r="I2" i="46"/>
  <c r="J2" i="46" s="1"/>
  <c r="J5" i="46"/>
  <c r="J23" i="46"/>
  <c r="M41" i="46"/>
  <c r="J92" i="46"/>
  <c r="I93" i="46"/>
  <c r="J93" i="46" s="1"/>
  <c r="I20" i="35"/>
  <c r="J20" i="35" s="1"/>
  <c r="J58" i="35"/>
  <c r="J89" i="36"/>
  <c r="I99" i="36"/>
  <c r="J99" i="36" s="1"/>
  <c r="J91" i="37"/>
  <c r="J53" i="38"/>
  <c r="I62" i="39"/>
  <c r="J85" i="39"/>
  <c r="I86" i="39"/>
  <c r="J86" i="39" s="1"/>
  <c r="J8" i="44"/>
  <c r="J64" i="44"/>
  <c r="J97" i="44"/>
  <c r="J5" i="45"/>
  <c r="J48" i="45"/>
  <c r="I10" i="36"/>
  <c r="J10" i="36" s="1"/>
  <c r="J98" i="36"/>
  <c r="J102" i="36"/>
  <c r="J73" i="38"/>
  <c r="I43" i="41"/>
  <c r="J43" i="41" s="1"/>
  <c r="N63" i="43"/>
  <c r="N45" i="41"/>
  <c r="M45" i="41"/>
  <c r="N56" i="37"/>
  <c r="M56" i="37"/>
  <c r="N40" i="35"/>
  <c r="M40" i="35"/>
  <c r="I7" i="35"/>
  <c r="J7" i="35" s="1"/>
  <c r="J13" i="35"/>
  <c r="J61" i="35"/>
  <c r="J85" i="35"/>
  <c r="N62" i="36"/>
  <c r="M62" i="36"/>
  <c r="N65" i="36"/>
  <c r="M65" i="36"/>
  <c r="N36" i="35"/>
  <c r="M36" i="35"/>
  <c r="I39" i="35"/>
  <c r="J39" i="35" s="1"/>
  <c r="I38" i="36"/>
  <c r="J38" i="36" s="1"/>
  <c r="N46" i="36"/>
  <c r="M46" i="36"/>
  <c r="M37" i="37"/>
  <c r="N37" i="37"/>
  <c r="I24" i="35"/>
  <c r="J24" i="35" s="1"/>
  <c r="J32" i="35"/>
  <c r="N70" i="35"/>
  <c r="M70" i="35"/>
  <c r="J97" i="35"/>
  <c r="N49" i="36"/>
  <c r="M49" i="36"/>
  <c r="M61" i="40"/>
  <c r="N61" i="40"/>
  <c r="N67" i="35"/>
  <c r="M67" i="35"/>
  <c r="M46" i="39"/>
  <c r="N46" i="39"/>
  <c r="M22" i="40"/>
  <c r="N22" i="40"/>
  <c r="N55" i="46"/>
  <c r="M55" i="46"/>
  <c r="I23" i="35"/>
  <c r="J23" i="35" s="1"/>
  <c r="I75" i="35"/>
  <c r="J75" i="35" s="1"/>
  <c r="N66" i="36"/>
  <c r="M66" i="36"/>
  <c r="J9" i="37"/>
  <c r="N31" i="38"/>
  <c r="M31" i="38"/>
  <c r="J4" i="41"/>
  <c r="N74" i="36"/>
  <c r="M74" i="36"/>
  <c r="J21" i="35"/>
  <c r="J30" i="35"/>
  <c r="I36" i="35"/>
  <c r="J36" i="35" s="1"/>
  <c r="J65" i="35"/>
  <c r="J82" i="35"/>
  <c r="J43" i="36"/>
  <c r="J82" i="36"/>
  <c r="I96" i="36"/>
  <c r="I88" i="37"/>
  <c r="J88" i="37" s="1"/>
  <c r="J94" i="37"/>
  <c r="J100" i="37"/>
  <c r="J44" i="38"/>
  <c r="N55" i="40"/>
  <c r="M55" i="40"/>
  <c r="J15" i="41"/>
  <c r="I58" i="41"/>
  <c r="J61" i="41"/>
  <c r="I51" i="37"/>
  <c r="J51" i="37" s="1"/>
  <c r="J78" i="37"/>
  <c r="I7" i="38"/>
  <c r="J7" i="38" s="1"/>
  <c r="I23" i="39"/>
  <c r="J23" i="39" s="1"/>
  <c r="I39" i="40"/>
  <c r="J39" i="40" s="1"/>
  <c r="I54" i="35"/>
  <c r="J54" i="35" s="1"/>
  <c r="J57" i="35"/>
  <c r="J64" i="35"/>
  <c r="J71" i="35"/>
  <c r="I69" i="36"/>
  <c r="J69" i="36" s="1"/>
  <c r="I95" i="36"/>
  <c r="J95" i="36" s="1"/>
  <c r="I96" i="37"/>
  <c r="J96" i="37" s="1"/>
  <c r="J21" i="38"/>
  <c r="J37" i="38"/>
  <c r="J40" i="38"/>
  <c r="J45" i="39"/>
  <c r="J51" i="39"/>
  <c r="J42" i="35"/>
  <c r="I60" i="35"/>
  <c r="J60" i="35" s="1"/>
  <c r="I70" i="35"/>
  <c r="J59" i="37"/>
  <c r="J17" i="38"/>
  <c r="J57" i="39"/>
  <c r="J65" i="39"/>
  <c r="I76" i="39"/>
  <c r="I94" i="39"/>
  <c r="J94" i="39" s="1"/>
  <c r="I38" i="41"/>
  <c r="J38" i="41" s="1"/>
  <c r="N61" i="45"/>
  <c r="M61" i="45"/>
  <c r="J31" i="35"/>
  <c r="I34" i="35"/>
  <c r="J37" i="35"/>
  <c r="J49" i="35"/>
  <c r="J63" i="35"/>
  <c r="I15" i="36"/>
  <c r="J15" i="36" s="1"/>
  <c r="I26" i="36"/>
  <c r="N40" i="38"/>
  <c r="M40" i="38"/>
  <c r="M38" i="40"/>
  <c r="N38" i="40"/>
  <c r="I94" i="41"/>
  <c r="J46" i="37"/>
  <c r="J6" i="38"/>
  <c r="J12" i="38"/>
  <c r="J38" i="38"/>
  <c r="I49" i="38"/>
  <c r="J75" i="38"/>
  <c r="N36" i="39"/>
  <c r="I55" i="39"/>
  <c r="J55" i="39" s="1"/>
  <c r="J63" i="39"/>
  <c r="J72" i="39"/>
  <c r="I2" i="40"/>
  <c r="I6" i="40"/>
  <c r="J6" i="40" s="1"/>
  <c r="J94" i="42"/>
  <c r="J56" i="43"/>
  <c r="J27" i="44"/>
  <c r="N59" i="45"/>
  <c r="M59" i="45"/>
  <c r="M51" i="46"/>
  <c r="N51" i="46"/>
  <c r="J29" i="42"/>
  <c r="I44" i="42"/>
  <c r="J50" i="42"/>
  <c r="I87" i="42"/>
  <c r="J88" i="43"/>
  <c r="J32" i="44"/>
  <c r="I77" i="36"/>
  <c r="J77" i="36" s="1"/>
  <c r="J25" i="38"/>
  <c r="J36" i="38"/>
  <c r="J57" i="38"/>
  <c r="I88" i="38"/>
  <c r="J88" i="38" s="1"/>
  <c r="I94" i="38"/>
  <c r="J94" i="38" s="1"/>
  <c r="I9" i="39"/>
  <c r="J9" i="39" s="1"/>
  <c r="J15" i="39"/>
  <c r="I19" i="39"/>
  <c r="J19" i="39" s="1"/>
  <c r="I71" i="39"/>
  <c r="J71" i="39" s="1"/>
  <c r="I27" i="41"/>
  <c r="J27" i="41" s="1"/>
  <c r="I30" i="41"/>
  <c r="J30" i="41" s="1"/>
  <c r="I57" i="41"/>
  <c r="J57" i="41" s="1"/>
  <c r="J82" i="41"/>
  <c r="I8" i="42"/>
  <c r="J46" i="42"/>
  <c r="I85" i="43"/>
  <c r="J85" i="43" s="1"/>
  <c r="J29" i="44"/>
  <c r="I60" i="44"/>
  <c r="J60" i="44" s="1"/>
  <c r="J35" i="41"/>
  <c r="I36" i="41"/>
  <c r="J36" i="41" s="1"/>
  <c r="I96" i="41"/>
  <c r="J96" i="41" s="1"/>
  <c r="I79" i="42"/>
  <c r="J79" i="42" s="1"/>
  <c r="I99" i="42"/>
  <c r="J99" i="42" s="1"/>
  <c r="J46" i="44"/>
  <c r="J41" i="45"/>
  <c r="I68" i="36"/>
  <c r="I80" i="36"/>
  <c r="I84" i="36"/>
  <c r="I3" i="37"/>
  <c r="I25" i="37"/>
  <c r="I86" i="37"/>
  <c r="J86" i="37" s="1"/>
  <c r="J10" i="38"/>
  <c r="I65" i="38"/>
  <c r="J65" i="38" s="1"/>
  <c r="I100" i="38"/>
  <c r="N29" i="39"/>
  <c r="J40" i="39"/>
  <c r="I44" i="39"/>
  <c r="J48" i="39"/>
  <c r="I56" i="39"/>
  <c r="J56" i="39" s="1"/>
  <c r="J93" i="39"/>
  <c r="I11" i="40"/>
  <c r="J11" i="40" s="1"/>
  <c r="I40" i="40"/>
  <c r="J40" i="40" s="1"/>
  <c r="I86" i="40"/>
  <c r="J86" i="40" s="1"/>
  <c r="I20" i="41"/>
  <c r="J20" i="41" s="1"/>
  <c r="J61" i="42"/>
  <c r="J98" i="42"/>
  <c r="I87" i="43"/>
  <c r="I76" i="45"/>
  <c r="J76" i="45" s="1"/>
  <c r="I28" i="41"/>
  <c r="J28" i="41" s="1"/>
  <c r="I85" i="41"/>
  <c r="J85" i="41" s="1"/>
  <c r="I91" i="41"/>
  <c r="J91" i="41" s="1"/>
  <c r="I41" i="42"/>
  <c r="J41" i="42" s="1"/>
  <c r="J78" i="42"/>
  <c r="I97" i="43"/>
  <c r="J97" i="43" s="1"/>
  <c r="I100" i="43"/>
  <c r="J100" i="43" s="1"/>
  <c r="I3" i="44"/>
  <c r="J3" i="44" s="1"/>
  <c r="I13" i="44"/>
  <c r="J52" i="44"/>
  <c r="I56" i="44"/>
  <c r="J56" i="44" s="1"/>
  <c r="J80" i="44"/>
  <c r="J21" i="45"/>
  <c r="J39" i="45"/>
  <c r="J82" i="45"/>
  <c r="I3" i="46"/>
  <c r="J3" i="46" s="1"/>
  <c r="I81" i="41"/>
  <c r="J81" i="41" s="1"/>
  <c r="J59" i="42"/>
  <c r="J92" i="42"/>
  <c r="I22" i="43"/>
  <c r="J22" i="43" s="1"/>
  <c r="I31" i="43"/>
  <c r="J31" i="43" s="1"/>
  <c r="J76" i="43"/>
  <c r="I77" i="43"/>
  <c r="J77" i="43" s="1"/>
  <c r="J86" i="43"/>
  <c r="J89" i="43"/>
  <c r="J51" i="44"/>
  <c r="I93" i="44"/>
  <c r="J93" i="44" s="1"/>
  <c r="J96" i="44"/>
  <c r="J15" i="45"/>
  <c r="I35" i="45"/>
  <c r="J57" i="45"/>
  <c r="I67" i="45"/>
  <c r="J67" i="45" s="1"/>
  <c r="I12" i="46"/>
  <c r="J70" i="46"/>
  <c r="I3" i="42"/>
  <c r="J3" i="42" s="1"/>
  <c r="J17" i="42"/>
  <c r="J36" i="42"/>
  <c r="J47" i="42"/>
  <c r="I56" i="42"/>
  <c r="J56" i="42" s="1"/>
  <c r="N67" i="42"/>
  <c r="J45" i="43"/>
  <c r="J48" i="43"/>
  <c r="I52" i="43"/>
  <c r="J52" i="43" s="1"/>
  <c r="I6" i="44"/>
  <c r="I25" i="44"/>
  <c r="I55" i="44"/>
  <c r="J55" i="44" s="1"/>
  <c r="J92" i="44"/>
  <c r="I12" i="45"/>
  <c r="J12" i="45" s="1"/>
  <c r="I32" i="45"/>
  <c r="J32" i="45" s="1"/>
  <c r="J60" i="45"/>
  <c r="J62" i="45"/>
  <c r="I53" i="46"/>
  <c r="J53" i="46" s="1"/>
  <c r="J58" i="46"/>
  <c r="J80" i="46"/>
  <c r="I101" i="45"/>
  <c r="J21" i="46"/>
  <c r="I24" i="46"/>
  <c r="J24" i="46" s="1"/>
  <c r="I83" i="46"/>
  <c r="I95" i="41"/>
  <c r="J95" i="41" s="1"/>
  <c r="J25" i="42"/>
  <c r="I32" i="42"/>
  <c r="J32" i="42" s="1"/>
  <c r="J102" i="42"/>
  <c r="J57" i="43"/>
  <c r="I71" i="43"/>
  <c r="J71" i="43" s="1"/>
  <c r="J94" i="43"/>
  <c r="J10" i="44"/>
  <c r="J30" i="44"/>
  <c r="N99" i="44"/>
  <c r="I14" i="45"/>
  <c r="J19" i="45"/>
  <c r="J80" i="45"/>
  <c r="J90" i="45"/>
  <c r="J93" i="45"/>
  <c r="M53" i="46"/>
  <c r="I64" i="46"/>
  <c r="J64" i="46" s="1"/>
  <c r="J68" i="46"/>
  <c r="J78" i="46"/>
  <c r="I89" i="46"/>
  <c r="J89" i="46" s="1"/>
  <c r="N45" i="36"/>
  <c r="M45" i="36"/>
  <c r="I17" i="35"/>
  <c r="N54" i="35"/>
  <c r="M54" i="35"/>
  <c r="J45" i="35"/>
  <c r="M38" i="35"/>
  <c r="N38" i="35"/>
  <c r="J9" i="35"/>
  <c r="J27" i="35"/>
  <c r="I92" i="35"/>
  <c r="J92" i="35" s="1"/>
  <c r="N79" i="36"/>
  <c r="M79" i="36"/>
  <c r="J2" i="35"/>
  <c r="I5" i="35"/>
  <c r="I12" i="35"/>
  <c r="J12" i="35" s="1"/>
  <c r="I16" i="35"/>
  <c r="J16" i="35" s="1"/>
  <c r="I48" i="35"/>
  <c r="J48" i="35" s="1"/>
  <c r="N39" i="36"/>
  <c r="M39" i="36"/>
  <c r="N84" i="35"/>
  <c r="M84" i="35"/>
  <c r="N61" i="36"/>
  <c r="M61" i="36"/>
  <c r="N54" i="38"/>
  <c r="M54" i="38"/>
  <c r="N58" i="38"/>
  <c r="M58" i="38"/>
  <c r="I15" i="35"/>
  <c r="J15" i="35" s="1"/>
  <c r="J47" i="35"/>
  <c r="I91" i="35"/>
  <c r="I76" i="36"/>
  <c r="I11" i="35"/>
  <c r="J11" i="35" s="1"/>
  <c r="I18" i="35"/>
  <c r="J18" i="35" s="1"/>
  <c r="I59" i="35"/>
  <c r="I90" i="35"/>
  <c r="J90" i="35" s="1"/>
  <c r="N64" i="35"/>
  <c r="M64" i="35"/>
  <c r="I83" i="36"/>
  <c r="I28" i="35"/>
  <c r="J28" i="35" s="1"/>
  <c r="I46" i="35"/>
  <c r="J46" i="35" s="1"/>
  <c r="I74" i="35"/>
  <c r="J74" i="35" s="1"/>
  <c r="I35" i="35"/>
  <c r="J35" i="35" s="1"/>
  <c r="I50" i="35"/>
  <c r="J50" i="35" s="1"/>
  <c r="I78" i="35"/>
  <c r="J78" i="35" s="1"/>
  <c r="I4" i="36"/>
  <c r="I21" i="36"/>
  <c r="I22" i="36"/>
  <c r="J22" i="36" s="1"/>
  <c r="I27" i="36"/>
  <c r="J27" i="36" s="1"/>
  <c r="I28" i="36"/>
  <c r="N30" i="36"/>
  <c r="I32" i="36"/>
  <c r="J32" i="36" s="1"/>
  <c r="I39" i="36"/>
  <c r="J39" i="36" s="1"/>
  <c r="I42" i="36"/>
  <c r="J45" i="36"/>
  <c r="I58" i="36"/>
  <c r="J58" i="36" s="1"/>
  <c r="J61" i="36"/>
  <c r="I71" i="36"/>
  <c r="J54" i="39"/>
  <c r="J7" i="36"/>
  <c r="I9" i="36"/>
  <c r="J9" i="36" s="1"/>
  <c r="I16" i="36"/>
  <c r="I25" i="36"/>
  <c r="J25" i="36" s="1"/>
  <c r="I41" i="36"/>
  <c r="J41" i="36" s="1"/>
  <c r="I56" i="36"/>
  <c r="J56" i="36" s="1"/>
  <c r="I70" i="36"/>
  <c r="I85" i="36"/>
  <c r="J85" i="36" s="1"/>
  <c r="I43" i="38"/>
  <c r="J43" i="38" s="1"/>
  <c r="I52" i="38"/>
  <c r="J52" i="38" s="1"/>
  <c r="N50" i="35"/>
  <c r="N51" i="35"/>
  <c r="N52" i="35"/>
  <c r="I2" i="36"/>
  <c r="J19" i="36"/>
  <c r="I20" i="36"/>
  <c r="J20" i="36" s="1"/>
  <c r="J36" i="36"/>
  <c r="N40" i="36"/>
  <c r="N42" i="36"/>
  <c r="N58" i="36"/>
  <c r="N71" i="36"/>
  <c r="J97" i="36"/>
  <c r="I27" i="38"/>
  <c r="J27" i="38" s="1"/>
  <c r="J34" i="38"/>
  <c r="J51" i="38"/>
  <c r="I71" i="38"/>
  <c r="N48" i="35"/>
  <c r="N49" i="35"/>
  <c r="M50" i="35"/>
  <c r="M51" i="35"/>
  <c r="N62" i="35"/>
  <c r="N63" i="35"/>
  <c r="N74" i="35"/>
  <c r="N75" i="35"/>
  <c r="N76" i="35"/>
  <c r="N92" i="35"/>
  <c r="J11" i="36"/>
  <c r="I13" i="36"/>
  <c r="J13" i="36" s="1"/>
  <c r="I14" i="36"/>
  <c r="J14" i="36" s="1"/>
  <c r="I23" i="36"/>
  <c r="J23" i="36" s="1"/>
  <c r="I24" i="36"/>
  <c r="J24" i="36" s="1"/>
  <c r="I37" i="36"/>
  <c r="J37" i="36" s="1"/>
  <c r="M40" i="36"/>
  <c r="N41" i="36"/>
  <c r="M42" i="36"/>
  <c r="N56" i="36"/>
  <c r="N57" i="36"/>
  <c r="M58" i="36"/>
  <c r="I63" i="36"/>
  <c r="J63" i="36" s="1"/>
  <c r="I75" i="36"/>
  <c r="N85" i="36"/>
  <c r="I101" i="36"/>
  <c r="J101" i="36" s="1"/>
  <c r="J26" i="38"/>
  <c r="J30" i="38"/>
  <c r="I42" i="38"/>
  <c r="J42" i="38" s="1"/>
  <c r="I70" i="38"/>
  <c r="J70" i="38" s="1"/>
  <c r="I79" i="38"/>
  <c r="J79" i="38" s="1"/>
  <c r="I86" i="38"/>
  <c r="J86" i="38" s="1"/>
  <c r="I90" i="38"/>
  <c r="J90" i="38" s="1"/>
  <c r="I60" i="39"/>
  <c r="M48" i="35"/>
  <c r="N61" i="35"/>
  <c r="M62" i="35"/>
  <c r="N72" i="35"/>
  <c r="N73" i="35"/>
  <c r="M74" i="35"/>
  <c r="M75" i="35"/>
  <c r="I80" i="35"/>
  <c r="J80" i="35" s="1"/>
  <c r="I95" i="35"/>
  <c r="J95" i="35" s="1"/>
  <c r="N9" i="36"/>
  <c r="J40" i="36"/>
  <c r="I50" i="36"/>
  <c r="J50" i="36" s="1"/>
  <c r="N55" i="36"/>
  <c r="N67" i="36"/>
  <c r="N68" i="36"/>
  <c r="N69" i="36"/>
  <c r="I74" i="36"/>
  <c r="J74" i="36" s="1"/>
  <c r="N77" i="36"/>
  <c r="I88" i="36"/>
  <c r="J88" i="36" s="1"/>
  <c r="J41" i="38"/>
  <c r="I45" i="38"/>
  <c r="J45" i="38" s="1"/>
  <c r="I50" i="38"/>
  <c r="I64" i="38"/>
  <c r="J64" i="38" s="1"/>
  <c r="J69" i="38"/>
  <c r="I82" i="38"/>
  <c r="J82" i="38" s="1"/>
  <c r="I96" i="38"/>
  <c r="M44" i="41"/>
  <c r="N44" i="41"/>
  <c r="I8" i="35"/>
  <c r="J8" i="35" s="1"/>
  <c r="J41" i="35"/>
  <c r="J55" i="35"/>
  <c r="I66" i="35"/>
  <c r="J66" i="35" s="1"/>
  <c r="J101" i="35"/>
  <c r="J3" i="36"/>
  <c r="N25" i="36"/>
  <c r="I46" i="36"/>
  <c r="I47" i="36"/>
  <c r="J47" i="36" s="1"/>
  <c r="I62" i="36"/>
  <c r="N76" i="36"/>
  <c r="I87" i="36"/>
  <c r="J87" i="36" s="1"/>
  <c r="I5" i="38"/>
  <c r="I11" i="38"/>
  <c r="J11" i="38" s="1"/>
  <c r="J49" i="38"/>
  <c r="N66" i="38"/>
  <c r="M66" i="38"/>
  <c r="M46" i="35"/>
  <c r="M58" i="35"/>
  <c r="M59" i="35"/>
  <c r="M96" i="35"/>
  <c r="I17" i="36"/>
  <c r="J17" i="36" s="1"/>
  <c r="I18" i="36"/>
  <c r="J18" i="36" s="1"/>
  <c r="I29" i="36"/>
  <c r="J29" i="36" s="1"/>
  <c r="I31" i="36"/>
  <c r="J31" i="36" s="1"/>
  <c r="N34" i="36"/>
  <c r="I59" i="36"/>
  <c r="J59" i="36" s="1"/>
  <c r="I72" i="36"/>
  <c r="J72" i="36" s="1"/>
  <c r="I91" i="36"/>
  <c r="J91" i="36" s="1"/>
  <c r="I18" i="38"/>
  <c r="J18" i="38" s="1"/>
  <c r="I72" i="38"/>
  <c r="J72" i="38" s="1"/>
  <c r="N76" i="38"/>
  <c r="J81" i="38"/>
  <c r="N55" i="39"/>
  <c r="N56" i="39"/>
  <c r="J95" i="39"/>
  <c r="N56" i="42"/>
  <c r="M56" i="42"/>
  <c r="J16" i="39"/>
  <c r="I17" i="39"/>
  <c r="I21" i="39"/>
  <c r="J21" i="39" s="1"/>
  <c r="I26" i="39"/>
  <c r="J26" i="39" s="1"/>
  <c r="I27" i="39"/>
  <c r="J27" i="39" s="1"/>
  <c r="M52" i="39"/>
  <c r="I66" i="39"/>
  <c r="J66" i="39" s="1"/>
  <c r="N76" i="39"/>
  <c r="J83" i="39"/>
  <c r="I102" i="39"/>
  <c r="J102" i="39" s="1"/>
  <c r="I6" i="41"/>
  <c r="J6" i="41" s="1"/>
  <c r="I16" i="41"/>
  <c r="J16" i="41" s="1"/>
  <c r="J22" i="41"/>
  <c r="M87" i="41"/>
  <c r="N87" i="41"/>
  <c r="I100" i="41"/>
  <c r="J100" i="41" s="1"/>
  <c r="J21" i="42"/>
  <c r="N76" i="42"/>
  <c r="M76" i="42"/>
  <c r="M87" i="42"/>
  <c r="N87" i="42"/>
  <c r="J53" i="44"/>
  <c r="N97" i="36"/>
  <c r="N35" i="38"/>
  <c r="N36" i="38"/>
  <c r="N43" i="38"/>
  <c r="N52" i="38"/>
  <c r="N62" i="38"/>
  <c r="N63" i="38"/>
  <c r="N72" i="38"/>
  <c r="N73" i="38"/>
  <c r="N74" i="38"/>
  <c r="M75" i="38"/>
  <c r="M89" i="38"/>
  <c r="N101" i="38"/>
  <c r="N25" i="39"/>
  <c r="I46" i="39"/>
  <c r="J46" i="39" s="1"/>
  <c r="M50" i="39"/>
  <c r="M51" i="39"/>
  <c r="J61" i="39"/>
  <c r="N67" i="39"/>
  <c r="M74" i="39"/>
  <c r="J101" i="39"/>
  <c r="I5" i="41"/>
  <c r="J5" i="41" s="1"/>
  <c r="I34" i="41"/>
  <c r="J34" i="41" s="1"/>
  <c r="I39" i="41"/>
  <c r="J39" i="41" s="1"/>
  <c r="N52" i="41"/>
  <c r="M52" i="41"/>
  <c r="I70" i="41"/>
  <c r="J70" i="41" s="1"/>
  <c r="I89" i="41"/>
  <c r="J89" i="41" s="1"/>
  <c r="I85" i="42"/>
  <c r="J85" i="42" s="1"/>
  <c r="N70" i="36"/>
  <c r="N81" i="36"/>
  <c r="N89" i="36"/>
  <c r="M97" i="36"/>
  <c r="M35" i="38"/>
  <c r="N41" i="38"/>
  <c r="N42" i="38"/>
  <c r="M43" i="38"/>
  <c r="N51" i="38"/>
  <c r="N61" i="38"/>
  <c r="M62" i="38"/>
  <c r="M74" i="38"/>
  <c r="N81" i="38"/>
  <c r="I4" i="39"/>
  <c r="J4" i="39" s="1"/>
  <c r="I5" i="39"/>
  <c r="J5" i="39" s="1"/>
  <c r="N66" i="39"/>
  <c r="M68" i="39"/>
  <c r="N70" i="39"/>
  <c r="N71" i="39"/>
  <c r="I77" i="39"/>
  <c r="J77" i="39" s="1"/>
  <c r="I78" i="39"/>
  <c r="J78" i="39" s="1"/>
  <c r="I89" i="39"/>
  <c r="J89" i="39" s="1"/>
  <c r="I90" i="39"/>
  <c r="I12" i="41"/>
  <c r="I18" i="41"/>
  <c r="J18" i="41" s="1"/>
  <c r="N19" i="41"/>
  <c r="I63" i="41"/>
  <c r="J63" i="41" s="1"/>
  <c r="I73" i="41"/>
  <c r="J73" i="41" s="1"/>
  <c r="I2" i="42"/>
  <c r="N58" i="42"/>
  <c r="J60" i="42"/>
  <c r="J68" i="42"/>
  <c r="I93" i="42"/>
  <c r="J93" i="42" s="1"/>
  <c r="I8" i="38"/>
  <c r="J8" i="38" s="1"/>
  <c r="I39" i="38"/>
  <c r="J39" i="38" s="1"/>
  <c r="N49" i="38"/>
  <c r="N50" i="38"/>
  <c r="I67" i="38"/>
  <c r="J67" i="38" s="1"/>
  <c r="N70" i="38"/>
  <c r="N71" i="38"/>
  <c r="I77" i="38"/>
  <c r="J77" i="38" s="1"/>
  <c r="I91" i="38"/>
  <c r="J91" i="38" s="1"/>
  <c r="I97" i="38"/>
  <c r="J97" i="38" s="1"/>
  <c r="I102" i="38"/>
  <c r="J102" i="38" s="1"/>
  <c r="I14" i="39"/>
  <c r="J14" i="39" s="1"/>
  <c r="N26" i="39"/>
  <c r="N28" i="39"/>
  <c r="N32" i="39"/>
  <c r="I36" i="39"/>
  <c r="J36" i="39" s="1"/>
  <c r="I37" i="39"/>
  <c r="J37" i="39" s="1"/>
  <c r="I38" i="39"/>
  <c r="J38" i="39" s="1"/>
  <c r="I58" i="39"/>
  <c r="J58" i="39" s="1"/>
  <c r="I99" i="39"/>
  <c r="J99" i="39" s="1"/>
  <c r="N18" i="42"/>
  <c r="N54" i="42"/>
  <c r="M54" i="42"/>
  <c r="I45" i="44"/>
  <c r="J45" i="44" s="1"/>
  <c r="I14" i="41"/>
  <c r="J14" i="41" s="1"/>
  <c r="N15" i="41"/>
  <c r="N30" i="41"/>
  <c r="J32" i="41"/>
  <c r="I54" i="41"/>
  <c r="J54" i="41" s="1"/>
  <c r="M59" i="41"/>
  <c r="M66" i="41"/>
  <c r="N66" i="41"/>
  <c r="J9" i="42"/>
  <c r="I40" i="42"/>
  <c r="J40" i="42" s="1"/>
  <c r="J63" i="42"/>
  <c r="N102" i="42"/>
  <c r="M102" i="42"/>
  <c r="N44" i="39"/>
  <c r="M47" i="39"/>
  <c r="N59" i="39"/>
  <c r="N60" i="39"/>
  <c r="M63" i="39"/>
  <c r="I81" i="39"/>
  <c r="J81" i="39" s="1"/>
  <c r="I82" i="39"/>
  <c r="J82" i="39" s="1"/>
  <c r="J91" i="39"/>
  <c r="I2" i="41"/>
  <c r="I42" i="41"/>
  <c r="J42" i="41" s="1"/>
  <c r="N42" i="41"/>
  <c r="I78" i="41"/>
  <c r="J78" i="41" s="1"/>
  <c r="I98" i="41"/>
  <c r="J98" i="41" s="1"/>
  <c r="N60" i="42"/>
  <c r="M60" i="42"/>
  <c r="N74" i="42"/>
  <c r="M74" i="42"/>
  <c r="I35" i="38"/>
  <c r="J35" i="38" s="1"/>
  <c r="N67" i="38"/>
  <c r="N77" i="38"/>
  <c r="N97" i="38"/>
  <c r="I7" i="39"/>
  <c r="I12" i="39"/>
  <c r="J12" i="39" s="1"/>
  <c r="I13" i="39"/>
  <c r="J13" i="39" s="1"/>
  <c r="I28" i="39"/>
  <c r="J28" i="39" s="1"/>
  <c r="I31" i="39"/>
  <c r="J31" i="39" s="1"/>
  <c r="I32" i="39"/>
  <c r="J32" i="39" s="1"/>
  <c r="N33" i="39"/>
  <c r="I35" i="39"/>
  <c r="N39" i="39"/>
  <c r="I49" i="39"/>
  <c r="I50" i="39"/>
  <c r="N57" i="39"/>
  <c r="I70" i="39"/>
  <c r="J70" i="39" s="1"/>
  <c r="I73" i="39"/>
  <c r="J73" i="39" s="1"/>
  <c r="I92" i="39"/>
  <c r="J92" i="39" s="1"/>
  <c r="I97" i="39"/>
  <c r="J97" i="39" s="1"/>
  <c r="I98" i="39"/>
  <c r="I10" i="41"/>
  <c r="J10" i="41" s="1"/>
  <c r="I52" i="41"/>
  <c r="J52" i="41" s="1"/>
  <c r="M40" i="42"/>
  <c r="N40" i="42"/>
  <c r="N29" i="44"/>
  <c r="M29" i="44"/>
  <c r="I8" i="41"/>
  <c r="J8" i="41" s="1"/>
  <c r="N26" i="41"/>
  <c r="N31" i="41"/>
  <c r="I66" i="41"/>
  <c r="I71" i="41"/>
  <c r="J71" i="41" s="1"/>
  <c r="I75" i="41"/>
  <c r="J75" i="41" s="1"/>
  <c r="I79" i="41"/>
  <c r="J79" i="41" s="1"/>
  <c r="I83" i="41"/>
  <c r="J83" i="41" s="1"/>
  <c r="I92" i="41"/>
  <c r="J92" i="41" s="1"/>
  <c r="J4" i="42"/>
  <c r="I6" i="42"/>
  <c r="J6" i="42" s="1"/>
  <c r="I7" i="42"/>
  <c r="J7" i="42" s="1"/>
  <c r="I39" i="42"/>
  <c r="J39" i="42" s="1"/>
  <c r="N44" i="42"/>
  <c r="I55" i="42"/>
  <c r="J55" i="42" s="1"/>
  <c r="I64" i="42"/>
  <c r="J64" i="42" s="1"/>
  <c r="J80" i="42"/>
  <c r="J87" i="42"/>
  <c r="N90" i="42"/>
  <c r="J95" i="42"/>
  <c r="J100" i="42"/>
  <c r="I22" i="44"/>
  <c r="J22" i="44" s="1"/>
  <c r="I26" i="44"/>
  <c r="J26" i="44" s="1"/>
  <c r="N40" i="44"/>
  <c r="N44" i="44"/>
  <c r="I61" i="44"/>
  <c r="I72" i="44"/>
  <c r="J72" i="44" s="1"/>
  <c r="I75" i="44"/>
  <c r="J75" i="44" s="1"/>
  <c r="N25" i="45"/>
  <c r="M25" i="45"/>
  <c r="J58" i="41"/>
  <c r="N2" i="42"/>
  <c r="J16" i="42"/>
  <c r="I18" i="42"/>
  <c r="J18" i="42" s="1"/>
  <c r="I19" i="42"/>
  <c r="J19" i="42" s="1"/>
  <c r="J28" i="42"/>
  <c r="I30" i="42"/>
  <c r="J30" i="42" s="1"/>
  <c r="I31" i="42"/>
  <c r="J31" i="42" s="1"/>
  <c r="N42" i="42"/>
  <c r="I52" i="42"/>
  <c r="J52" i="42" s="1"/>
  <c r="N57" i="42"/>
  <c r="I72" i="42"/>
  <c r="J72" i="42" s="1"/>
  <c r="I73" i="42"/>
  <c r="J73" i="42" s="1"/>
  <c r="I75" i="42"/>
  <c r="J75" i="42" s="1"/>
  <c r="I11" i="44"/>
  <c r="J11" i="44" s="1"/>
  <c r="I74" i="44"/>
  <c r="J74" i="44" s="1"/>
  <c r="M76" i="44"/>
  <c r="I16" i="45"/>
  <c r="J16" i="45" s="1"/>
  <c r="I24" i="45"/>
  <c r="J24" i="45" s="1"/>
  <c r="J54" i="45"/>
  <c r="J73" i="45"/>
  <c r="J77" i="45"/>
  <c r="N52" i="44"/>
  <c r="M52" i="44"/>
  <c r="N61" i="44"/>
  <c r="M61" i="44"/>
  <c r="I24" i="41"/>
  <c r="J24" i="41" s="1"/>
  <c r="N38" i="41"/>
  <c r="I49" i="41"/>
  <c r="J49" i="41" s="1"/>
  <c r="I50" i="41"/>
  <c r="J50" i="41" s="1"/>
  <c r="I64" i="41"/>
  <c r="J64" i="41" s="1"/>
  <c r="I99" i="41"/>
  <c r="J8" i="42"/>
  <c r="I10" i="42"/>
  <c r="J10" i="42" s="1"/>
  <c r="I11" i="42"/>
  <c r="J11" i="42" s="1"/>
  <c r="I22" i="42"/>
  <c r="J22" i="42" s="1"/>
  <c r="I23" i="42"/>
  <c r="J23" i="42" s="1"/>
  <c r="I37" i="42"/>
  <c r="J37" i="42" s="1"/>
  <c r="N41" i="42"/>
  <c r="N53" i="42"/>
  <c r="N64" i="42"/>
  <c r="N75" i="42"/>
  <c r="N86" i="42"/>
  <c r="J88" i="42"/>
  <c r="J96" i="42"/>
  <c r="J28" i="44"/>
  <c r="I34" i="44"/>
  <c r="J34" i="44" s="1"/>
  <c r="N51" i="44"/>
  <c r="M51" i="44"/>
  <c r="J94" i="44"/>
  <c r="I95" i="44"/>
  <c r="J95" i="44" s="1"/>
  <c r="N48" i="45"/>
  <c r="M48" i="45"/>
  <c r="I100" i="45"/>
  <c r="J100" i="45" s="1"/>
  <c r="I34" i="42"/>
  <c r="J34" i="42" s="1"/>
  <c r="N35" i="42"/>
  <c r="N52" i="42"/>
  <c r="I58" i="42"/>
  <c r="J58" i="42" s="1"/>
  <c r="I69" i="42"/>
  <c r="J69" i="42" s="1"/>
  <c r="I70" i="42"/>
  <c r="J70" i="42" s="1"/>
  <c r="N72" i="42"/>
  <c r="N73" i="42"/>
  <c r="J76" i="42"/>
  <c r="I90" i="42"/>
  <c r="J90" i="42" s="1"/>
  <c r="I91" i="42"/>
  <c r="J91" i="42" s="1"/>
  <c r="J19" i="44"/>
  <c r="J49" i="44"/>
  <c r="N60" i="44"/>
  <c r="M60" i="44"/>
  <c r="N69" i="45"/>
  <c r="M69" i="45"/>
  <c r="J33" i="44"/>
  <c r="J54" i="44"/>
  <c r="N56" i="44"/>
  <c r="N63" i="44"/>
  <c r="J65" i="44"/>
  <c r="I73" i="44"/>
  <c r="J73" i="44" s="1"/>
  <c r="I4" i="45"/>
  <c r="J4" i="45" s="1"/>
  <c r="J11" i="45"/>
  <c r="I20" i="45"/>
  <c r="J20" i="45" s="1"/>
  <c r="J28" i="45"/>
  <c r="I26" i="41"/>
  <c r="J26" i="41" s="1"/>
  <c r="I44" i="41"/>
  <c r="J44" i="41" s="1"/>
  <c r="N55" i="41"/>
  <c r="I68" i="41"/>
  <c r="J68" i="41" s="1"/>
  <c r="I72" i="41"/>
  <c r="J72" i="41" s="1"/>
  <c r="I76" i="41"/>
  <c r="J76" i="41" s="1"/>
  <c r="I80" i="41"/>
  <c r="J80" i="41" s="1"/>
  <c r="I84" i="41"/>
  <c r="J84" i="41" s="1"/>
  <c r="I93" i="41"/>
  <c r="J12" i="42"/>
  <c r="I15" i="42"/>
  <c r="J15" i="42" s="1"/>
  <c r="J24" i="42"/>
  <c r="I27" i="42"/>
  <c r="J54" i="42"/>
  <c r="N59" i="42"/>
  <c r="N61" i="42"/>
  <c r="J84" i="42"/>
  <c r="N25" i="44"/>
  <c r="M25" i="44"/>
  <c r="I40" i="44"/>
  <c r="J40" i="44" s="1"/>
  <c r="M59" i="44"/>
  <c r="N59" i="44"/>
  <c r="I77" i="44"/>
  <c r="I88" i="44"/>
  <c r="J88" i="44" s="1"/>
  <c r="J100" i="44"/>
  <c r="I25" i="45"/>
  <c r="J25" i="45" s="1"/>
  <c r="N29" i="45"/>
  <c r="M29" i="45"/>
  <c r="I95" i="45"/>
  <c r="J95" i="45" s="1"/>
  <c r="N95" i="45"/>
  <c r="N48" i="41"/>
  <c r="J56" i="41"/>
  <c r="I88" i="41"/>
  <c r="J88" i="41" s="1"/>
  <c r="I97" i="41"/>
  <c r="N37" i="42"/>
  <c r="I43" i="42"/>
  <c r="J43" i="42" s="1"/>
  <c r="N45" i="42"/>
  <c r="N47" i="42"/>
  <c r="M49" i="42"/>
  <c r="J74" i="42"/>
  <c r="I38" i="44"/>
  <c r="J38" i="44" s="1"/>
  <c r="I39" i="44"/>
  <c r="J39" i="44" s="1"/>
  <c r="N45" i="44"/>
  <c r="I81" i="44"/>
  <c r="J81" i="44" s="1"/>
  <c r="I81" i="45"/>
  <c r="J81" i="45" s="1"/>
  <c r="N72" i="44"/>
  <c r="J90" i="44"/>
  <c r="I91" i="44"/>
  <c r="J91" i="44" s="1"/>
  <c r="J18" i="45"/>
  <c r="J22" i="45"/>
  <c r="J33" i="45"/>
  <c r="J49" i="45"/>
  <c r="N51" i="45"/>
  <c r="M71" i="45"/>
  <c r="M74" i="45"/>
  <c r="I84" i="45"/>
  <c r="J84" i="45" s="1"/>
  <c r="I36" i="44"/>
  <c r="J36" i="44" s="1"/>
  <c r="M53" i="44"/>
  <c r="I59" i="44"/>
  <c r="J59" i="44" s="1"/>
  <c r="N64" i="44"/>
  <c r="N65" i="44"/>
  <c r="M72" i="44"/>
  <c r="I82" i="44"/>
  <c r="J82" i="44" s="1"/>
  <c r="I83" i="44"/>
  <c r="J83" i="44" s="1"/>
  <c r="I27" i="45"/>
  <c r="J27" i="45" s="1"/>
  <c r="I37" i="45"/>
  <c r="J37" i="45" s="1"/>
  <c r="I38" i="45"/>
  <c r="J38" i="45" s="1"/>
  <c r="M51" i="45"/>
  <c r="I78" i="45"/>
  <c r="J78" i="45" s="1"/>
  <c r="I79" i="45"/>
  <c r="I36" i="45"/>
  <c r="J36" i="45" s="1"/>
  <c r="N55" i="45"/>
  <c r="J74" i="45"/>
  <c r="I66" i="44"/>
  <c r="J66" i="44" s="1"/>
  <c r="I67" i="44"/>
  <c r="J67" i="44" s="1"/>
  <c r="N75" i="44"/>
  <c r="J84" i="44"/>
  <c r="I86" i="44"/>
  <c r="J86" i="44" s="1"/>
  <c r="I87" i="44"/>
  <c r="I101" i="44"/>
  <c r="J101" i="44" s="1"/>
  <c r="I31" i="45"/>
  <c r="J31" i="45" s="1"/>
  <c r="I43" i="45"/>
  <c r="J43" i="45" s="1"/>
  <c r="M45" i="45"/>
  <c r="M49" i="45"/>
  <c r="N56" i="45"/>
  <c r="M67" i="45"/>
  <c r="N67" i="45"/>
  <c r="I86" i="45"/>
  <c r="J86" i="45" s="1"/>
  <c r="I87" i="45"/>
  <c r="J87" i="45" s="1"/>
  <c r="I92" i="45"/>
  <c r="J92" i="45" s="1"/>
  <c r="N76" i="45"/>
  <c r="N68" i="42"/>
  <c r="N69" i="42"/>
  <c r="I31" i="44"/>
  <c r="J31" i="44" s="1"/>
  <c r="N55" i="44"/>
  <c r="I62" i="44"/>
  <c r="J62" i="44" s="1"/>
  <c r="N67" i="44"/>
  <c r="I70" i="44"/>
  <c r="J70" i="44" s="1"/>
  <c r="I71" i="44"/>
  <c r="J71" i="44" s="1"/>
  <c r="I78" i="44"/>
  <c r="J78" i="44" s="1"/>
  <c r="I79" i="44"/>
  <c r="I29" i="45"/>
  <c r="J29" i="45" s="1"/>
  <c r="I40" i="45"/>
  <c r="J40" i="45" s="1"/>
  <c r="N43" i="45"/>
  <c r="M76" i="45"/>
  <c r="I91" i="45"/>
  <c r="J91" i="45" s="1"/>
  <c r="J96" i="45"/>
  <c r="I98" i="45"/>
  <c r="J98" i="45" s="1"/>
  <c r="I99" i="45"/>
  <c r="I99" i="44"/>
  <c r="J99" i="44" s="1"/>
  <c r="I23" i="45"/>
  <c r="J23" i="45" s="1"/>
  <c r="N42" i="45"/>
  <c r="J47" i="45"/>
  <c r="J68" i="45"/>
  <c r="I85" i="45"/>
  <c r="N52" i="45"/>
  <c r="I58" i="45"/>
  <c r="I59" i="45"/>
  <c r="J59" i="45" s="1"/>
  <c r="I75" i="45"/>
  <c r="J75" i="45" s="1"/>
  <c r="J88" i="45"/>
  <c r="N103" i="37"/>
  <c r="M103" i="37"/>
  <c r="N12" i="37"/>
  <c r="M12" i="37"/>
  <c r="N8" i="37"/>
  <c r="M8" i="37"/>
  <c r="I15" i="37"/>
  <c r="J15" i="37" s="1"/>
  <c r="I67" i="37"/>
  <c r="J67" i="37" s="1"/>
  <c r="J71" i="37"/>
  <c r="J65" i="37"/>
  <c r="I14" i="37"/>
  <c r="I41" i="37"/>
  <c r="J41" i="37" s="1"/>
  <c r="I50" i="37"/>
  <c r="I62" i="37"/>
  <c r="J62" i="37" s="1"/>
  <c r="I73" i="37"/>
  <c r="J73" i="37" s="1"/>
  <c r="I89" i="37"/>
  <c r="M16" i="37"/>
  <c r="I81" i="37"/>
  <c r="M85" i="37"/>
  <c r="N10" i="37"/>
  <c r="I28" i="37"/>
  <c r="J28" i="37" s="1"/>
  <c r="I30" i="37"/>
  <c r="J30" i="37" s="1"/>
  <c r="M42" i="37"/>
  <c r="N43" i="37"/>
  <c r="M44" i="37"/>
  <c r="N63" i="37"/>
  <c r="M64" i="37"/>
  <c r="M74" i="37"/>
  <c r="M76" i="37"/>
  <c r="M77" i="37"/>
  <c r="N97" i="37"/>
  <c r="I103" i="37"/>
  <c r="J103" i="37" s="1"/>
  <c r="J16" i="37"/>
  <c r="J29" i="37"/>
  <c r="N41" i="37"/>
  <c r="J47" i="37"/>
  <c r="N50" i="37"/>
  <c r="N52" i="37"/>
  <c r="N53" i="37"/>
  <c r="N62" i="37"/>
  <c r="N73" i="37"/>
  <c r="N89" i="37"/>
  <c r="M97" i="37"/>
  <c r="I2" i="37"/>
  <c r="J2" i="37" s="1"/>
  <c r="J7" i="37"/>
  <c r="M14" i="37"/>
  <c r="I24" i="37"/>
  <c r="J24" i="37" s="1"/>
  <c r="I27" i="37"/>
  <c r="J27" i="37" s="1"/>
  <c r="M40" i="37"/>
  <c r="M50" i="37"/>
  <c r="N51" i="37"/>
  <c r="M52" i="37"/>
  <c r="M72" i="37"/>
  <c r="N81" i="37"/>
  <c r="I93" i="37"/>
  <c r="J93" i="37" s="1"/>
  <c r="J17" i="37"/>
  <c r="J3" i="37"/>
  <c r="I5" i="37"/>
  <c r="I18" i="37"/>
  <c r="I23" i="37"/>
  <c r="J23" i="37" s="1"/>
  <c r="M38" i="37"/>
  <c r="N47" i="37"/>
  <c r="M48" i="37"/>
  <c r="M58" i="37"/>
  <c r="N59" i="37"/>
  <c r="M60" i="37"/>
  <c r="I6" i="37"/>
  <c r="I8" i="37"/>
  <c r="J8" i="37" s="1"/>
  <c r="I13" i="37"/>
  <c r="J13" i="37" s="1"/>
  <c r="N28" i="37"/>
  <c r="N29" i="37"/>
  <c r="I32" i="37"/>
  <c r="J32" i="37" s="1"/>
  <c r="N46" i="37"/>
  <c r="N57" i="37"/>
  <c r="N66" i="37"/>
  <c r="N68" i="37"/>
  <c r="N69" i="37"/>
  <c r="I83" i="37"/>
  <c r="J83" i="37" s="1"/>
  <c r="N93" i="37"/>
  <c r="I97" i="37"/>
  <c r="J97" i="37" s="1"/>
  <c r="I102" i="37"/>
  <c r="J102" i="37" s="1"/>
  <c r="I3" i="43"/>
  <c r="J3" i="43" s="1"/>
  <c r="I2" i="43"/>
  <c r="J2" i="43" s="1"/>
  <c r="J11" i="43"/>
  <c r="I93" i="43"/>
  <c r="I17" i="43"/>
  <c r="J17" i="43" s="1"/>
  <c r="M38" i="43"/>
  <c r="I95" i="43"/>
  <c r="J95" i="43" s="1"/>
  <c r="I9" i="43"/>
  <c r="J28" i="43"/>
  <c r="I29" i="43"/>
  <c r="J29" i="43" s="1"/>
  <c r="I34" i="43"/>
  <c r="J34" i="43" s="1"/>
  <c r="I43" i="43"/>
  <c r="J43" i="43" s="1"/>
  <c r="N45" i="43"/>
  <c r="N51" i="43"/>
  <c r="I54" i="43"/>
  <c r="J54" i="43" s="1"/>
  <c r="I55" i="43"/>
  <c r="N57" i="43"/>
  <c r="I66" i="43"/>
  <c r="I82" i="43"/>
  <c r="J82" i="43" s="1"/>
  <c r="I83" i="43"/>
  <c r="J83" i="43" s="1"/>
  <c r="I75" i="43"/>
  <c r="J18" i="43"/>
  <c r="I20" i="43"/>
  <c r="J20" i="43" s="1"/>
  <c r="I21" i="43"/>
  <c r="J21" i="43" s="1"/>
  <c r="I35" i="43"/>
  <c r="J35" i="43" s="1"/>
  <c r="M45" i="43"/>
  <c r="J49" i="43"/>
  <c r="N56" i="43"/>
  <c r="J72" i="43"/>
  <c r="N76" i="43"/>
  <c r="I91" i="43"/>
  <c r="J91" i="43" s="1"/>
  <c r="J50" i="43"/>
  <c r="I13" i="43"/>
  <c r="N16" i="43"/>
  <c r="I38" i="43"/>
  <c r="J38" i="43" s="1"/>
  <c r="N44" i="43"/>
  <c r="N55" i="43"/>
  <c r="M56" i="43"/>
  <c r="M67" i="43"/>
  <c r="N68" i="43"/>
  <c r="N69" i="43"/>
  <c r="N75" i="43"/>
  <c r="M76" i="43"/>
  <c r="I98" i="43"/>
  <c r="J98" i="43" s="1"/>
  <c r="I99" i="43"/>
  <c r="J99" i="43" s="1"/>
  <c r="I51" i="43"/>
  <c r="J51" i="43" s="1"/>
  <c r="I36" i="43"/>
  <c r="J36" i="43" s="1"/>
  <c r="J30" i="43"/>
  <c r="N42" i="43"/>
  <c r="N43" i="43"/>
  <c r="I46" i="43"/>
  <c r="J46" i="43" s="1"/>
  <c r="I58" i="43"/>
  <c r="J58" i="43" s="1"/>
  <c r="N60" i="43"/>
  <c r="N61" i="43"/>
  <c r="I64" i="43"/>
  <c r="J64" i="43" s="1"/>
  <c r="I96" i="43"/>
  <c r="J96" i="43" s="1"/>
  <c r="N87" i="43"/>
  <c r="J4" i="43"/>
  <c r="I5" i="43"/>
  <c r="J5" i="43" s="1"/>
  <c r="J10" i="43"/>
  <c r="I25" i="43"/>
  <c r="J25" i="43" s="1"/>
  <c r="J32" i="43"/>
  <c r="I33" i="43"/>
  <c r="J33" i="43" s="1"/>
  <c r="N54" i="43"/>
  <c r="J87" i="43"/>
  <c r="J26" i="43"/>
  <c r="J14" i="43"/>
  <c r="I37" i="43"/>
  <c r="J37" i="43" s="1"/>
  <c r="N41" i="43"/>
  <c r="M48" i="43"/>
  <c r="I70" i="43"/>
  <c r="J70" i="43" s="1"/>
  <c r="M72" i="43"/>
  <c r="I78" i="43"/>
  <c r="J78" i="43" s="1"/>
  <c r="I79" i="43"/>
  <c r="J79" i="43" s="1"/>
  <c r="J92" i="43"/>
  <c r="N99" i="43"/>
  <c r="I102" i="43"/>
  <c r="I37" i="46"/>
  <c r="J37" i="46" s="1"/>
  <c r="I44" i="46"/>
  <c r="J44" i="46" s="1"/>
  <c r="I60" i="46"/>
  <c r="J60" i="46" s="1"/>
  <c r="I100" i="46"/>
  <c r="J100" i="46" s="1"/>
  <c r="I85" i="46"/>
  <c r="I20" i="46"/>
  <c r="J20" i="46" s="1"/>
  <c r="I28" i="46"/>
  <c r="J28" i="46" s="1"/>
  <c r="I76" i="46"/>
  <c r="J76" i="46" s="1"/>
  <c r="J97" i="46"/>
  <c r="J12" i="46"/>
  <c r="J14" i="46"/>
  <c r="I15" i="46"/>
  <c r="J15" i="46" s="1"/>
  <c r="J46" i="46"/>
  <c r="N59" i="46"/>
  <c r="I94" i="46"/>
  <c r="J94" i="46" s="1"/>
  <c r="I95" i="46"/>
  <c r="J95" i="46" s="1"/>
  <c r="J29" i="46"/>
  <c r="I36" i="46"/>
  <c r="J36" i="46" s="1"/>
  <c r="N47" i="46"/>
  <c r="J56" i="46"/>
  <c r="J57" i="46"/>
  <c r="J65" i="46"/>
  <c r="N67" i="46"/>
  <c r="J84" i="46"/>
  <c r="I87" i="46"/>
  <c r="J4" i="46"/>
  <c r="I6" i="46"/>
  <c r="J6" i="46" s="1"/>
  <c r="I7" i="46"/>
  <c r="J7" i="46" s="1"/>
  <c r="N43" i="46"/>
  <c r="N73" i="46"/>
  <c r="I79" i="46"/>
  <c r="J79" i="46" s="1"/>
  <c r="N2" i="46"/>
  <c r="J16" i="46"/>
  <c r="I19" i="46"/>
  <c r="J19" i="46" s="1"/>
  <c r="I32" i="46"/>
  <c r="J32" i="46" s="1"/>
  <c r="I33" i="46"/>
  <c r="N36" i="46"/>
  <c r="I63" i="46"/>
  <c r="J63" i="46" s="1"/>
  <c r="N71" i="46"/>
  <c r="N72" i="46"/>
  <c r="N45" i="46"/>
  <c r="I51" i="46"/>
  <c r="J51" i="46" s="1"/>
  <c r="N57" i="46"/>
  <c r="N65" i="46"/>
  <c r="I74" i="46"/>
  <c r="J74" i="46" s="1"/>
  <c r="I75" i="46"/>
  <c r="J75" i="46" s="1"/>
  <c r="I98" i="46"/>
  <c r="J98" i="46" s="1"/>
  <c r="I99" i="46"/>
  <c r="J99" i="46" s="1"/>
  <c r="I10" i="46"/>
  <c r="I11" i="46"/>
  <c r="J11" i="46" s="1"/>
  <c r="I17" i="46"/>
  <c r="J17" i="46" s="1"/>
  <c r="I31" i="46"/>
  <c r="J31" i="46" s="1"/>
  <c r="N37" i="46"/>
  <c r="I40" i="46"/>
  <c r="J40" i="46" s="1"/>
  <c r="N44" i="46"/>
  <c r="M45" i="46"/>
  <c r="M56" i="46"/>
  <c r="N64" i="46"/>
  <c r="I90" i="46"/>
  <c r="J90" i="46" s="1"/>
  <c r="I91" i="46"/>
  <c r="J91" i="46" s="1"/>
  <c r="I96" i="46"/>
  <c r="J96" i="46" s="1"/>
  <c r="I22" i="46"/>
  <c r="J22" i="46" s="1"/>
  <c r="I26" i="46"/>
  <c r="I30" i="46"/>
  <c r="J30" i="46" s="1"/>
  <c r="I47" i="46"/>
  <c r="J47" i="46" s="1"/>
  <c r="I59" i="46"/>
  <c r="J59" i="46" s="1"/>
  <c r="I73" i="46"/>
  <c r="J73" i="46" s="1"/>
  <c r="I82" i="46"/>
  <c r="J82" i="46" s="1"/>
  <c r="J83" i="46"/>
  <c r="I88" i="46"/>
  <c r="J88" i="46" s="1"/>
  <c r="I7" i="40"/>
  <c r="I8" i="40"/>
  <c r="J8" i="40" s="1"/>
  <c r="I9" i="40"/>
  <c r="J9" i="40" s="1"/>
  <c r="I12" i="40"/>
  <c r="J12" i="40" s="1"/>
  <c r="J23" i="40"/>
  <c r="I53" i="40"/>
  <c r="J53" i="40" s="1"/>
  <c r="I54" i="40"/>
  <c r="J54" i="40" s="1"/>
  <c r="I89" i="40"/>
  <c r="J89" i="40" s="1"/>
  <c r="I93" i="40"/>
  <c r="I19" i="40"/>
  <c r="J19" i="40" s="1"/>
  <c r="I36" i="40"/>
  <c r="J36" i="40" s="1"/>
  <c r="N46" i="40"/>
  <c r="I52" i="40"/>
  <c r="J52" i="40" s="1"/>
  <c r="I64" i="40"/>
  <c r="J64" i="40" s="1"/>
  <c r="I68" i="40"/>
  <c r="J68" i="40" s="1"/>
  <c r="I72" i="40"/>
  <c r="J72" i="40" s="1"/>
  <c r="I76" i="40"/>
  <c r="J76" i="40" s="1"/>
  <c r="I80" i="40"/>
  <c r="J80" i="40" s="1"/>
  <c r="I97" i="40"/>
  <c r="N31" i="40"/>
  <c r="I88" i="40"/>
  <c r="J88" i="40" s="1"/>
  <c r="I92" i="40"/>
  <c r="J92" i="40" s="1"/>
  <c r="I96" i="40"/>
  <c r="J96" i="40" s="1"/>
  <c r="I24" i="40"/>
  <c r="J24" i="40" s="1"/>
  <c r="I25" i="40"/>
  <c r="J25" i="40" s="1"/>
  <c r="I35" i="40"/>
  <c r="J35" i="40" s="1"/>
  <c r="I47" i="40"/>
  <c r="J47" i="40" s="1"/>
  <c r="I58" i="40"/>
  <c r="J58" i="40" s="1"/>
  <c r="I63" i="40"/>
  <c r="I67" i="40"/>
  <c r="J67" i="40" s="1"/>
  <c r="I71" i="40"/>
  <c r="I75" i="40"/>
  <c r="J75" i="40" s="1"/>
  <c r="I79" i="40"/>
  <c r="J79" i="40" s="1"/>
  <c r="I83" i="40"/>
  <c r="J83" i="40" s="1"/>
  <c r="I87" i="40"/>
  <c r="J87" i="40" s="1"/>
  <c r="I3" i="40"/>
  <c r="J3" i="40" s="1"/>
  <c r="I4" i="40"/>
  <c r="J4" i="40" s="1"/>
  <c r="I5" i="40"/>
  <c r="J5" i="40" s="1"/>
  <c r="I91" i="40"/>
  <c r="J91" i="40" s="1"/>
  <c r="I95" i="40"/>
  <c r="J95" i="40" s="1"/>
  <c r="I29" i="40"/>
  <c r="I34" i="40"/>
  <c r="J34" i="40" s="1"/>
  <c r="I61" i="40"/>
  <c r="I66" i="40"/>
  <c r="J66" i="40" s="1"/>
  <c r="I70" i="40"/>
  <c r="I74" i="40"/>
  <c r="J74" i="40" s="1"/>
  <c r="I78" i="40"/>
  <c r="J78" i="40" s="1"/>
  <c r="I82" i="40"/>
  <c r="J82" i="40" s="1"/>
  <c r="N87" i="40"/>
  <c r="I90" i="40"/>
  <c r="I20" i="40"/>
  <c r="I27" i="40"/>
  <c r="J27" i="40" s="1"/>
  <c r="I65" i="40"/>
  <c r="I69" i="40"/>
  <c r="J69" i="40" s="1"/>
  <c r="I73" i="40"/>
  <c r="I77" i="40"/>
  <c r="J77" i="40" s="1"/>
  <c r="I81" i="40"/>
  <c r="J81" i="40" s="1"/>
  <c r="I85" i="40"/>
  <c r="J85" i="40" s="1"/>
  <c r="I98" i="40"/>
  <c r="J98" i="40" s="1"/>
  <c r="J100" i="40"/>
  <c r="I101" i="63"/>
  <c r="I97" i="63"/>
  <c r="I93" i="63"/>
  <c r="I89" i="63"/>
  <c r="I85" i="63"/>
  <c r="I81" i="63"/>
  <c r="I77" i="63"/>
  <c r="I73" i="63"/>
  <c r="I69" i="63"/>
  <c r="I65" i="63"/>
  <c r="I61" i="63"/>
  <c r="E100" i="63"/>
  <c r="E96" i="63"/>
  <c r="E92" i="63"/>
  <c r="E88" i="63"/>
  <c r="E84" i="63"/>
  <c r="E80" i="63"/>
  <c r="E76" i="63"/>
  <c r="E72" i="63"/>
  <c r="E68" i="63"/>
  <c r="E64" i="63"/>
  <c r="I102" i="63"/>
  <c r="I98" i="63"/>
  <c r="I94" i="63"/>
  <c r="I90" i="63"/>
  <c r="I86" i="63"/>
  <c r="I82" i="63"/>
  <c r="I78" i="63"/>
  <c r="I74" i="63"/>
  <c r="I70" i="63"/>
  <c r="E101" i="63"/>
  <c r="E97" i="63"/>
  <c r="E93" i="63"/>
  <c r="E89" i="63"/>
  <c r="I99" i="63"/>
  <c r="I95" i="63"/>
  <c r="I91" i="63"/>
  <c r="I87" i="63"/>
  <c r="I83" i="63"/>
  <c r="I79" i="63"/>
  <c r="I75" i="63"/>
  <c r="I71" i="63"/>
  <c r="I67" i="63"/>
  <c r="I63" i="63"/>
  <c r="I59" i="63"/>
  <c r="I55" i="63"/>
  <c r="I51" i="63"/>
  <c r="I47" i="63"/>
  <c r="I100" i="63"/>
  <c r="I96" i="63"/>
  <c r="J96" i="63" s="1"/>
  <c r="I92" i="63"/>
  <c r="I88" i="63"/>
  <c r="I84" i="63"/>
  <c r="I80" i="63"/>
  <c r="J80" i="63" s="1"/>
  <c r="I76" i="63"/>
  <c r="I72" i="63"/>
  <c r="I68" i="63"/>
  <c r="I64" i="63"/>
  <c r="I60" i="63"/>
  <c r="I56" i="63"/>
  <c r="I52" i="63"/>
  <c r="I48" i="63"/>
  <c r="E99" i="63"/>
  <c r="E90" i="63"/>
  <c r="E82" i="63"/>
  <c r="E73" i="63"/>
  <c r="I42" i="63"/>
  <c r="I34" i="63"/>
  <c r="I30" i="63"/>
  <c r="I26" i="63"/>
  <c r="E87" i="63"/>
  <c r="E78" i="63"/>
  <c r="E69" i="63"/>
  <c r="E61" i="63"/>
  <c r="E52" i="63"/>
  <c r="E45" i="63"/>
  <c r="E41" i="63"/>
  <c r="E37" i="63"/>
  <c r="E33" i="63"/>
  <c r="E29" i="63"/>
  <c r="E25" i="63"/>
  <c r="E102" i="63"/>
  <c r="E95" i="63"/>
  <c r="E83" i="63"/>
  <c r="E74" i="63"/>
  <c r="E60" i="63"/>
  <c r="E57" i="63"/>
  <c r="E54" i="63"/>
  <c r="E49" i="63"/>
  <c r="I43" i="63"/>
  <c r="I39" i="63"/>
  <c r="I35" i="63"/>
  <c r="I31" i="63"/>
  <c r="I27" i="63"/>
  <c r="I23" i="63"/>
  <c r="E79" i="63"/>
  <c r="E70" i="63"/>
  <c r="E59" i="63"/>
  <c r="I53" i="63"/>
  <c r="E51" i="63"/>
  <c r="E46" i="63"/>
  <c r="E42" i="63"/>
  <c r="E38" i="63"/>
  <c r="E34" i="63"/>
  <c r="E30" i="63"/>
  <c r="E26" i="63"/>
  <c r="E98" i="63"/>
  <c r="E91" i="63"/>
  <c r="E75" i="63"/>
  <c r="I66" i="63"/>
  <c r="I50" i="63"/>
  <c r="I44" i="63"/>
  <c r="I40" i="63"/>
  <c r="I36" i="63"/>
  <c r="I28" i="63"/>
  <c r="I24" i="63"/>
  <c r="I20" i="63"/>
  <c r="E85" i="63"/>
  <c r="E71" i="63"/>
  <c r="E63" i="63"/>
  <c r="I62" i="63"/>
  <c r="E56" i="63"/>
  <c r="E48" i="63"/>
  <c r="E43" i="63"/>
  <c r="E39" i="63"/>
  <c r="E35" i="63"/>
  <c r="E31" i="63"/>
  <c r="E27" i="63"/>
  <c r="E23" i="63"/>
  <c r="E86" i="63"/>
  <c r="I49" i="63"/>
  <c r="J49" i="63" s="1"/>
  <c r="E47" i="63"/>
  <c r="I37" i="63"/>
  <c r="E28" i="63"/>
  <c r="I17" i="63"/>
  <c r="I13" i="63"/>
  <c r="I9" i="63"/>
  <c r="I2" i="63"/>
  <c r="E65" i="63"/>
  <c r="E53" i="63"/>
  <c r="I33" i="63"/>
  <c r="E20" i="63"/>
  <c r="E16" i="63"/>
  <c r="E12" i="63"/>
  <c r="E8" i="63"/>
  <c r="E4" i="63"/>
  <c r="E36" i="63"/>
  <c r="I12" i="63"/>
  <c r="E19" i="63"/>
  <c r="E15" i="63"/>
  <c r="E3" i="63"/>
  <c r="E81" i="63"/>
  <c r="I29" i="63"/>
  <c r="I18" i="63"/>
  <c r="I14" i="63"/>
  <c r="I10" i="63"/>
  <c r="I6" i="63"/>
  <c r="E66" i="63"/>
  <c r="I8" i="63"/>
  <c r="E58" i="63"/>
  <c r="E21" i="63"/>
  <c r="E67" i="63"/>
  <c r="E62" i="63"/>
  <c r="I57" i="63"/>
  <c r="E55" i="63"/>
  <c r="E17" i="63"/>
  <c r="E13" i="63"/>
  <c r="E9" i="63"/>
  <c r="E5" i="63"/>
  <c r="E2" i="63"/>
  <c r="I16" i="63"/>
  <c r="J16" i="63" s="1"/>
  <c r="E77" i="63"/>
  <c r="E50" i="63"/>
  <c r="E44" i="63"/>
  <c r="I25" i="63"/>
  <c r="J25" i="63" s="1"/>
  <c r="E24" i="63"/>
  <c r="I15" i="63"/>
  <c r="I11" i="63"/>
  <c r="I7" i="63"/>
  <c r="I3" i="63"/>
  <c r="J3" i="63" s="1"/>
  <c r="I45" i="63"/>
  <c r="E94" i="63"/>
  <c r="E22" i="63"/>
  <c r="E11" i="63"/>
  <c r="E7" i="63"/>
  <c r="E40" i="63"/>
  <c r="I21" i="63"/>
  <c r="E18" i="63"/>
  <c r="E14" i="63"/>
  <c r="E10" i="63"/>
  <c r="E6" i="63"/>
  <c r="I41" i="63"/>
  <c r="E32" i="63"/>
  <c r="I4" i="63"/>
  <c r="I19" i="63"/>
  <c r="I5" i="63"/>
  <c r="I22" i="63"/>
  <c r="I32" i="63"/>
  <c r="I58" i="63"/>
  <c r="I54" i="63"/>
  <c r="J54" i="63" s="1"/>
  <c r="I38" i="63"/>
  <c r="I46" i="63"/>
  <c r="E101" i="62"/>
  <c r="E97" i="62"/>
  <c r="E93" i="62"/>
  <c r="E89" i="62"/>
  <c r="E85" i="62"/>
  <c r="E81" i="62"/>
  <c r="E77" i="62"/>
  <c r="E73" i="62"/>
  <c r="E69" i="62"/>
  <c r="E65" i="62"/>
  <c r="E61" i="62"/>
  <c r="E57" i="62"/>
  <c r="I99" i="62"/>
  <c r="I95" i="62"/>
  <c r="I91" i="62"/>
  <c r="I75" i="62"/>
  <c r="I67" i="62"/>
  <c r="I59" i="62"/>
  <c r="I96" i="62"/>
  <c r="I92" i="62"/>
  <c r="I88" i="62"/>
  <c r="I84" i="62"/>
  <c r="I80" i="62"/>
  <c r="E103" i="62"/>
  <c r="E99" i="62"/>
  <c r="E95" i="62"/>
  <c r="E91" i="62"/>
  <c r="E87" i="62"/>
  <c r="E83" i="62"/>
  <c r="E79" i="62"/>
  <c r="E75" i="62"/>
  <c r="E71" i="62"/>
  <c r="E67" i="62"/>
  <c r="E63" i="62"/>
  <c r="E59" i="62"/>
  <c r="E55" i="62"/>
  <c r="I101" i="62"/>
  <c r="I97" i="62"/>
  <c r="I93" i="62"/>
  <c r="J93" i="62" s="1"/>
  <c r="I89" i="62"/>
  <c r="I85" i="62"/>
  <c r="I81" i="62"/>
  <c r="J81" i="62" s="1"/>
  <c r="I77" i="62"/>
  <c r="J77" i="62" s="1"/>
  <c r="I73" i="62"/>
  <c r="I69" i="62"/>
  <c r="I65" i="62"/>
  <c r="I61" i="62"/>
  <c r="J61" i="62" s="1"/>
  <c r="I57" i="62"/>
  <c r="E70" i="62"/>
  <c r="I56" i="62"/>
  <c r="E52" i="62"/>
  <c r="E48" i="62"/>
  <c r="E44" i="62"/>
  <c r="E40" i="62"/>
  <c r="E36" i="62"/>
  <c r="E32" i="62"/>
  <c r="E100" i="62"/>
  <c r="E96" i="62"/>
  <c r="E92" i="62"/>
  <c r="E88" i="62"/>
  <c r="E84" i="62"/>
  <c r="E80" i="62"/>
  <c r="E72" i="62"/>
  <c r="E56" i="62"/>
  <c r="I50" i="62"/>
  <c r="I46" i="62"/>
  <c r="I42" i="62"/>
  <c r="I38" i="62"/>
  <c r="I30" i="62"/>
  <c r="E74" i="62"/>
  <c r="I60" i="62"/>
  <c r="E58" i="62"/>
  <c r="I54" i="62"/>
  <c r="E53" i="62"/>
  <c r="E49" i="62"/>
  <c r="E45" i="62"/>
  <c r="E41" i="62"/>
  <c r="E37" i="62"/>
  <c r="E33" i="62"/>
  <c r="E29" i="62"/>
  <c r="E76" i="62"/>
  <c r="I62" i="62"/>
  <c r="E60" i="62"/>
  <c r="I47" i="62"/>
  <c r="I43" i="62"/>
  <c r="I39" i="62"/>
  <c r="I35" i="62"/>
  <c r="I31" i="62"/>
  <c r="I102" i="62"/>
  <c r="I94" i="62"/>
  <c r="I90" i="62"/>
  <c r="I86" i="62"/>
  <c r="I82" i="62"/>
  <c r="I78" i="62"/>
  <c r="I64" i="62"/>
  <c r="E62" i="62"/>
  <c r="E50" i="62"/>
  <c r="E46" i="62"/>
  <c r="E42" i="62"/>
  <c r="E38" i="62"/>
  <c r="E34" i="62"/>
  <c r="E30" i="62"/>
  <c r="E102" i="62"/>
  <c r="E98" i="62"/>
  <c r="E94" i="62"/>
  <c r="E90" i="62"/>
  <c r="E86" i="62"/>
  <c r="E82" i="62"/>
  <c r="E78" i="62"/>
  <c r="I66" i="62"/>
  <c r="E64" i="62"/>
  <c r="E54" i="62"/>
  <c r="I52" i="62"/>
  <c r="I48" i="62"/>
  <c r="I40" i="62"/>
  <c r="I36" i="62"/>
  <c r="I32" i="62"/>
  <c r="E68" i="62"/>
  <c r="I27" i="62"/>
  <c r="E23" i="62"/>
  <c r="E19" i="62"/>
  <c r="E15" i="62"/>
  <c r="E11" i="62"/>
  <c r="E7" i="62"/>
  <c r="E3" i="62"/>
  <c r="I53" i="62"/>
  <c r="I25" i="62"/>
  <c r="I17" i="62"/>
  <c r="I13" i="62"/>
  <c r="I9" i="62"/>
  <c r="I5" i="62"/>
  <c r="I2" i="62"/>
  <c r="E28" i="62"/>
  <c r="I70" i="62"/>
  <c r="J70" i="62" s="1"/>
  <c r="E51" i="62"/>
  <c r="I49" i="62"/>
  <c r="E27" i="62"/>
  <c r="E24" i="62"/>
  <c r="E20" i="62"/>
  <c r="E16" i="62"/>
  <c r="E12" i="62"/>
  <c r="E8" i="62"/>
  <c r="E4" i="62"/>
  <c r="E47" i="62"/>
  <c r="I26" i="62"/>
  <c r="I22" i="62"/>
  <c r="I14" i="62"/>
  <c r="I10" i="62"/>
  <c r="I6" i="62"/>
  <c r="I68" i="62"/>
  <c r="E31" i="62"/>
  <c r="I16" i="62"/>
  <c r="E43" i="62"/>
  <c r="I41" i="62"/>
  <c r="I28" i="62"/>
  <c r="E25" i="62"/>
  <c r="E21" i="62"/>
  <c r="E17" i="62"/>
  <c r="E13" i="62"/>
  <c r="E9" i="62"/>
  <c r="E5" i="62"/>
  <c r="E2" i="62"/>
  <c r="E66" i="62"/>
  <c r="E39" i="62"/>
  <c r="I37" i="62"/>
  <c r="I23" i="62"/>
  <c r="I19" i="62"/>
  <c r="I15" i="62"/>
  <c r="I11" i="62"/>
  <c r="I7" i="62"/>
  <c r="I3" i="62"/>
  <c r="I29" i="62"/>
  <c r="I20" i="62"/>
  <c r="I8" i="62"/>
  <c r="E35" i="62"/>
  <c r="I33" i="62"/>
  <c r="J33" i="62" s="1"/>
  <c r="E26" i="62"/>
  <c r="E22" i="62"/>
  <c r="E18" i="62"/>
  <c r="E14" i="62"/>
  <c r="E10" i="62"/>
  <c r="E6" i="62"/>
  <c r="I24" i="62"/>
  <c r="I12" i="62"/>
  <c r="I18" i="62"/>
  <c r="I34" i="62"/>
  <c r="I4" i="62"/>
  <c r="I21" i="62"/>
  <c r="I44" i="62"/>
  <c r="J44" i="62" s="1"/>
  <c r="I71" i="62"/>
  <c r="I63" i="62"/>
  <c r="I100" i="62"/>
  <c r="I72" i="62"/>
  <c r="I58" i="62"/>
  <c r="I79" i="62"/>
  <c r="I83" i="62"/>
  <c r="I45" i="62"/>
  <c r="J45" i="62" s="1"/>
  <c r="I51" i="62"/>
  <c r="I74" i="62"/>
  <c r="I87" i="62"/>
  <c r="I55" i="62"/>
  <c r="I98" i="62"/>
  <c r="I76" i="62"/>
  <c r="N12" i="46"/>
  <c r="M12" i="46"/>
  <c r="N13" i="46"/>
  <c r="M13" i="46"/>
  <c r="N24" i="46"/>
  <c r="M24" i="46"/>
  <c r="J26" i="46"/>
  <c r="N28" i="46"/>
  <c r="M28" i="46"/>
  <c r="N70" i="46"/>
  <c r="M70" i="46"/>
  <c r="J9" i="46"/>
  <c r="N11" i="46"/>
  <c r="M11" i="46"/>
  <c r="N23" i="46"/>
  <c r="M23" i="46"/>
  <c r="N27" i="46"/>
  <c r="M27" i="46"/>
  <c r="N31" i="46"/>
  <c r="M31" i="46"/>
  <c r="N32" i="46"/>
  <c r="M32" i="46"/>
  <c r="J38" i="46"/>
  <c r="I39" i="46"/>
  <c r="J39" i="46" s="1"/>
  <c r="J66" i="46"/>
  <c r="N4" i="46"/>
  <c r="M4" i="46"/>
  <c r="M5" i="46"/>
  <c r="N5" i="46"/>
  <c r="N3" i="46"/>
  <c r="M3" i="46"/>
  <c r="N16" i="46"/>
  <c r="M16" i="46"/>
  <c r="N17" i="46"/>
  <c r="M17" i="46"/>
  <c r="N22" i="46"/>
  <c r="M22" i="46"/>
  <c r="N26" i="46"/>
  <c r="M26" i="46"/>
  <c r="N30" i="46"/>
  <c r="M30" i="46"/>
  <c r="N39" i="46"/>
  <c r="M39" i="46"/>
  <c r="J54" i="46"/>
  <c r="J13" i="46"/>
  <c r="N15" i="46"/>
  <c r="M15" i="46"/>
  <c r="J34" i="46"/>
  <c r="I35" i="46"/>
  <c r="J35" i="46" s="1"/>
  <c r="J42" i="46"/>
  <c r="N58" i="46"/>
  <c r="M58" i="46"/>
  <c r="J61" i="46"/>
  <c r="N66" i="46"/>
  <c r="M66" i="46"/>
  <c r="N8" i="46"/>
  <c r="M8" i="46"/>
  <c r="N9" i="46"/>
  <c r="M9" i="46"/>
  <c r="J18" i="46"/>
  <c r="J33" i="46"/>
  <c r="J41" i="46"/>
  <c r="N46" i="46"/>
  <c r="M46" i="46"/>
  <c r="J50" i="46"/>
  <c r="N7" i="46"/>
  <c r="M7" i="46"/>
  <c r="N20" i="46"/>
  <c r="M20" i="46"/>
  <c r="N21" i="46"/>
  <c r="M21" i="46"/>
  <c r="N25" i="46"/>
  <c r="M25" i="46"/>
  <c r="N29" i="46"/>
  <c r="M29" i="46"/>
  <c r="N35" i="46"/>
  <c r="M35" i="46"/>
  <c r="J52" i="46"/>
  <c r="N54" i="46"/>
  <c r="M54" i="46"/>
  <c r="J10" i="46"/>
  <c r="N19" i="46"/>
  <c r="M19" i="46"/>
  <c r="J49" i="46"/>
  <c r="J67" i="46"/>
  <c r="N88" i="46"/>
  <c r="M88" i="46"/>
  <c r="N100" i="46"/>
  <c r="M100" i="46"/>
  <c r="N33" i="46"/>
  <c r="M48" i="46"/>
  <c r="M59" i="46"/>
  <c r="M62" i="46"/>
  <c r="M69" i="46"/>
  <c r="I71" i="46"/>
  <c r="J71" i="46" s="1"/>
  <c r="N77" i="46"/>
  <c r="M77" i="46"/>
  <c r="M78" i="46"/>
  <c r="J81" i="46"/>
  <c r="J85" i="46"/>
  <c r="N87" i="46"/>
  <c r="N89" i="46"/>
  <c r="M89" i="46"/>
  <c r="N98" i="46"/>
  <c r="M98" i="46"/>
  <c r="J102" i="46"/>
  <c r="M37" i="46"/>
  <c r="I43" i="46"/>
  <c r="J43" i="46" s="1"/>
  <c r="M52" i="46"/>
  <c r="M63" i="46"/>
  <c r="M73" i="46"/>
  <c r="N79" i="46"/>
  <c r="M80" i="46"/>
  <c r="N86" i="46"/>
  <c r="M86" i="46"/>
  <c r="N96" i="46"/>
  <c r="M96" i="46"/>
  <c r="M67" i="46"/>
  <c r="N84" i="46"/>
  <c r="M84" i="46"/>
  <c r="N95" i="46"/>
  <c r="N97" i="46"/>
  <c r="M97" i="46"/>
  <c r="J101" i="46"/>
  <c r="N40" i="46"/>
  <c r="M42" i="46"/>
  <c r="M49" i="46"/>
  <c r="M60" i="46"/>
  <c r="M74" i="46"/>
  <c r="N81" i="46"/>
  <c r="M81" i="46"/>
  <c r="M82" i="46"/>
  <c r="N83" i="46"/>
  <c r="N85" i="46"/>
  <c r="M85" i="46"/>
  <c r="N94" i="46"/>
  <c r="M94" i="46"/>
  <c r="J55" i="46"/>
  <c r="J62" i="46"/>
  <c r="J69" i="46"/>
  <c r="N92" i="46"/>
  <c r="M92" i="46"/>
  <c r="N102" i="46"/>
  <c r="M102" i="46"/>
  <c r="M2" i="46"/>
  <c r="M6" i="46"/>
  <c r="M10" i="46"/>
  <c r="M14" i="46"/>
  <c r="M18" i="46"/>
  <c r="M34" i="46"/>
  <c r="M38" i="46"/>
  <c r="M47" i="46"/>
  <c r="M50" i="46"/>
  <c r="M57" i="46"/>
  <c r="M68" i="46"/>
  <c r="J77" i="46"/>
  <c r="J86" i="46"/>
  <c r="J87" i="46"/>
  <c r="N91" i="46"/>
  <c r="N93" i="46"/>
  <c r="M93" i="46"/>
  <c r="M61" i="46"/>
  <c r="M72" i="46"/>
  <c r="M76" i="46"/>
  <c r="N90" i="46"/>
  <c r="M90" i="46"/>
  <c r="N101" i="46"/>
  <c r="M101" i="46"/>
  <c r="N5" i="45"/>
  <c r="M5" i="45"/>
  <c r="N16" i="45"/>
  <c r="M16" i="45"/>
  <c r="J2" i="45"/>
  <c r="N10" i="45"/>
  <c r="M10" i="45"/>
  <c r="J13" i="45"/>
  <c r="J14" i="45"/>
  <c r="M15" i="45"/>
  <c r="N15" i="45"/>
  <c r="M19" i="45"/>
  <c r="N19" i="45"/>
  <c r="M23" i="45"/>
  <c r="N23" i="45"/>
  <c r="N24" i="45"/>
  <c r="M24" i="45"/>
  <c r="J30" i="45"/>
  <c r="N39" i="45"/>
  <c r="M39" i="45"/>
  <c r="J45" i="45"/>
  <c r="J50" i="45"/>
  <c r="J61" i="45"/>
  <c r="J64" i="45"/>
  <c r="N20" i="45"/>
  <c r="M20" i="45"/>
  <c r="N4" i="45"/>
  <c r="M4" i="45"/>
  <c r="J7" i="45"/>
  <c r="J8" i="45"/>
  <c r="N9" i="45"/>
  <c r="M9" i="45"/>
  <c r="M31" i="45"/>
  <c r="N31" i="45"/>
  <c r="N54" i="45"/>
  <c r="M54" i="45"/>
  <c r="J58" i="45"/>
  <c r="N3" i="45"/>
  <c r="M3" i="45"/>
  <c r="N14" i="45"/>
  <c r="M14" i="45"/>
  <c r="N18" i="45"/>
  <c r="M18" i="45"/>
  <c r="N22" i="45"/>
  <c r="M22" i="45"/>
  <c r="N32" i="45"/>
  <c r="M32" i="45"/>
  <c r="J35" i="45"/>
  <c r="N38" i="45"/>
  <c r="M38" i="45"/>
  <c r="N8" i="45"/>
  <c r="M8" i="45"/>
  <c r="N13" i="45"/>
  <c r="M13" i="45"/>
  <c r="J26" i="45"/>
  <c r="N30" i="45"/>
  <c r="M30" i="45"/>
  <c r="I34" i="45"/>
  <c r="J34" i="45" s="1"/>
  <c r="N37" i="45"/>
  <c r="M37" i="45"/>
  <c r="J44" i="45"/>
  <c r="N50" i="45"/>
  <c r="M50" i="45"/>
  <c r="N2" i="45"/>
  <c r="M2" i="45"/>
  <c r="N7" i="45"/>
  <c r="M7" i="45"/>
  <c r="M27" i="45"/>
  <c r="N27" i="45"/>
  <c r="M35" i="45"/>
  <c r="N35" i="45"/>
  <c r="N62" i="45"/>
  <c r="M62" i="45"/>
  <c r="N12" i="45"/>
  <c r="M12" i="45"/>
  <c r="N17" i="45"/>
  <c r="M17" i="45"/>
  <c r="N21" i="45"/>
  <c r="M21" i="45"/>
  <c r="N70" i="45"/>
  <c r="M70" i="45"/>
  <c r="N6" i="45"/>
  <c r="M6" i="45"/>
  <c r="J9" i="45"/>
  <c r="J10" i="45"/>
  <c r="M11" i="45"/>
  <c r="N11" i="45"/>
  <c r="N26" i="45"/>
  <c r="M26" i="45"/>
  <c r="N28" i="45"/>
  <c r="M28" i="45"/>
  <c r="N34" i="45"/>
  <c r="M34" i="45"/>
  <c r="J52" i="45"/>
  <c r="N80" i="45"/>
  <c r="M80" i="45"/>
  <c r="M43" i="45"/>
  <c r="M46" i="45"/>
  <c r="M53" i="45"/>
  <c r="I55" i="45"/>
  <c r="J55" i="45" s="1"/>
  <c r="M64" i="45"/>
  <c r="J69" i="45"/>
  <c r="M75" i="45"/>
  <c r="N79" i="45"/>
  <c r="N81" i="45"/>
  <c r="M81" i="45"/>
  <c r="N94" i="45"/>
  <c r="M94" i="45"/>
  <c r="N97" i="45"/>
  <c r="M97" i="45"/>
  <c r="J102" i="45"/>
  <c r="M47" i="45"/>
  <c r="M57" i="45"/>
  <c r="M68" i="45"/>
  <c r="N78" i="45"/>
  <c r="M78" i="45"/>
  <c r="N91" i="45"/>
  <c r="N92" i="45"/>
  <c r="M92" i="45"/>
  <c r="J83" i="45"/>
  <c r="N90" i="45"/>
  <c r="M90" i="45"/>
  <c r="N93" i="45"/>
  <c r="M93" i="45"/>
  <c r="J99" i="45"/>
  <c r="J65" i="45"/>
  <c r="M33" i="45"/>
  <c r="M36" i="45"/>
  <c r="M41" i="45"/>
  <c r="M44" i="45"/>
  <c r="M58" i="45"/>
  <c r="M65" i="45"/>
  <c r="N77" i="45"/>
  <c r="M77" i="45"/>
  <c r="J85" i="45"/>
  <c r="N87" i="45"/>
  <c r="N88" i="45"/>
  <c r="M88" i="45"/>
  <c r="J101" i="45"/>
  <c r="N96" i="45"/>
  <c r="M96" i="45"/>
  <c r="J46" i="45"/>
  <c r="J53" i="45"/>
  <c r="J71" i="45"/>
  <c r="N86" i="45"/>
  <c r="M86" i="45"/>
  <c r="N89" i="45"/>
  <c r="M89" i="45"/>
  <c r="N102" i="45"/>
  <c r="M102" i="45"/>
  <c r="M52" i="45"/>
  <c r="M63" i="45"/>
  <c r="M66" i="45"/>
  <c r="M73" i="45"/>
  <c r="J79" i="45"/>
  <c r="N83" i="45"/>
  <c r="N84" i="45"/>
  <c r="M84" i="45"/>
  <c r="J97" i="45"/>
  <c r="N99" i="45"/>
  <c r="N100" i="45"/>
  <c r="M100" i="45"/>
  <c r="N82" i="45"/>
  <c r="M82" i="45"/>
  <c r="N85" i="45"/>
  <c r="M85" i="45"/>
  <c r="N98" i="45"/>
  <c r="M98" i="45"/>
  <c r="N101" i="45"/>
  <c r="M101" i="45"/>
  <c r="N3" i="44"/>
  <c r="M3" i="44"/>
  <c r="N9" i="44"/>
  <c r="M9" i="44"/>
  <c r="J14" i="44"/>
  <c r="N15" i="44"/>
  <c r="M15" i="44"/>
  <c r="M20" i="44"/>
  <c r="N20" i="44"/>
  <c r="N30" i="44"/>
  <c r="M30" i="44"/>
  <c r="J41" i="44"/>
  <c r="N42" i="44"/>
  <c r="M42" i="44"/>
  <c r="J48" i="44"/>
  <c r="N21" i="44"/>
  <c r="M21" i="44"/>
  <c r="N2" i="44"/>
  <c r="M2" i="44"/>
  <c r="J7" i="44"/>
  <c r="M8" i="44"/>
  <c r="N8" i="44"/>
  <c r="J12" i="44"/>
  <c r="J13" i="44"/>
  <c r="J23" i="44"/>
  <c r="N27" i="44"/>
  <c r="M27" i="44"/>
  <c r="J68" i="44"/>
  <c r="J6" i="44"/>
  <c r="N14" i="44"/>
  <c r="M14" i="44"/>
  <c r="J18" i="44"/>
  <c r="N19" i="44"/>
  <c r="M19" i="44"/>
  <c r="J25" i="44"/>
  <c r="M28" i="44"/>
  <c r="N28" i="44"/>
  <c r="J5" i="44"/>
  <c r="N7" i="44"/>
  <c r="M7" i="44"/>
  <c r="N13" i="44"/>
  <c r="M13" i="44"/>
  <c r="J17" i="44"/>
  <c r="N26" i="44"/>
  <c r="M26" i="44"/>
  <c r="J50" i="44"/>
  <c r="N74" i="44"/>
  <c r="M74" i="44"/>
  <c r="N10" i="44"/>
  <c r="M10" i="44"/>
  <c r="N6" i="44"/>
  <c r="M6" i="44"/>
  <c r="M12" i="44"/>
  <c r="N12" i="44"/>
  <c r="N18" i="44"/>
  <c r="M18" i="44"/>
  <c r="N23" i="44"/>
  <c r="M23" i="44"/>
  <c r="N38" i="44"/>
  <c r="M38" i="44"/>
  <c r="N46" i="44"/>
  <c r="M46" i="44"/>
  <c r="N62" i="44"/>
  <c r="M62" i="44"/>
  <c r="N5" i="44"/>
  <c r="M5" i="44"/>
  <c r="N17" i="44"/>
  <c r="M17" i="44"/>
  <c r="M24" i="44"/>
  <c r="N24" i="44"/>
  <c r="N54" i="44"/>
  <c r="M54" i="44"/>
  <c r="N66" i="44"/>
  <c r="M66" i="44"/>
  <c r="M4" i="44"/>
  <c r="N4" i="44"/>
  <c r="N11" i="44"/>
  <c r="M11" i="44"/>
  <c r="M16" i="44"/>
  <c r="N16" i="44"/>
  <c r="N22" i="44"/>
  <c r="M22" i="44"/>
  <c r="N31" i="44"/>
  <c r="M31" i="44"/>
  <c r="M32" i="44"/>
  <c r="N32" i="44"/>
  <c r="N37" i="44"/>
  <c r="M37" i="44"/>
  <c r="N88" i="44"/>
  <c r="M88" i="44"/>
  <c r="M35" i="44"/>
  <c r="M40" i="44"/>
  <c r="M45" i="44"/>
  <c r="I47" i="44"/>
  <c r="J47" i="44" s="1"/>
  <c r="M56" i="44"/>
  <c r="J61" i="44"/>
  <c r="M67" i="44"/>
  <c r="M70" i="44"/>
  <c r="N77" i="44"/>
  <c r="M77" i="44"/>
  <c r="J85" i="44"/>
  <c r="N87" i="44"/>
  <c r="N89" i="44"/>
  <c r="M89" i="44"/>
  <c r="N98" i="44"/>
  <c r="M98" i="44"/>
  <c r="J102" i="44"/>
  <c r="J43" i="44"/>
  <c r="N100" i="44"/>
  <c r="M100" i="44"/>
  <c r="M49" i="44"/>
  <c r="M71" i="44"/>
  <c r="N86" i="44"/>
  <c r="M86" i="44"/>
  <c r="N96" i="44"/>
  <c r="M96" i="44"/>
  <c r="M43" i="44"/>
  <c r="N84" i="44"/>
  <c r="M84" i="44"/>
  <c r="N95" i="44"/>
  <c r="N97" i="44"/>
  <c r="M97" i="44"/>
  <c r="J57" i="44"/>
  <c r="M50" i="44"/>
  <c r="M57" i="44"/>
  <c r="M68" i="44"/>
  <c r="J79" i="44"/>
  <c r="N83" i="44"/>
  <c r="N85" i="44"/>
  <c r="M85" i="44"/>
  <c r="N94" i="44"/>
  <c r="M94" i="44"/>
  <c r="N34" i="44"/>
  <c r="N82" i="44"/>
  <c r="M82" i="44"/>
  <c r="N92" i="44"/>
  <c r="M92" i="44"/>
  <c r="N102" i="44"/>
  <c r="M102" i="44"/>
  <c r="M33" i="44"/>
  <c r="M36" i="44"/>
  <c r="M41" i="44"/>
  <c r="M44" i="44"/>
  <c r="M55" i="44"/>
  <c r="M58" i="44"/>
  <c r="M65" i="44"/>
  <c r="M75" i="44"/>
  <c r="J77" i="44"/>
  <c r="N80" i="44"/>
  <c r="M80" i="44"/>
  <c r="J87" i="44"/>
  <c r="N91" i="44"/>
  <c r="N93" i="44"/>
  <c r="M93" i="44"/>
  <c r="M48" i="44"/>
  <c r="M69" i="44"/>
  <c r="N73" i="44"/>
  <c r="M73" i="44"/>
  <c r="N78" i="44"/>
  <c r="M78" i="44"/>
  <c r="N79" i="44"/>
  <c r="N81" i="44"/>
  <c r="M81" i="44"/>
  <c r="N90" i="44"/>
  <c r="M90" i="44"/>
  <c r="N101" i="44"/>
  <c r="M101" i="44"/>
  <c r="N7" i="43"/>
  <c r="M7" i="43"/>
  <c r="N26" i="43"/>
  <c r="M26" i="43"/>
  <c r="M5" i="43"/>
  <c r="N5" i="43"/>
  <c r="J16" i="43"/>
  <c r="J23" i="43"/>
  <c r="M25" i="43"/>
  <c r="N25" i="43"/>
  <c r="N27" i="43"/>
  <c r="M27" i="43"/>
  <c r="M33" i="43"/>
  <c r="N33" i="43"/>
  <c r="N46" i="43"/>
  <c r="M46" i="43"/>
  <c r="N58" i="43"/>
  <c r="M58" i="43"/>
  <c r="J62" i="43"/>
  <c r="J67" i="43"/>
  <c r="N15" i="43"/>
  <c r="M15" i="43"/>
  <c r="J8" i="43"/>
  <c r="J9" i="43"/>
  <c r="N10" i="43"/>
  <c r="M10" i="43"/>
  <c r="N18" i="43"/>
  <c r="M18" i="43"/>
  <c r="N19" i="43"/>
  <c r="M19" i="43"/>
  <c r="J42" i="43"/>
  <c r="J69" i="43"/>
  <c r="N39" i="43"/>
  <c r="M39" i="43"/>
  <c r="N11" i="43"/>
  <c r="M11" i="43"/>
  <c r="M17" i="43"/>
  <c r="N17" i="43"/>
  <c r="J55" i="43"/>
  <c r="J66" i="43"/>
  <c r="N70" i="43"/>
  <c r="M70" i="43"/>
  <c r="N2" i="43"/>
  <c r="M2" i="43"/>
  <c r="M9" i="43"/>
  <c r="N9" i="43"/>
  <c r="J15" i="43"/>
  <c r="N30" i="43"/>
  <c r="M30" i="43"/>
  <c r="N36" i="43"/>
  <c r="M36" i="43"/>
  <c r="N62" i="43"/>
  <c r="M62" i="43"/>
  <c r="M13" i="43"/>
  <c r="N13" i="43"/>
  <c r="N3" i="43"/>
  <c r="M3" i="43"/>
  <c r="J7" i="43"/>
  <c r="J12" i="43"/>
  <c r="J13" i="43"/>
  <c r="N22" i="43"/>
  <c r="M22" i="43"/>
  <c r="N23" i="43"/>
  <c r="M23" i="43"/>
  <c r="M29" i="43"/>
  <c r="N29" i="43"/>
  <c r="N31" i="43"/>
  <c r="M31" i="43"/>
  <c r="I39" i="43"/>
  <c r="J39" i="43" s="1"/>
  <c r="J41" i="43"/>
  <c r="N50" i="43"/>
  <c r="M50" i="43"/>
  <c r="J53" i="43"/>
  <c r="N6" i="43"/>
  <c r="M6" i="43"/>
  <c r="N14" i="43"/>
  <c r="M14" i="43"/>
  <c r="J19" i="43"/>
  <c r="M21" i="43"/>
  <c r="N21" i="43"/>
  <c r="J27" i="43"/>
  <c r="N35" i="43"/>
  <c r="M35" i="43"/>
  <c r="N66" i="43"/>
  <c r="M66" i="43"/>
  <c r="N89" i="43"/>
  <c r="M89" i="43"/>
  <c r="M4" i="43"/>
  <c r="M8" i="43"/>
  <c r="M12" i="43"/>
  <c r="M16" i="43"/>
  <c r="M20" i="43"/>
  <c r="M24" i="43"/>
  <c r="M28" i="43"/>
  <c r="M32" i="43"/>
  <c r="I40" i="43"/>
  <c r="J40" i="43" s="1"/>
  <c r="M51" i="43"/>
  <c r="M54" i="43"/>
  <c r="M61" i="43"/>
  <c r="I63" i="43"/>
  <c r="J63" i="43" s="1"/>
  <c r="N73" i="43"/>
  <c r="M73" i="43"/>
  <c r="N77" i="43"/>
  <c r="M77" i="43"/>
  <c r="N86" i="43"/>
  <c r="M86" i="43"/>
  <c r="N98" i="43"/>
  <c r="M98" i="43"/>
  <c r="J102" i="43"/>
  <c r="N74" i="43"/>
  <c r="M74" i="43"/>
  <c r="M41" i="43"/>
  <c r="M44" i="43"/>
  <c r="M55" i="43"/>
  <c r="M65" i="43"/>
  <c r="N84" i="43"/>
  <c r="M84" i="43"/>
  <c r="J90" i="43"/>
  <c r="N96" i="43"/>
  <c r="M96" i="43"/>
  <c r="N100" i="43"/>
  <c r="M100" i="43"/>
  <c r="M59" i="43"/>
  <c r="M69" i="43"/>
  <c r="J81" i="43"/>
  <c r="N83" i="43"/>
  <c r="N85" i="43"/>
  <c r="M85" i="43"/>
  <c r="J93" i="43"/>
  <c r="N95" i="43"/>
  <c r="N97" i="43"/>
  <c r="M97" i="43"/>
  <c r="J101" i="43"/>
  <c r="N37" i="43"/>
  <c r="M52" i="43"/>
  <c r="J74" i="43"/>
  <c r="N82" i="43"/>
  <c r="M82" i="43"/>
  <c r="N94" i="43"/>
  <c r="M94" i="43"/>
  <c r="J59" i="43"/>
  <c r="M34" i="43"/>
  <c r="J47" i="43"/>
  <c r="J61" i="43"/>
  <c r="J75" i="43"/>
  <c r="N80" i="43"/>
  <c r="M80" i="43"/>
  <c r="N92" i="43"/>
  <c r="M92" i="43"/>
  <c r="N102" i="43"/>
  <c r="M102" i="43"/>
  <c r="M42" i="43"/>
  <c r="M49" i="43"/>
  <c r="M60" i="43"/>
  <c r="J65" i="43"/>
  <c r="M71" i="43"/>
  <c r="N79" i="43"/>
  <c r="N81" i="43"/>
  <c r="M81" i="43"/>
  <c r="N90" i="43"/>
  <c r="M90" i="43"/>
  <c r="N93" i="43"/>
  <c r="M93" i="43"/>
  <c r="M53" i="43"/>
  <c r="M64" i="43"/>
  <c r="N78" i="43"/>
  <c r="M78" i="43"/>
  <c r="N88" i="43"/>
  <c r="M88" i="43"/>
  <c r="N101" i="43"/>
  <c r="M101" i="43"/>
  <c r="N12" i="42"/>
  <c r="M12" i="42"/>
  <c r="J42" i="42"/>
  <c r="N50" i="42"/>
  <c r="M50" i="42"/>
  <c r="J2" i="42"/>
  <c r="N4" i="42"/>
  <c r="M4" i="42"/>
  <c r="N5" i="42"/>
  <c r="M5" i="42"/>
  <c r="J14" i="42"/>
  <c r="J20" i="42"/>
  <c r="J26" i="42"/>
  <c r="J27" i="42"/>
  <c r="J33" i="42"/>
  <c r="N36" i="42"/>
  <c r="M36" i="42"/>
  <c r="J44" i="42"/>
  <c r="J57" i="42"/>
  <c r="N62" i="42"/>
  <c r="M62" i="42"/>
  <c r="M3" i="42"/>
  <c r="N3" i="42"/>
  <c r="N16" i="42"/>
  <c r="M16" i="42"/>
  <c r="N17" i="42"/>
  <c r="M17" i="42"/>
  <c r="N28" i="42"/>
  <c r="M28" i="42"/>
  <c r="N29" i="42"/>
  <c r="M29" i="42"/>
  <c r="J66" i="42"/>
  <c r="N25" i="42"/>
  <c r="M25" i="42"/>
  <c r="J13" i="42"/>
  <c r="M15" i="42"/>
  <c r="N15" i="42"/>
  <c r="M27" i="42"/>
  <c r="N27" i="42"/>
  <c r="N70" i="42"/>
  <c r="M70" i="42"/>
  <c r="M23" i="42"/>
  <c r="N23" i="42"/>
  <c r="N8" i="42"/>
  <c r="M8" i="42"/>
  <c r="N9" i="42"/>
  <c r="M9" i="42"/>
  <c r="N20" i="42"/>
  <c r="M20" i="42"/>
  <c r="N21" i="42"/>
  <c r="M21" i="42"/>
  <c r="N13" i="42"/>
  <c r="M13" i="42"/>
  <c r="N24" i="42"/>
  <c r="M24" i="42"/>
  <c r="M11" i="42"/>
  <c r="N11" i="42"/>
  <c r="J5" i="42"/>
  <c r="M7" i="42"/>
  <c r="N7" i="42"/>
  <c r="N32" i="42"/>
  <c r="M32" i="42"/>
  <c r="N33" i="42"/>
  <c r="M33" i="42"/>
  <c r="J38" i="42"/>
  <c r="J48" i="42"/>
  <c r="N38" i="42"/>
  <c r="M38" i="42"/>
  <c r="M19" i="42"/>
  <c r="N19" i="42"/>
  <c r="M31" i="42"/>
  <c r="N31" i="42"/>
  <c r="J45" i="42"/>
  <c r="M2" i="42"/>
  <c r="M6" i="42"/>
  <c r="M10" i="42"/>
  <c r="M14" i="42"/>
  <c r="M18" i="42"/>
  <c r="M22" i="42"/>
  <c r="M26" i="42"/>
  <c r="M30" i="42"/>
  <c r="M34" i="42"/>
  <c r="I35" i="42"/>
  <c r="J35" i="42" s="1"/>
  <c r="M39" i="42"/>
  <c r="M41" i="42"/>
  <c r="M44" i="42"/>
  <c r="J49" i="42"/>
  <c r="M55" i="42"/>
  <c r="M58" i="42"/>
  <c r="M65" i="42"/>
  <c r="I67" i="42"/>
  <c r="J67" i="42" s="1"/>
  <c r="N89" i="42"/>
  <c r="M89" i="42"/>
  <c r="M90" i="42"/>
  <c r="N91" i="42"/>
  <c r="N92" i="42"/>
  <c r="M92" i="42"/>
  <c r="J101" i="42"/>
  <c r="M48" i="42"/>
  <c r="M59" i="42"/>
  <c r="N77" i="42"/>
  <c r="M77" i="42"/>
  <c r="J81" i="42"/>
  <c r="J86" i="42"/>
  <c r="J97" i="42"/>
  <c r="M52" i="42"/>
  <c r="M63" i="42"/>
  <c r="M66" i="42"/>
  <c r="M73" i="42"/>
  <c r="M78" i="42"/>
  <c r="N79" i="42"/>
  <c r="N80" i="42"/>
  <c r="M80" i="42"/>
  <c r="N93" i="42"/>
  <c r="M93" i="42"/>
  <c r="M94" i="42"/>
  <c r="N95" i="42"/>
  <c r="N96" i="42"/>
  <c r="M96" i="42"/>
  <c r="J51" i="42"/>
  <c r="J65" i="42"/>
  <c r="M71" i="42"/>
  <c r="N81" i="42"/>
  <c r="M81" i="42"/>
  <c r="M82" i="42"/>
  <c r="N83" i="42"/>
  <c r="N84" i="42"/>
  <c r="M84" i="42"/>
  <c r="N97" i="42"/>
  <c r="M97" i="42"/>
  <c r="M98" i="42"/>
  <c r="N99" i="42"/>
  <c r="N100" i="42"/>
  <c r="M100" i="42"/>
  <c r="N101" i="42"/>
  <c r="M101" i="42"/>
  <c r="M43" i="42"/>
  <c r="M46" i="42"/>
  <c r="M53" i="42"/>
  <c r="M64" i="42"/>
  <c r="M75" i="42"/>
  <c r="J89" i="42"/>
  <c r="J77" i="42"/>
  <c r="N85" i="42"/>
  <c r="M85" i="42"/>
  <c r="N88" i="42"/>
  <c r="M88" i="42"/>
  <c r="N7" i="41"/>
  <c r="M7" i="41"/>
  <c r="M32" i="41"/>
  <c r="N32" i="41"/>
  <c r="M24" i="41"/>
  <c r="N24" i="41"/>
  <c r="N37" i="41"/>
  <c r="M37" i="41"/>
  <c r="N29" i="41"/>
  <c r="M29" i="41"/>
  <c r="I3" i="41"/>
  <c r="J3" i="41" s="1"/>
  <c r="N10" i="41"/>
  <c r="M10" i="41"/>
  <c r="N14" i="41"/>
  <c r="M14" i="41"/>
  <c r="N18" i="41"/>
  <c r="M18" i="41"/>
  <c r="N22" i="41"/>
  <c r="M22" i="41"/>
  <c r="M36" i="41"/>
  <c r="N36" i="41"/>
  <c r="N4" i="41"/>
  <c r="M4" i="41"/>
  <c r="N5" i="41"/>
  <c r="M5" i="41"/>
  <c r="M28" i="41"/>
  <c r="N28" i="41"/>
  <c r="N41" i="41"/>
  <c r="M41" i="41"/>
  <c r="J2" i="41"/>
  <c r="M3" i="41"/>
  <c r="N3" i="41"/>
  <c r="N9" i="41"/>
  <c r="M9" i="41"/>
  <c r="J12" i="41"/>
  <c r="N13" i="41"/>
  <c r="M13" i="41"/>
  <c r="N17" i="41"/>
  <c r="M17" i="41"/>
  <c r="N21" i="41"/>
  <c r="M21" i="41"/>
  <c r="N33" i="41"/>
  <c r="M33" i="41"/>
  <c r="I7" i="41"/>
  <c r="J7" i="41" s="1"/>
  <c r="M8" i="41"/>
  <c r="N8" i="41"/>
  <c r="M12" i="41"/>
  <c r="N12" i="41"/>
  <c r="M16" i="41"/>
  <c r="N16" i="41"/>
  <c r="M20" i="41"/>
  <c r="N20" i="41"/>
  <c r="N25" i="41"/>
  <c r="M25" i="41"/>
  <c r="M40" i="41"/>
  <c r="N40" i="41"/>
  <c r="I17" i="41"/>
  <c r="J17" i="41" s="1"/>
  <c r="N23" i="41"/>
  <c r="M26" i="41"/>
  <c r="N47" i="41"/>
  <c r="M47" i="41"/>
  <c r="I51" i="41"/>
  <c r="J51" i="41" s="1"/>
  <c r="M55" i="41"/>
  <c r="M57" i="41"/>
  <c r="J69" i="41"/>
  <c r="I25" i="41"/>
  <c r="J25" i="41" s="1"/>
  <c r="I33" i="41"/>
  <c r="J33" i="41" s="1"/>
  <c r="N34" i="41"/>
  <c r="I41" i="41"/>
  <c r="J41" i="41" s="1"/>
  <c r="M58" i="41"/>
  <c r="N58" i="41"/>
  <c r="N64" i="41"/>
  <c r="M64" i="41"/>
  <c r="M2" i="41"/>
  <c r="M6" i="41"/>
  <c r="M11" i="41"/>
  <c r="I21" i="41"/>
  <c r="J21" i="41" s="1"/>
  <c r="N60" i="41"/>
  <c r="M63" i="41"/>
  <c r="N63" i="41"/>
  <c r="M69" i="41"/>
  <c r="N69" i="41"/>
  <c r="N50" i="41"/>
  <c r="I9" i="41"/>
  <c r="J9" i="41" s="1"/>
  <c r="M15" i="41"/>
  <c r="N27" i="41"/>
  <c r="M30" i="41"/>
  <c r="N35" i="41"/>
  <c r="M38" i="41"/>
  <c r="N43" i="41"/>
  <c r="I45" i="41"/>
  <c r="J45" i="41" s="1"/>
  <c r="N51" i="41"/>
  <c r="N53" i="41"/>
  <c r="J66" i="41"/>
  <c r="M68" i="41"/>
  <c r="N68" i="41"/>
  <c r="I29" i="41"/>
  <c r="J29" i="41" s="1"/>
  <c r="I37" i="41"/>
  <c r="J37" i="41" s="1"/>
  <c r="I55" i="41"/>
  <c r="J55" i="41" s="1"/>
  <c r="N65" i="41"/>
  <c r="I65" i="41"/>
  <c r="J65" i="41" s="1"/>
  <c r="M67" i="41"/>
  <c r="N67" i="41"/>
  <c r="I13" i="41"/>
  <c r="J13" i="41" s="1"/>
  <c r="M19" i="41"/>
  <c r="I40" i="41"/>
  <c r="J40" i="41" s="1"/>
  <c r="I48" i="41"/>
  <c r="J48" i="41" s="1"/>
  <c r="M54" i="41"/>
  <c r="N54" i="41"/>
  <c r="I60" i="41"/>
  <c r="J60" i="41" s="1"/>
  <c r="N56" i="41"/>
  <c r="M56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I87" i="41"/>
  <c r="J87" i="41" s="1"/>
  <c r="N89" i="41"/>
  <c r="M89" i="41"/>
  <c r="J93" i="41"/>
  <c r="N94" i="41"/>
  <c r="M94" i="41"/>
  <c r="M99" i="41"/>
  <c r="N99" i="41"/>
  <c r="I59" i="41"/>
  <c r="J59" i="41" s="1"/>
  <c r="I67" i="41"/>
  <c r="J67" i="41" s="1"/>
  <c r="I86" i="41"/>
  <c r="J86" i="41" s="1"/>
  <c r="N88" i="41"/>
  <c r="M88" i="41"/>
  <c r="N93" i="41"/>
  <c r="M93" i="41"/>
  <c r="J97" i="41"/>
  <c r="N98" i="41"/>
  <c r="M98" i="41"/>
  <c r="I101" i="41"/>
  <c r="J101" i="41" s="1"/>
  <c r="N102" i="41"/>
  <c r="M102" i="41"/>
  <c r="I47" i="41"/>
  <c r="J47" i="41" s="1"/>
  <c r="N86" i="41"/>
  <c r="M86" i="41"/>
  <c r="I90" i="41"/>
  <c r="J90" i="41" s="1"/>
  <c r="N92" i="41"/>
  <c r="M92" i="41"/>
  <c r="N97" i="41"/>
  <c r="M97" i="41"/>
  <c r="N101" i="41"/>
  <c r="M101" i="41"/>
  <c r="N85" i="41"/>
  <c r="M85" i="41"/>
  <c r="N90" i="41"/>
  <c r="M90" i="41"/>
  <c r="J94" i="41"/>
  <c r="N96" i="41"/>
  <c r="M96" i="41"/>
  <c r="J99" i="41"/>
  <c r="M100" i="41"/>
  <c r="M25" i="40"/>
  <c r="N25" i="40"/>
  <c r="J29" i="40"/>
  <c r="J2" i="40"/>
  <c r="N4" i="40"/>
  <c r="M4" i="40"/>
  <c r="N7" i="40"/>
  <c r="M7" i="40"/>
  <c r="M5" i="40"/>
  <c r="N5" i="40"/>
  <c r="I10" i="40"/>
  <c r="J10" i="40" s="1"/>
  <c r="J20" i="40"/>
  <c r="N3" i="40"/>
  <c r="M3" i="40"/>
  <c r="J7" i="40"/>
  <c r="N13" i="40"/>
  <c r="M13" i="40"/>
  <c r="M17" i="40"/>
  <c r="N17" i="40"/>
  <c r="M21" i="40"/>
  <c r="N21" i="40"/>
  <c r="M33" i="40"/>
  <c r="N33" i="40"/>
  <c r="N8" i="40"/>
  <c r="M8" i="40"/>
  <c r="M12" i="40"/>
  <c r="N12" i="40"/>
  <c r="I14" i="40"/>
  <c r="J14" i="40" s="1"/>
  <c r="N9" i="40"/>
  <c r="M58" i="40"/>
  <c r="N58" i="40"/>
  <c r="I15" i="40"/>
  <c r="J15" i="40" s="1"/>
  <c r="M18" i="40"/>
  <c r="N23" i="40"/>
  <c r="I26" i="40"/>
  <c r="J26" i="40" s="1"/>
  <c r="N28" i="40"/>
  <c r="I31" i="40"/>
  <c r="J31" i="40" s="1"/>
  <c r="M34" i="40"/>
  <c r="N39" i="40"/>
  <c r="I43" i="40"/>
  <c r="J43" i="40" s="1"/>
  <c r="M57" i="40"/>
  <c r="N57" i="40"/>
  <c r="J61" i="40"/>
  <c r="M63" i="40"/>
  <c r="N63" i="40"/>
  <c r="M67" i="40"/>
  <c r="N67" i="40"/>
  <c r="J70" i="40"/>
  <c r="M71" i="40"/>
  <c r="N71" i="40"/>
  <c r="I16" i="40"/>
  <c r="J16" i="40" s="1"/>
  <c r="I21" i="40"/>
  <c r="J21" i="40" s="1"/>
  <c r="I32" i="40"/>
  <c r="J32" i="40" s="1"/>
  <c r="I37" i="40"/>
  <c r="J37" i="40" s="1"/>
  <c r="N40" i="40"/>
  <c r="M40" i="40"/>
  <c r="I44" i="40"/>
  <c r="J44" i="40" s="1"/>
  <c r="I46" i="40"/>
  <c r="J46" i="40" s="1"/>
  <c r="M54" i="40"/>
  <c r="N54" i="40"/>
  <c r="I60" i="40"/>
  <c r="J60" i="40" s="1"/>
  <c r="N60" i="40"/>
  <c r="M62" i="40"/>
  <c r="N62" i="40"/>
  <c r="N11" i="40"/>
  <c r="M14" i="40"/>
  <c r="N19" i="40"/>
  <c r="I22" i="40"/>
  <c r="J22" i="40" s="1"/>
  <c r="N24" i="40"/>
  <c r="N29" i="40"/>
  <c r="M30" i="40"/>
  <c r="N35" i="40"/>
  <c r="I38" i="40"/>
  <c r="J38" i="40" s="1"/>
  <c r="N41" i="40"/>
  <c r="M42" i="40"/>
  <c r="I45" i="40"/>
  <c r="J45" i="40" s="1"/>
  <c r="I48" i="40"/>
  <c r="J48" i="40" s="1"/>
  <c r="I50" i="40"/>
  <c r="J50" i="40" s="1"/>
  <c r="M52" i="40"/>
  <c r="N52" i="40"/>
  <c r="I59" i="40"/>
  <c r="J59" i="40" s="1"/>
  <c r="J65" i="40"/>
  <c r="M66" i="40"/>
  <c r="N66" i="40"/>
  <c r="M70" i="40"/>
  <c r="N70" i="40"/>
  <c r="J73" i="40"/>
  <c r="I13" i="40"/>
  <c r="J13" i="40" s="1"/>
  <c r="I17" i="40"/>
  <c r="J17" i="40" s="1"/>
  <c r="I28" i="40"/>
  <c r="J28" i="40" s="1"/>
  <c r="I33" i="40"/>
  <c r="J33" i="40" s="1"/>
  <c r="M53" i="40"/>
  <c r="N53" i="40"/>
  <c r="I18" i="40"/>
  <c r="J18" i="40" s="1"/>
  <c r="N20" i="40"/>
  <c r="N36" i="40"/>
  <c r="M48" i="40"/>
  <c r="N48" i="40"/>
  <c r="M65" i="40"/>
  <c r="N65" i="40"/>
  <c r="M69" i="40"/>
  <c r="N69" i="40"/>
  <c r="M73" i="40"/>
  <c r="N73" i="40"/>
  <c r="N2" i="40"/>
  <c r="N6" i="40"/>
  <c r="N10" i="40"/>
  <c r="N26" i="40"/>
  <c r="N44" i="40"/>
  <c r="M44" i="40"/>
  <c r="M46" i="40"/>
  <c r="N47" i="40"/>
  <c r="M47" i="40"/>
  <c r="M49" i="40"/>
  <c r="N49" i="40"/>
  <c r="N50" i="40"/>
  <c r="N59" i="40"/>
  <c r="M59" i="40"/>
  <c r="N16" i="40"/>
  <c r="N27" i="40"/>
  <c r="I30" i="40"/>
  <c r="J30" i="40" s="1"/>
  <c r="N32" i="40"/>
  <c r="N37" i="40"/>
  <c r="I41" i="40"/>
  <c r="J41" i="40" s="1"/>
  <c r="I42" i="40"/>
  <c r="J42" i="40" s="1"/>
  <c r="N45" i="40"/>
  <c r="I56" i="40"/>
  <c r="J56" i="40" s="1"/>
  <c r="J63" i="40"/>
  <c r="M64" i="40"/>
  <c r="N64" i="40"/>
  <c r="M68" i="40"/>
  <c r="N68" i="40"/>
  <c r="J71" i="40"/>
  <c r="M72" i="40"/>
  <c r="N72" i="40"/>
  <c r="I51" i="40"/>
  <c r="J51" i="40" s="1"/>
  <c r="N95" i="40"/>
  <c r="I57" i="40"/>
  <c r="J57" i="40" s="1"/>
  <c r="I62" i="40"/>
  <c r="J62" i="40" s="1"/>
  <c r="N89" i="40"/>
  <c r="M89" i="40"/>
  <c r="J93" i="40"/>
  <c r="N94" i="40"/>
  <c r="M94" i="40"/>
  <c r="N99" i="40"/>
  <c r="N100" i="40"/>
  <c r="M100" i="40"/>
  <c r="N88" i="40"/>
  <c r="M88" i="40"/>
  <c r="N93" i="40"/>
  <c r="M93" i="40"/>
  <c r="J97" i="40"/>
  <c r="N98" i="40"/>
  <c r="M98" i="40"/>
  <c r="I102" i="40"/>
  <c r="J102" i="40" s="1"/>
  <c r="I101" i="40"/>
  <c r="J101" i="40" s="1"/>
  <c r="N86" i="40"/>
  <c r="M86" i="40"/>
  <c r="J90" i="40"/>
  <c r="N92" i="40"/>
  <c r="M92" i="40"/>
  <c r="N97" i="40"/>
  <c r="M97" i="40"/>
  <c r="N102" i="40"/>
  <c r="M102" i="40"/>
  <c r="I55" i="40"/>
  <c r="J55" i="40" s="1"/>
  <c r="N74" i="40"/>
  <c r="N75" i="40"/>
  <c r="N76" i="40"/>
  <c r="N77" i="40"/>
  <c r="N78" i="40"/>
  <c r="N79" i="40"/>
  <c r="N80" i="40"/>
  <c r="N81" i="40"/>
  <c r="N82" i="40"/>
  <c r="N83" i="40"/>
  <c r="N84" i="40"/>
  <c r="N85" i="40"/>
  <c r="N91" i="40"/>
  <c r="I99" i="40"/>
  <c r="J99" i="40" s="1"/>
  <c r="N90" i="40"/>
  <c r="M90" i="40"/>
  <c r="I94" i="40"/>
  <c r="J94" i="40" s="1"/>
  <c r="N96" i="40"/>
  <c r="M96" i="40"/>
  <c r="N101" i="40"/>
  <c r="J7" i="39"/>
  <c r="N9" i="39"/>
  <c r="M9" i="39"/>
  <c r="N14" i="39"/>
  <c r="M14" i="39"/>
  <c r="N15" i="39"/>
  <c r="M15" i="39"/>
  <c r="I30" i="39"/>
  <c r="J30" i="39" s="1"/>
  <c r="I34" i="39"/>
  <c r="J34" i="39" s="1"/>
  <c r="J35" i="39"/>
  <c r="N41" i="39"/>
  <c r="M41" i="39"/>
  <c r="J49" i="39"/>
  <c r="J50" i="39"/>
  <c r="J6" i="39"/>
  <c r="N18" i="39"/>
  <c r="M18" i="39"/>
  <c r="N19" i="39"/>
  <c r="M19" i="39"/>
  <c r="N22" i="39"/>
  <c r="M22" i="39"/>
  <c r="N23" i="39"/>
  <c r="M23" i="39"/>
  <c r="N37" i="39"/>
  <c r="M37" i="39"/>
  <c r="J67" i="39"/>
  <c r="N2" i="39"/>
  <c r="M2" i="39"/>
  <c r="N3" i="39"/>
  <c r="M3" i="39"/>
  <c r="N13" i="39"/>
  <c r="M13" i="39"/>
  <c r="J17" i="39"/>
  <c r="N35" i="39"/>
  <c r="M35" i="39"/>
  <c r="N53" i="39"/>
  <c r="M53" i="39"/>
  <c r="J10" i="39"/>
  <c r="J20" i="39"/>
  <c r="J24" i="39"/>
  <c r="N30" i="39"/>
  <c r="M30" i="39"/>
  <c r="N34" i="39"/>
  <c r="M34" i="39"/>
  <c r="J43" i="39"/>
  <c r="J64" i="39"/>
  <c r="N73" i="39"/>
  <c r="M73" i="39"/>
  <c r="N6" i="39"/>
  <c r="M6" i="39"/>
  <c r="N7" i="39"/>
  <c r="M7" i="39"/>
  <c r="N17" i="39"/>
  <c r="M17" i="39"/>
  <c r="N21" i="39"/>
  <c r="M21" i="39"/>
  <c r="N27" i="39"/>
  <c r="M27" i="39"/>
  <c r="J2" i="39"/>
  <c r="J3" i="39"/>
  <c r="N5" i="39"/>
  <c r="M5" i="39"/>
  <c r="J8" i="39"/>
  <c r="N10" i="39"/>
  <c r="M10" i="39"/>
  <c r="N11" i="39"/>
  <c r="M11" i="39"/>
  <c r="J18" i="39"/>
  <c r="J22" i="39"/>
  <c r="J39" i="39"/>
  <c r="N45" i="39"/>
  <c r="M45" i="39"/>
  <c r="J52" i="39"/>
  <c r="N61" i="39"/>
  <c r="M61" i="39"/>
  <c r="J75" i="39"/>
  <c r="M4" i="39"/>
  <c r="M8" i="39"/>
  <c r="M12" i="39"/>
  <c r="M16" i="39"/>
  <c r="M20" i="39"/>
  <c r="M24" i="39"/>
  <c r="I25" i="39"/>
  <c r="J25" i="39" s="1"/>
  <c r="M28" i="39"/>
  <c r="I29" i="39"/>
  <c r="J29" i="39" s="1"/>
  <c r="M32" i="39"/>
  <c r="I33" i="39"/>
  <c r="J33" i="39" s="1"/>
  <c r="M38" i="39"/>
  <c r="M40" i="39"/>
  <c r="M43" i="39"/>
  <c r="M54" i="39"/>
  <c r="M57" i="39"/>
  <c r="M64" i="39"/>
  <c r="M75" i="39"/>
  <c r="J80" i="39"/>
  <c r="M83" i="39"/>
  <c r="N83" i="39"/>
  <c r="N84" i="39"/>
  <c r="M84" i="39"/>
  <c r="J88" i="39"/>
  <c r="M91" i="39"/>
  <c r="N91" i="39"/>
  <c r="N92" i="39"/>
  <c r="M92" i="39"/>
  <c r="J96" i="39"/>
  <c r="M99" i="39"/>
  <c r="N99" i="39"/>
  <c r="N82" i="39"/>
  <c r="N90" i="39"/>
  <c r="N98" i="39"/>
  <c r="N100" i="39"/>
  <c r="M100" i="39"/>
  <c r="J42" i="39"/>
  <c r="J74" i="39"/>
  <c r="N81" i="39"/>
  <c r="M81" i="39"/>
  <c r="N89" i="39"/>
  <c r="M89" i="39"/>
  <c r="N97" i="39"/>
  <c r="M97" i="39"/>
  <c r="N31" i="39"/>
  <c r="M39" i="39"/>
  <c r="M44" i="39"/>
  <c r="J53" i="39"/>
  <c r="M55" i="39"/>
  <c r="J60" i="39"/>
  <c r="M66" i="39"/>
  <c r="M69" i="39"/>
  <c r="M76" i="39"/>
  <c r="M79" i="39"/>
  <c r="N79" i="39"/>
  <c r="M26" i="39"/>
  <c r="M48" i="39"/>
  <c r="M59" i="39"/>
  <c r="M77" i="39"/>
  <c r="N78" i="39"/>
  <c r="N80" i="39"/>
  <c r="M80" i="39"/>
  <c r="J84" i="39"/>
  <c r="M87" i="39"/>
  <c r="N87" i="39"/>
  <c r="N88" i="39"/>
  <c r="M88" i="39"/>
  <c r="M95" i="39"/>
  <c r="N95" i="39"/>
  <c r="N96" i="39"/>
  <c r="M96" i="39"/>
  <c r="J68" i="39"/>
  <c r="N86" i="39"/>
  <c r="N94" i="39"/>
  <c r="N102" i="39"/>
  <c r="M49" i="39"/>
  <c r="M56" i="39"/>
  <c r="M67" i="39"/>
  <c r="N85" i="39"/>
  <c r="M85" i="39"/>
  <c r="J90" i="39"/>
  <c r="N93" i="39"/>
  <c r="M93" i="39"/>
  <c r="J98" i="39"/>
  <c r="J100" i="39"/>
  <c r="J41" i="39"/>
  <c r="J44" i="39"/>
  <c r="J62" i="39"/>
  <c r="J69" i="39"/>
  <c r="J76" i="39"/>
  <c r="N101" i="39"/>
  <c r="M101" i="39"/>
  <c r="N7" i="38"/>
  <c r="M7" i="38"/>
  <c r="N12" i="38"/>
  <c r="M12" i="38"/>
  <c r="M22" i="38"/>
  <c r="N22" i="38"/>
  <c r="N27" i="38"/>
  <c r="M27" i="38"/>
  <c r="J4" i="38"/>
  <c r="J5" i="38"/>
  <c r="M6" i="38"/>
  <c r="N6" i="38"/>
  <c r="N17" i="38"/>
  <c r="M17" i="38"/>
  <c r="J20" i="38"/>
  <c r="M26" i="38"/>
  <c r="N26" i="38"/>
  <c r="J33" i="38"/>
  <c r="J59" i="38"/>
  <c r="M18" i="38"/>
  <c r="N18" i="38"/>
  <c r="J2" i="38"/>
  <c r="N11" i="38"/>
  <c r="M11" i="38"/>
  <c r="J14" i="38"/>
  <c r="J15" i="38"/>
  <c r="N16" i="38"/>
  <c r="M16" i="38"/>
  <c r="N21" i="38"/>
  <c r="M21" i="38"/>
  <c r="J24" i="38"/>
  <c r="J29" i="38"/>
  <c r="J47" i="38"/>
  <c r="J56" i="38"/>
  <c r="J68" i="38"/>
  <c r="N5" i="38"/>
  <c r="M5" i="38"/>
  <c r="J9" i="38"/>
  <c r="M10" i="38"/>
  <c r="N10" i="38"/>
  <c r="N25" i="38"/>
  <c r="M25" i="38"/>
  <c r="J31" i="38"/>
  <c r="J3" i="38"/>
  <c r="N4" i="38"/>
  <c r="M4" i="38"/>
  <c r="N15" i="38"/>
  <c r="M15" i="38"/>
  <c r="J19" i="38"/>
  <c r="N20" i="38"/>
  <c r="M20" i="38"/>
  <c r="J32" i="38"/>
  <c r="N33" i="38"/>
  <c r="M33" i="38"/>
  <c r="M34" i="38"/>
  <c r="N34" i="38"/>
  <c r="N13" i="38"/>
  <c r="M13" i="38"/>
  <c r="N23" i="38"/>
  <c r="M23" i="38"/>
  <c r="N28" i="38"/>
  <c r="M28" i="38"/>
  <c r="N9" i="38"/>
  <c r="M9" i="38"/>
  <c r="M14" i="38"/>
  <c r="N14" i="38"/>
  <c r="N24" i="38"/>
  <c r="M24" i="38"/>
  <c r="N29" i="38"/>
  <c r="M29" i="38"/>
  <c r="M2" i="38"/>
  <c r="N2" i="38"/>
  <c r="M38" i="38"/>
  <c r="N38" i="38"/>
  <c r="N3" i="38"/>
  <c r="M3" i="38"/>
  <c r="N8" i="38"/>
  <c r="M8" i="38"/>
  <c r="N19" i="38"/>
  <c r="M19" i="38"/>
  <c r="M30" i="38"/>
  <c r="N30" i="38"/>
  <c r="N32" i="38"/>
  <c r="M32" i="38"/>
  <c r="J84" i="38"/>
  <c r="N86" i="38"/>
  <c r="M86" i="38"/>
  <c r="J92" i="38"/>
  <c r="N94" i="38"/>
  <c r="M94" i="38"/>
  <c r="J100" i="38"/>
  <c r="M47" i="38"/>
  <c r="J50" i="38"/>
  <c r="M55" i="38"/>
  <c r="J58" i="38"/>
  <c r="M63" i="38"/>
  <c r="J66" i="38"/>
  <c r="M71" i="38"/>
  <c r="J74" i="38"/>
  <c r="M85" i="38"/>
  <c r="M93" i="38"/>
  <c r="M101" i="38"/>
  <c r="M36" i="38"/>
  <c r="M48" i="38"/>
  <c r="M56" i="38"/>
  <c r="M64" i="38"/>
  <c r="M72" i="38"/>
  <c r="N83" i="38"/>
  <c r="M83" i="38"/>
  <c r="N84" i="38"/>
  <c r="M84" i="38"/>
  <c r="N91" i="38"/>
  <c r="M91" i="38"/>
  <c r="N92" i="38"/>
  <c r="M92" i="38"/>
  <c r="N99" i="38"/>
  <c r="M99" i="38"/>
  <c r="N100" i="38"/>
  <c r="M100" i="38"/>
  <c r="M39" i="38"/>
  <c r="M41" i="38"/>
  <c r="M49" i="38"/>
  <c r="M57" i="38"/>
  <c r="M65" i="38"/>
  <c r="M73" i="38"/>
  <c r="J87" i="38"/>
  <c r="J95" i="38"/>
  <c r="J80" i="38"/>
  <c r="N82" i="38"/>
  <c r="M82" i="38"/>
  <c r="N90" i="38"/>
  <c r="M90" i="38"/>
  <c r="J96" i="38"/>
  <c r="N98" i="38"/>
  <c r="M98" i="38"/>
  <c r="J46" i="38"/>
  <c r="J54" i="38"/>
  <c r="J62" i="38"/>
  <c r="J78" i="38"/>
  <c r="J101" i="38"/>
  <c r="M37" i="38"/>
  <c r="M44" i="38"/>
  <c r="M52" i="38"/>
  <c r="J55" i="38"/>
  <c r="M60" i="38"/>
  <c r="J63" i="38"/>
  <c r="M68" i="38"/>
  <c r="J71" i="38"/>
  <c r="M76" i="38"/>
  <c r="N79" i="38"/>
  <c r="M79" i="38"/>
  <c r="N80" i="38"/>
  <c r="M80" i="38"/>
  <c r="N87" i="38"/>
  <c r="M87" i="38"/>
  <c r="N88" i="38"/>
  <c r="M88" i="38"/>
  <c r="N95" i="38"/>
  <c r="M95" i="38"/>
  <c r="N96" i="38"/>
  <c r="M96" i="38"/>
  <c r="M45" i="38"/>
  <c r="M53" i="38"/>
  <c r="M61" i="38"/>
  <c r="M69" i="38"/>
  <c r="M77" i="38"/>
  <c r="N78" i="38"/>
  <c r="M78" i="38"/>
  <c r="J83" i="38"/>
  <c r="J99" i="38"/>
  <c r="N102" i="38"/>
  <c r="M102" i="38"/>
  <c r="N7" i="37"/>
  <c r="M7" i="37"/>
  <c r="N19" i="37"/>
  <c r="M19" i="37"/>
  <c r="N3" i="37"/>
  <c r="M3" i="37"/>
  <c r="N4" i="37"/>
  <c r="M4" i="37"/>
  <c r="I26" i="37"/>
  <c r="J26" i="37" s="1"/>
  <c r="N31" i="37"/>
  <c r="M31" i="37"/>
  <c r="M2" i="37"/>
  <c r="N2" i="37"/>
  <c r="J12" i="37"/>
  <c r="J25" i="37"/>
  <c r="N36" i="37"/>
  <c r="M36" i="37"/>
  <c r="J5" i="37"/>
  <c r="J18" i="37"/>
  <c r="J20" i="37"/>
  <c r="I22" i="37"/>
  <c r="J22" i="37" s="1"/>
  <c r="I35" i="37"/>
  <c r="J35" i="37" s="1"/>
  <c r="J42" i="37"/>
  <c r="J54" i="37"/>
  <c r="J74" i="37"/>
  <c r="J6" i="37"/>
  <c r="J21" i="37"/>
  <c r="N27" i="37"/>
  <c r="M27" i="37"/>
  <c r="J34" i="37"/>
  <c r="J4" i="37"/>
  <c r="J14" i="37"/>
  <c r="N15" i="37"/>
  <c r="M15" i="37"/>
  <c r="I33" i="37"/>
  <c r="J33" i="37" s="1"/>
  <c r="N35" i="37"/>
  <c r="M35" i="37"/>
  <c r="J50" i="37"/>
  <c r="N11" i="37"/>
  <c r="M11" i="37"/>
  <c r="N23" i="37"/>
  <c r="M23" i="37"/>
  <c r="I31" i="37"/>
  <c r="J31" i="37" s="1"/>
  <c r="J38" i="37"/>
  <c r="J39" i="37"/>
  <c r="J37" i="37"/>
  <c r="J58" i="37"/>
  <c r="J70" i="37"/>
  <c r="N6" i="37"/>
  <c r="N18" i="37"/>
  <c r="N22" i="37"/>
  <c r="N26" i="37"/>
  <c r="N30" i="37"/>
  <c r="N34" i="37"/>
  <c r="J45" i="37"/>
  <c r="J61" i="37"/>
  <c r="M5" i="37"/>
  <c r="M9" i="37"/>
  <c r="I10" i="37"/>
  <c r="J10" i="37" s="1"/>
  <c r="M13" i="37"/>
  <c r="M17" i="37"/>
  <c r="M21" i="37"/>
  <c r="M25" i="37"/>
  <c r="M29" i="37"/>
  <c r="M33" i="37"/>
  <c r="M43" i="37"/>
  <c r="M51" i="37"/>
  <c r="M59" i="37"/>
  <c r="M67" i="37"/>
  <c r="M75" i="37"/>
  <c r="N78" i="37"/>
  <c r="M78" i="37"/>
  <c r="J84" i="37"/>
  <c r="N86" i="37"/>
  <c r="M86" i="37"/>
  <c r="J92" i="37"/>
  <c r="N94" i="37"/>
  <c r="M94" i="37"/>
  <c r="M101" i="37"/>
  <c r="J81" i="37"/>
  <c r="J89" i="37"/>
  <c r="N100" i="37"/>
  <c r="M100" i="37"/>
  <c r="J69" i="37"/>
  <c r="M20" i="37"/>
  <c r="M24" i="37"/>
  <c r="M28" i="37"/>
  <c r="M32" i="37"/>
  <c r="J40" i="37"/>
  <c r="M45" i="37"/>
  <c r="J48" i="37"/>
  <c r="M53" i="37"/>
  <c r="J56" i="37"/>
  <c r="M61" i="37"/>
  <c r="J64" i="37"/>
  <c r="M69" i="37"/>
  <c r="J72" i="37"/>
  <c r="J82" i="37"/>
  <c r="N83" i="37"/>
  <c r="M83" i="37"/>
  <c r="N84" i="37"/>
  <c r="M84" i="37"/>
  <c r="J90" i="37"/>
  <c r="N91" i="37"/>
  <c r="M91" i="37"/>
  <c r="N92" i="37"/>
  <c r="M92" i="37"/>
  <c r="J98" i="37"/>
  <c r="N99" i="37"/>
  <c r="M99" i="37"/>
  <c r="J53" i="37"/>
  <c r="M46" i="37"/>
  <c r="M54" i="37"/>
  <c r="M62" i="37"/>
  <c r="M70" i="37"/>
  <c r="J79" i="37"/>
  <c r="J87" i="37"/>
  <c r="J95" i="37"/>
  <c r="M39" i="37"/>
  <c r="M47" i="37"/>
  <c r="M55" i="37"/>
  <c r="M63" i="37"/>
  <c r="M71" i="37"/>
  <c r="J80" i="37"/>
  <c r="N82" i="37"/>
  <c r="M82" i="37"/>
  <c r="N90" i="37"/>
  <c r="M90" i="37"/>
  <c r="N98" i="37"/>
  <c r="M98" i="37"/>
  <c r="J101" i="37"/>
  <c r="M41" i="37"/>
  <c r="J44" i="37"/>
  <c r="M49" i="37"/>
  <c r="J52" i="37"/>
  <c r="M57" i="37"/>
  <c r="J60" i="37"/>
  <c r="M65" i="37"/>
  <c r="J68" i="37"/>
  <c r="M73" i="37"/>
  <c r="J76" i="37"/>
  <c r="J77" i="37"/>
  <c r="N79" i="37"/>
  <c r="M79" i="37"/>
  <c r="N80" i="37"/>
  <c r="M80" i="37"/>
  <c r="N87" i="37"/>
  <c r="M87" i="37"/>
  <c r="N88" i="37"/>
  <c r="M88" i="37"/>
  <c r="N95" i="37"/>
  <c r="M95" i="37"/>
  <c r="N96" i="37"/>
  <c r="M96" i="37"/>
  <c r="N102" i="37"/>
  <c r="M102" i="37"/>
  <c r="N36" i="36"/>
  <c r="M36" i="36"/>
  <c r="J4" i="36"/>
  <c r="M6" i="36"/>
  <c r="N6" i="36"/>
  <c r="J21" i="36"/>
  <c r="J28" i="36"/>
  <c r="J42" i="36"/>
  <c r="N8" i="36"/>
  <c r="M8" i="36"/>
  <c r="N23" i="36"/>
  <c r="M23" i="36"/>
  <c r="J16" i="36"/>
  <c r="M18" i="36"/>
  <c r="N18" i="36"/>
  <c r="J71" i="36"/>
  <c r="N11" i="36"/>
  <c r="M11" i="36"/>
  <c r="N12" i="36"/>
  <c r="M12" i="36"/>
  <c r="M22" i="36"/>
  <c r="N22" i="36"/>
  <c r="J26" i="36"/>
  <c r="J55" i="36"/>
  <c r="J70" i="36"/>
  <c r="N24" i="36"/>
  <c r="M24" i="36"/>
  <c r="J2" i="36"/>
  <c r="J8" i="36"/>
  <c r="M10" i="36"/>
  <c r="N10" i="36"/>
  <c r="N27" i="36"/>
  <c r="M27" i="36"/>
  <c r="N28" i="36"/>
  <c r="M28" i="36"/>
  <c r="N32" i="36"/>
  <c r="M32" i="36"/>
  <c r="J54" i="36"/>
  <c r="J67" i="36"/>
  <c r="N3" i="36"/>
  <c r="M3" i="36"/>
  <c r="N4" i="36"/>
  <c r="M4" i="36"/>
  <c r="N38" i="36"/>
  <c r="M38" i="36"/>
  <c r="M2" i="36"/>
  <c r="N2" i="36"/>
  <c r="N15" i="36"/>
  <c r="M15" i="36"/>
  <c r="N16" i="36"/>
  <c r="M16" i="36"/>
  <c r="N7" i="36"/>
  <c r="M7" i="36"/>
  <c r="J5" i="36"/>
  <c r="J12" i="36"/>
  <c r="M14" i="36"/>
  <c r="N14" i="36"/>
  <c r="N19" i="36"/>
  <c r="M19" i="36"/>
  <c r="N20" i="36"/>
  <c r="M20" i="36"/>
  <c r="J33" i="36"/>
  <c r="I35" i="36"/>
  <c r="J35" i="36" s="1"/>
  <c r="N37" i="36"/>
  <c r="M37" i="36"/>
  <c r="J46" i="36"/>
  <c r="J62" i="36"/>
  <c r="J75" i="36"/>
  <c r="N26" i="36"/>
  <c r="M5" i="36"/>
  <c r="M9" i="36"/>
  <c r="M13" i="36"/>
  <c r="M17" i="36"/>
  <c r="M21" i="36"/>
  <c r="M25" i="36"/>
  <c r="M29" i="36"/>
  <c r="I30" i="36"/>
  <c r="J30" i="36" s="1"/>
  <c r="M33" i="36"/>
  <c r="I34" i="36"/>
  <c r="J34" i="36" s="1"/>
  <c r="M43" i="36"/>
  <c r="M51" i="36"/>
  <c r="M59" i="36"/>
  <c r="M67" i="36"/>
  <c r="M75" i="36"/>
  <c r="J78" i="36"/>
  <c r="J80" i="36"/>
  <c r="N82" i="36"/>
  <c r="M82" i="36"/>
  <c r="M101" i="36"/>
  <c r="M44" i="36"/>
  <c r="M52" i="36"/>
  <c r="M60" i="36"/>
  <c r="M68" i="36"/>
  <c r="M76" i="36"/>
  <c r="N90" i="36"/>
  <c r="M90" i="36"/>
  <c r="N99" i="36"/>
  <c r="M99" i="36"/>
  <c r="N100" i="36"/>
  <c r="M100" i="36"/>
  <c r="N91" i="36"/>
  <c r="M91" i="36"/>
  <c r="J48" i="36"/>
  <c r="J64" i="36"/>
  <c r="N78" i="36"/>
  <c r="M78" i="36"/>
  <c r="N80" i="36"/>
  <c r="M80" i="36"/>
  <c r="M89" i="36"/>
  <c r="J93" i="36"/>
  <c r="J96" i="36"/>
  <c r="N98" i="36"/>
  <c r="M98" i="36"/>
  <c r="N83" i="36"/>
  <c r="M83" i="36"/>
  <c r="J49" i="36"/>
  <c r="J57" i="36"/>
  <c r="J65" i="36"/>
  <c r="J73" i="36"/>
  <c r="J86" i="36"/>
  <c r="N87" i="36"/>
  <c r="M87" i="36"/>
  <c r="N88" i="36"/>
  <c r="M88" i="36"/>
  <c r="J94" i="36"/>
  <c r="N84" i="36"/>
  <c r="M84" i="36"/>
  <c r="J100" i="36"/>
  <c r="M31" i="36"/>
  <c r="M47" i="36"/>
  <c r="M55" i="36"/>
  <c r="M63" i="36"/>
  <c r="M71" i="36"/>
  <c r="N95" i="36"/>
  <c r="M95" i="36"/>
  <c r="N96" i="36"/>
  <c r="M96" i="36"/>
  <c r="M48" i="36"/>
  <c r="M56" i="36"/>
  <c r="M64" i="36"/>
  <c r="M72" i="36"/>
  <c r="J81" i="36"/>
  <c r="J83" i="36"/>
  <c r="J84" i="36"/>
  <c r="N86" i="36"/>
  <c r="M86" i="36"/>
  <c r="J92" i="36"/>
  <c r="N94" i="36"/>
  <c r="M94" i="36"/>
  <c r="N92" i="36"/>
  <c r="M92" i="36"/>
  <c r="J44" i="36"/>
  <c r="J52" i="36"/>
  <c r="J60" i="36"/>
  <c r="J68" i="36"/>
  <c r="J76" i="36"/>
  <c r="J79" i="36"/>
  <c r="N102" i="36"/>
  <c r="M102" i="36"/>
  <c r="N4" i="35"/>
  <c r="M4" i="35"/>
  <c r="N15" i="35"/>
  <c r="M15" i="35"/>
  <c r="N28" i="35"/>
  <c r="M28" i="35"/>
  <c r="N16" i="35"/>
  <c r="M16" i="35"/>
  <c r="M22" i="35"/>
  <c r="N22" i="35"/>
  <c r="N9" i="35"/>
  <c r="M9" i="35"/>
  <c r="M14" i="35"/>
  <c r="N14" i="35"/>
  <c r="N21" i="35"/>
  <c r="M21" i="35"/>
  <c r="N27" i="35"/>
  <c r="M27" i="35"/>
  <c r="N32" i="35"/>
  <c r="M32" i="35"/>
  <c r="M10" i="35"/>
  <c r="N10" i="35"/>
  <c r="N3" i="35"/>
  <c r="M3" i="35"/>
  <c r="J6" i="35"/>
  <c r="N8" i="35"/>
  <c r="M8" i="35"/>
  <c r="N20" i="35"/>
  <c r="M20" i="35"/>
  <c r="M26" i="35"/>
  <c r="N26" i="35"/>
  <c r="J29" i="35"/>
  <c r="N31" i="35"/>
  <c r="M31" i="35"/>
  <c r="J34" i="35"/>
  <c r="M2" i="35"/>
  <c r="N2" i="35"/>
  <c r="N13" i="35"/>
  <c r="M13" i="35"/>
  <c r="N19" i="35"/>
  <c r="M19" i="35"/>
  <c r="M30" i="35"/>
  <c r="N30" i="35"/>
  <c r="J33" i="35"/>
  <c r="N35" i="35"/>
  <c r="M35" i="35"/>
  <c r="J72" i="35"/>
  <c r="N7" i="35"/>
  <c r="M7" i="35"/>
  <c r="J10" i="35"/>
  <c r="N12" i="35"/>
  <c r="M12" i="35"/>
  <c r="J17" i="35"/>
  <c r="M18" i="35"/>
  <c r="N18" i="35"/>
  <c r="J22" i="35"/>
  <c r="N25" i="35"/>
  <c r="M25" i="35"/>
  <c r="J4" i="35"/>
  <c r="J5" i="35"/>
  <c r="M6" i="35"/>
  <c r="N6" i="35"/>
  <c r="N24" i="35"/>
  <c r="M24" i="35"/>
  <c r="N29" i="35"/>
  <c r="M29" i="35"/>
  <c r="M34" i="35"/>
  <c r="N34" i="35"/>
  <c r="J56" i="35"/>
  <c r="N5" i="35"/>
  <c r="M5" i="35"/>
  <c r="N11" i="35"/>
  <c r="M11" i="35"/>
  <c r="J14" i="35"/>
  <c r="N17" i="35"/>
  <c r="M17" i="35"/>
  <c r="N23" i="35"/>
  <c r="M23" i="35"/>
  <c r="N33" i="35"/>
  <c r="M33" i="35"/>
  <c r="J38" i="35"/>
  <c r="J70" i="35"/>
  <c r="N79" i="35"/>
  <c r="M79" i="35"/>
  <c r="J40" i="35"/>
  <c r="M44" i="35"/>
  <c r="M52" i="35"/>
  <c r="M60" i="35"/>
  <c r="M68" i="35"/>
  <c r="M76" i="35"/>
  <c r="N77" i="35"/>
  <c r="M77" i="35"/>
  <c r="N86" i="35"/>
  <c r="M86" i="35"/>
  <c r="N87" i="35"/>
  <c r="M87" i="35"/>
  <c r="N95" i="35"/>
  <c r="M95" i="35"/>
  <c r="M39" i="35"/>
  <c r="M45" i="35"/>
  <c r="M53" i="35"/>
  <c r="M61" i="35"/>
  <c r="M69" i="35"/>
  <c r="N85" i="35"/>
  <c r="M85" i="35"/>
  <c r="J93" i="35"/>
  <c r="N94" i="35"/>
  <c r="M94" i="35"/>
  <c r="J99" i="35"/>
  <c r="N101" i="35"/>
  <c r="M101" i="35"/>
  <c r="N78" i="35"/>
  <c r="M78" i="35"/>
  <c r="M37" i="35"/>
  <c r="M47" i="35"/>
  <c r="M55" i="35"/>
  <c r="M63" i="35"/>
  <c r="M71" i="35"/>
  <c r="J81" i="35"/>
  <c r="N82" i="35"/>
  <c r="M82" i="35"/>
  <c r="N83" i="35"/>
  <c r="M83" i="35"/>
  <c r="J88" i="35"/>
  <c r="J91" i="35"/>
  <c r="N93" i="35"/>
  <c r="M93" i="35"/>
  <c r="J96" i="35"/>
  <c r="J98" i="35"/>
  <c r="M100" i="35"/>
  <c r="J43" i="35"/>
  <c r="J51" i="35"/>
  <c r="J59" i="35"/>
  <c r="J67" i="35"/>
  <c r="N99" i="35"/>
  <c r="M99" i="35"/>
  <c r="I102" i="35"/>
  <c r="J102" i="35" s="1"/>
  <c r="M41" i="35"/>
  <c r="M49" i="35"/>
  <c r="J52" i="35"/>
  <c r="M57" i="35"/>
  <c r="M65" i="35"/>
  <c r="M73" i="35"/>
  <c r="J76" i="35"/>
  <c r="J79" i="35"/>
  <c r="N81" i="35"/>
  <c r="M81" i="35"/>
  <c r="N90" i="35"/>
  <c r="M90" i="35"/>
  <c r="N91" i="35"/>
  <c r="M91" i="35"/>
  <c r="N98" i="35"/>
  <c r="M98" i="35"/>
  <c r="J77" i="35"/>
  <c r="M80" i="35"/>
  <c r="J84" i="35"/>
  <c r="N89" i="35"/>
  <c r="M89" i="35"/>
  <c r="J94" i="35"/>
  <c r="N97" i="35"/>
  <c r="M97" i="35"/>
  <c r="N102" i="35"/>
  <c r="M102" i="35"/>
  <c r="J34" i="63" l="1"/>
  <c r="J100" i="62"/>
  <c r="J12" i="62"/>
  <c r="J15" i="62"/>
  <c r="J79" i="62"/>
  <c r="J63" i="62"/>
  <c r="J24" i="62"/>
  <c r="J40" i="62"/>
  <c r="J45" i="63"/>
  <c r="J37" i="63"/>
  <c r="J84" i="63"/>
  <c r="J100" i="63"/>
  <c r="J96" i="62"/>
  <c r="J36" i="62"/>
  <c r="J55" i="62"/>
  <c r="J87" i="62"/>
  <c r="J21" i="62"/>
  <c r="J3" i="62"/>
  <c r="J72" i="63"/>
  <c r="J47" i="63"/>
  <c r="J58" i="63"/>
  <c r="J52" i="62"/>
  <c r="J8" i="62"/>
  <c r="J23" i="62"/>
  <c r="J78" i="62"/>
  <c r="J46" i="62"/>
  <c r="J69" i="62"/>
  <c r="J101" i="62"/>
  <c r="J99" i="62"/>
  <c r="J21" i="63"/>
  <c r="J71" i="62"/>
  <c r="J28" i="62"/>
  <c r="J53" i="62"/>
  <c r="J82" i="62"/>
  <c r="J64" i="63"/>
  <c r="J94" i="62"/>
  <c r="J7" i="62"/>
  <c r="J92" i="63"/>
  <c r="J57" i="62"/>
  <c r="J89" i="62"/>
  <c r="J13" i="63"/>
  <c r="J49" i="62"/>
  <c r="J33" i="63"/>
  <c r="J18" i="62"/>
  <c r="J19" i="62"/>
  <c r="J65" i="62"/>
  <c r="J97" i="62"/>
  <c r="J55" i="63"/>
  <c r="J19" i="63"/>
  <c r="J5" i="62"/>
  <c r="J29" i="62"/>
  <c r="J74" i="62"/>
  <c r="J68" i="62"/>
  <c r="J30" i="63"/>
  <c r="J8" i="63"/>
  <c r="J5" i="63"/>
  <c r="J32" i="63"/>
  <c r="J20" i="63"/>
  <c r="J42" i="63"/>
  <c r="J63" i="63"/>
  <c r="J11" i="62"/>
  <c r="J67" i="63"/>
  <c r="J26" i="62"/>
  <c r="J25" i="62"/>
  <c r="J102" i="62"/>
  <c r="J91" i="62"/>
  <c r="J62" i="62"/>
  <c r="J42" i="62"/>
  <c r="J95" i="62"/>
  <c r="J46" i="63"/>
  <c r="J36" i="63"/>
  <c r="J15" i="63"/>
  <c r="J10" i="63"/>
  <c r="J2" i="63"/>
  <c r="J28" i="63"/>
  <c r="J27" i="63"/>
  <c r="J71" i="63"/>
  <c r="J86" i="63"/>
  <c r="J44" i="63"/>
  <c r="J90" i="63"/>
  <c r="J9" i="63"/>
  <c r="J76" i="63"/>
  <c r="J40" i="63"/>
  <c r="J29" i="63"/>
  <c r="J17" i="63"/>
  <c r="J26" i="63"/>
  <c r="J12" i="63"/>
  <c r="J88" i="63"/>
  <c r="N91" i="63"/>
  <c r="M91" i="63"/>
  <c r="N98" i="63"/>
  <c r="M98" i="63"/>
  <c r="J81" i="63"/>
  <c r="N3" i="63"/>
  <c r="M3" i="63"/>
  <c r="N16" i="63"/>
  <c r="M16" i="63"/>
  <c r="N10" i="63"/>
  <c r="M10" i="63"/>
  <c r="N4" i="63"/>
  <c r="M4" i="63"/>
  <c r="J14" i="63"/>
  <c r="N28" i="63"/>
  <c r="M28" i="63"/>
  <c r="N83" i="63"/>
  <c r="M83" i="63"/>
  <c r="N27" i="63"/>
  <c r="M27" i="63"/>
  <c r="J31" i="63"/>
  <c r="N96" i="63"/>
  <c r="M96" i="63"/>
  <c r="N30" i="63"/>
  <c r="M30" i="63"/>
  <c r="N57" i="63"/>
  <c r="M57" i="63"/>
  <c r="N66" i="63"/>
  <c r="M66" i="63"/>
  <c r="J75" i="63"/>
  <c r="N89" i="63"/>
  <c r="M89" i="63"/>
  <c r="J85" i="63"/>
  <c r="N47" i="63"/>
  <c r="M47" i="63"/>
  <c r="N64" i="63"/>
  <c r="M64" i="63"/>
  <c r="J68" i="63"/>
  <c r="N77" i="63"/>
  <c r="M77" i="63"/>
  <c r="N15" i="63"/>
  <c r="M15" i="63"/>
  <c r="N41" i="63"/>
  <c r="M41" i="63"/>
  <c r="J18" i="63"/>
  <c r="N12" i="63"/>
  <c r="M12" i="63"/>
  <c r="M5" i="63"/>
  <c r="N5" i="63"/>
  <c r="N40" i="63"/>
  <c r="M40" i="63"/>
  <c r="N59" i="63"/>
  <c r="M59" i="63"/>
  <c r="N56" i="63"/>
  <c r="M56" i="63"/>
  <c r="N87" i="63"/>
  <c r="M87" i="63"/>
  <c r="N39" i="63"/>
  <c r="M39" i="63"/>
  <c r="J53" i="63"/>
  <c r="J35" i="63"/>
  <c r="N42" i="63"/>
  <c r="M42" i="63"/>
  <c r="N52" i="63"/>
  <c r="M52" i="63"/>
  <c r="N71" i="63"/>
  <c r="M71" i="63"/>
  <c r="N100" i="63"/>
  <c r="M100" i="63"/>
  <c r="J79" i="63"/>
  <c r="N90" i="63"/>
  <c r="M90" i="63"/>
  <c r="J94" i="63"/>
  <c r="N69" i="63"/>
  <c r="M69" i="63"/>
  <c r="N101" i="63"/>
  <c r="M101" i="63"/>
  <c r="J89" i="63"/>
  <c r="N68" i="63"/>
  <c r="M68" i="63"/>
  <c r="N67" i="63"/>
  <c r="M67" i="63"/>
  <c r="N8" i="63"/>
  <c r="M8" i="63"/>
  <c r="N58" i="63"/>
  <c r="M58" i="63"/>
  <c r="J57" i="63"/>
  <c r="M17" i="63"/>
  <c r="N17" i="63"/>
  <c r="J62" i="63"/>
  <c r="N54" i="63"/>
  <c r="M54" i="63"/>
  <c r="J39" i="63"/>
  <c r="N72" i="63"/>
  <c r="M72" i="63"/>
  <c r="N22" i="63"/>
  <c r="M22" i="63"/>
  <c r="N61" i="63"/>
  <c r="M61" i="63"/>
  <c r="N76" i="63"/>
  <c r="M76" i="63"/>
  <c r="J48" i="63"/>
  <c r="J51" i="63"/>
  <c r="J83" i="63"/>
  <c r="N102" i="63"/>
  <c r="M102" i="63"/>
  <c r="J98" i="63"/>
  <c r="N81" i="63"/>
  <c r="M81" i="63"/>
  <c r="J61" i="63"/>
  <c r="J93" i="63"/>
  <c r="J4" i="63"/>
  <c r="J38" i="63"/>
  <c r="J22" i="63"/>
  <c r="N7" i="63"/>
  <c r="M7" i="63"/>
  <c r="N79" i="63"/>
  <c r="M79" i="63"/>
  <c r="N14" i="63"/>
  <c r="M14" i="63"/>
  <c r="N32" i="63"/>
  <c r="M32" i="63"/>
  <c r="N92" i="63"/>
  <c r="M92" i="63"/>
  <c r="N31" i="63"/>
  <c r="M31" i="63"/>
  <c r="N82" i="63"/>
  <c r="M82" i="63"/>
  <c r="J43" i="63"/>
  <c r="N34" i="63"/>
  <c r="M34" i="63"/>
  <c r="M55" i="63"/>
  <c r="N55" i="63"/>
  <c r="J52" i="63"/>
  <c r="J87" i="63"/>
  <c r="J70" i="63"/>
  <c r="J102" i="63"/>
  <c r="N93" i="63"/>
  <c r="M93" i="63"/>
  <c r="J65" i="63"/>
  <c r="J97" i="63"/>
  <c r="N95" i="63"/>
  <c r="M95" i="63"/>
  <c r="N13" i="63"/>
  <c r="M13" i="63"/>
  <c r="N51" i="63"/>
  <c r="M51" i="63"/>
  <c r="N19" i="63"/>
  <c r="M19" i="63"/>
  <c r="M9" i="63"/>
  <c r="N9" i="63"/>
  <c r="N20" i="63"/>
  <c r="M20" i="63"/>
  <c r="N44" i="63"/>
  <c r="M44" i="63"/>
  <c r="J66" i="63"/>
  <c r="N43" i="63"/>
  <c r="M43" i="63"/>
  <c r="N80" i="63"/>
  <c r="M80" i="63"/>
  <c r="J56" i="63"/>
  <c r="J59" i="63"/>
  <c r="J91" i="63"/>
  <c r="N94" i="63"/>
  <c r="M94" i="63"/>
  <c r="J74" i="63"/>
  <c r="N73" i="63"/>
  <c r="M73" i="63"/>
  <c r="J69" i="63"/>
  <c r="J101" i="63"/>
  <c r="N37" i="63"/>
  <c r="M37" i="63"/>
  <c r="J41" i="63"/>
  <c r="N2" i="63"/>
  <c r="M2" i="63"/>
  <c r="J7" i="63"/>
  <c r="N6" i="63"/>
  <c r="M6" i="63"/>
  <c r="N50" i="63"/>
  <c r="M50" i="63"/>
  <c r="N21" i="63"/>
  <c r="M21" i="63"/>
  <c r="N24" i="63"/>
  <c r="M24" i="63"/>
  <c r="N48" i="63"/>
  <c r="M48" i="63"/>
  <c r="N99" i="63"/>
  <c r="M99" i="63"/>
  <c r="N60" i="63"/>
  <c r="M60" i="63"/>
  <c r="N26" i="63"/>
  <c r="M26" i="63"/>
  <c r="N49" i="63"/>
  <c r="M49" i="63"/>
  <c r="N62" i="63"/>
  <c r="M62" i="63"/>
  <c r="J60" i="63"/>
  <c r="J95" i="63"/>
  <c r="J78" i="63"/>
  <c r="N85" i="63"/>
  <c r="M85" i="63"/>
  <c r="J73" i="63"/>
  <c r="N53" i="63"/>
  <c r="M53" i="63"/>
  <c r="N78" i="63"/>
  <c r="M78" i="63"/>
  <c r="J50" i="63"/>
  <c r="N75" i="63"/>
  <c r="M75" i="63"/>
  <c r="N11" i="63"/>
  <c r="M11" i="63"/>
  <c r="N23" i="63"/>
  <c r="M23" i="63"/>
  <c r="J11" i="63"/>
  <c r="N45" i="63"/>
  <c r="M45" i="63"/>
  <c r="N33" i="63"/>
  <c r="M33" i="63"/>
  <c r="N18" i="63"/>
  <c r="M18" i="63"/>
  <c r="N84" i="63"/>
  <c r="M84" i="63"/>
  <c r="J6" i="63"/>
  <c r="N70" i="63"/>
  <c r="M70" i="63"/>
  <c r="Q2" i="63"/>
  <c r="N25" i="63"/>
  <c r="M25" i="63"/>
  <c r="N88" i="63"/>
  <c r="M88" i="63"/>
  <c r="N29" i="63"/>
  <c r="M29" i="63"/>
  <c r="N36" i="63"/>
  <c r="M36" i="63"/>
  <c r="N74" i="63"/>
  <c r="M74" i="63"/>
  <c r="J24" i="63"/>
  <c r="N35" i="63"/>
  <c r="M35" i="63"/>
  <c r="N46" i="63"/>
  <c r="M46" i="63"/>
  <c r="J23" i="63"/>
  <c r="N86" i="63"/>
  <c r="M86" i="63"/>
  <c r="N38" i="63"/>
  <c r="M38" i="63"/>
  <c r="N63" i="63"/>
  <c r="M63" i="63"/>
  <c r="J99" i="63"/>
  <c r="J82" i="63"/>
  <c r="N65" i="63"/>
  <c r="M65" i="63"/>
  <c r="N97" i="63"/>
  <c r="M97" i="63"/>
  <c r="J77" i="63"/>
  <c r="J51" i="62"/>
  <c r="J58" i="62"/>
  <c r="J2" i="62"/>
  <c r="J22" i="62"/>
  <c r="J16" i="62"/>
  <c r="J73" i="62"/>
  <c r="J72" i="62"/>
  <c r="J37" i="62"/>
  <c r="J9" i="62"/>
  <c r="J32" i="62"/>
  <c r="J86" i="62"/>
  <c r="J43" i="62"/>
  <c r="J20" i="62"/>
  <c r="J83" i="62"/>
  <c r="J50" i="62"/>
  <c r="J13" i="62"/>
  <c r="J17" i="62"/>
  <c r="J85" i="62"/>
  <c r="J90" i="62"/>
  <c r="J92" i="62"/>
  <c r="M61" i="62"/>
  <c r="N61" i="62"/>
  <c r="N8" i="62"/>
  <c r="M8" i="62"/>
  <c r="N19" i="62"/>
  <c r="M19" i="62"/>
  <c r="N81" i="62"/>
  <c r="M81" i="62"/>
  <c r="M63" i="62"/>
  <c r="N63" i="62"/>
  <c r="N93" i="62"/>
  <c r="M93" i="62"/>
  <c r="M9" i="62"/>
  <c r="N9" i="62"/>
  <c r="N77" i="62"/>
  <c r="M77" i="62"/>
  <c r="N28" i="62"/>
  <c r="M28" i="62"/>
  <c r="N4" i="62"/>
  <c r="M4" i="62"/>
  <c r="J27" i="62"/>
  <c r="M75" i="62"/>
  <c r="N75" i="62"/>
  <c r="N39" i="62"/>
  <c r="M39" i="62"/>
  <c r="M73" i="62"/>
  <c r="N73" i="62"/>
  <c r="J31" i="62"/>
  <c r="M95" i="62"/>
  <c r="N95" i="62"/>
  <c r="M46" i="62"/>
  <c r="N46" i="62"/>
  <c r="J60" i="62"/>
  <c r="N53" i="62"/>
  <c r="M53" i="62"/>
  <c r="N72" i="62"/>
  <c r="M72" i="62"/>
  <c r="J84" i="62"/>
  <c r="N62" i="62"/>
  <c r="M62" i="62"/>
  <c r="N94" i="62"/>
  <c r="M94" i="62"/>
  <c r="J4" i="62"/>
  <c r="N14" i="62"/>
  <c r="M14" i="62"/>
  <c r="N89" i="62"/>
  <c r="M89" i="62"/>
  <c r="M21" i="62"/>
  <c r="N21" i="62"/>
  <c r="N52" i="62"/>
  <c r="M52" i="62"/>
  <c r="N16" i="62"/>
  <c r="M16" i="62"/>
  <c r="N51" i="62"/>
  <c r="M51" i="62"/>
  <c r="J35" i="62"/>
  <c r="M99" i="62"/>
  <c r="N99" i="62"/>
  <c r="N33" i="62"/>
  <c r="M33" i="62"/>
  <c r="J56" i="62"/>
  <c r="N84" i="62"/>
  <c r="M84" i="62"/>
  <c r="J88" i="62"/>
  <c r="N74" i="62"/>
  <c r="M74" i="62"/>
  <c r="M50" i="62"/>
  <c r="N50" i="62"/>
  <c r="J41" i="62"/>
  <c r="J14" i="62"/>
  <c r="N11" i="62"/>
  <c r="M11" i="62"/>
  <c r="N26" i="62"/>
  <c r="M26" i="62"/>
  <c r="Q2" i="62"/>
  <c r="N31" i="62"/>
  <c r="M31" i="62"/>
  <c r="N54" i="62"/>
  <c r="M54" i="62"/>
  <c r="J39" i="62"/>
  <c r="M71" i="62"/>
  <c r="N71" i="62"/>
  <c r="M38" i="62"/>
  <c r="N38" i="62"/>
  <c r="M69" i="62"/>
  <c r="N69" i="62"/>
  <c r="N45" i="62"/>
  <c r="M45" i="62"/>
  <c r="N64" i="62"/>
  <c r="M64" i="62"/>
  <c r="N96" i="62"/>
  <c r="M96" i="62"/>
  <c r="N86" i="62"/>
  <c r="M86" i="62"/>
  <c r="N76" i="62"/>
  <c r="M76" i="62"/>
  <c r="J75" i="62"/>
  <c r="N66" i="62"/>
  <c r="M66" i="62"/>
  <c r="N98" i="62"/>
  <c r="M98" i="62"/>
  <c r="N43" i="62"/>
  <c r="M43" i="62"/>
  <c r="J76" i="62"/>
  <c r="J67" i="62"/>
  <c r="N3" i="62"/>
  <c r="M3" i="62"/>
  <c r="N18" i="62"/>
  <c r="M18" i="62"/>
  <c r="M25" i="62"/>
  <c r="N25" i="62"/>
  <c r="N97" i="62"/>
  <c r="M97" i="62"/>
  <c r="N101" i="62"/>
  <c r="M101" i="62"/>
  <c r="N20" i="62"/>
  <c r="M20" i="62"/>
  <c r="M59" i="62"/>
  <c r="N59" i="62"/>
  <c r="M57" i="62"/>
  <c r="N57" i="62"/>
  <c r="J47" i="62"/>
  <c r="M79" i="62"/>
  <c r="N79" i="62"/>
  <c r="M30" i="62"/>
  <c r="N30" i="62"/>
  <c r="N37" i="62"/>
  <c r="M37" i="62"/>
  <c r="N56" i="62"/>
  <c r="M56" i="62"/>
  <c r="N88" i="62"/>
  <c r="M88" i="62"/>
  <c r="N78" i="62"/>
  <c r="M78" i="62"/>
  <c r="N6" i="62"/>
  <c r="M6" i="62"/>
  <c r="N15" i="62"/>
  <c r="M15" i="62"/>
  <c r="N40" i="62"/>
  <c r="M40" i="62"/>
  <c r="J6" i="62"/>
  <c r="M5" i="62"/>
  <c r="N5" i="62"/>
  <c r="N2" i="62"/>
  <c r="M2" i="62"/>
  <c r="N35" i="62"/>
  <c r="M35" i="62"/>
  <c r="M83" i="62"/>
  <c r="N83" i="62"/>
  <c r="M42" i="62"/>
  <c r="N42" i="62"/>
  <c r="J30" i="62"/>
  <c r="N49" i="62"/>
  <c r="M49" i="62"/>
  <c r="N68" i="62"/>
  <c r="M68" i="62"/>
  <c r="N100" i="62"/>
  <c r="M100" i="62"/>
  <c r="N58" i="62"/>
  <c r="M58" i="62"/>
  <c r="N90" i="62"/>
  <c r="M90" i="62"/>
  <c r="N23" i="62"/>
  <c r="M23" i="62"/>
  <c r="J34" i="62"/>
  <c r="N10" i="62"/>
  <c r="M10" i="62"/>
  <c r="N44" i="62"/>
  <c r="M44" i="62"/>
  <c r="J10" i="62"/>
  <c r="M17" i="62"/>
  <c r="N17" i="62"/>
  <c r="N12" i="62"/>
  <c r="M12" i="62"/>
  <c r="J66" i="62"/>
  <c r="N47" i="62"/>
  <c r="M47" i="62"/>
  <c r="J64" i="62"/>
  <c r="M55" i="62"/>
  <c r="N55" i="62"/>
  <c r="M87" i="62"/>
  <c r="N87" i="62"/>
  <c r="J54" i="62"/>
  <c r="M67" i="62"/>
  <c r="N67" i="62"/>
  <c r="N29" i="62"/>
  <c r="M29" i="62"/>
  <c r="N80" i="62"/>
  <c r="M80" i="62"/>
  <c r="N70" i="62"/>
  <c r="M70" i="62"/>
  <c r="N102" i="62"/>
  <c r="M102" i="62"/>
  <c r="M13" i="62"/>
  <c r="N13" i="62"/>
  <c r="M65" i="62"/>
  <c r="N65" i="62"/>
  <c r="J98" i="62"/>
  <c r="J48" i="62"/>
  <c r="N7" i="62"/>
  <c r="M7" i="62"/>
  <c r="N36" i="62"/>
  <c r="M36" i="62"/>
  <c r="N85" i="62"/>
  <c r="M85" i="62"/>
  <c r="N22" i="62"/>
  <c r="M22" i="62"/>
  <c r="N48" i="62"/>
  <c r="M48" i="62"/>
  <c r="N32" i="62"/>
  <c r="M32" i="62"/>
  <c r="N24" i="62"/>
  <c r="M24" i="62"/>
  <c r="N27" i="62"/>
  <c r="M27" i="62"/>
  <c r="M91" i="62"/>
  <c r="N91" i="62"/>
  <c r="M34" i="62"/>
  <c r="N34" i="62"/>
  <c r="J38" i="62"/>
  <c r="N41" i="62"/>
  <c r="M41" i="62"/>
  <c r="N60" i="62"/>
  <c r="M60" i="62"/>
  <c r="N92" i="62"/>
  <c r="M92" i="62"/>
  <c r="J80" i="62"/>
  <c r="J59" i="62"/>
  <c r="N82" i="62"/>
  <c r="M82" i="62"/>
  <c r="P2" i="63" l="1"/>
  <c r="P2" i="62"/>
  <c r="P2" i="35"/>
  <c r="P2" i="45"/>
  <c r="P2" i="43"/>
  <c r="P2" i="37"/>
  <c r="P2" i="44"/>
  <c r="P2" i="36"/>
  <c r="P2" i="42"/>
  <c r="P2" i="46"/>
  <c r="P2" i="39"/>
  <c r="P2" i="40"/>
  <c r="P2" i="38"/>
  <c r="P2" i="41"/>
  <c r="Q2" i="35" l="1"/>
  <c r="Q2" i="36" l="1"/>
  <c r="Q2" i="37" l="1"/>
  <c r="Q2" i="38" l="1"/>
  <c r="Q2" i="39" l="1"/>
  <c r="Q2" i="40" l="1"/>
  <c r="Q2" i="41" l="1"/>
  <c r="Q2" i="42" l="1"/>
  <c r="Q2" i="43" l="1"/>
  <c r="Q2" i="44" l="1"/>
  <c r="Q2" i="45" l="1"/>
  <c r="Q2" i="46" l="1"/>
</calcChain>
</file>

<file path=xl/sharedStrings.xml><?xml version="1.0" encoding="utf-8"?>
<sst xmlns="http://schemas.openxmlformats.org/spreadsheetml/2006/main" count="20379" uniqueCount="320">
  <si>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</si>
  <si>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</si>
  <si>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</si>
  <si>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</si>
  <si>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</si>
  <si>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</si>
  <si>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</si>
  <si>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</si>
  <si>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</si>
  <si>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</si>
  <si>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</si>
  <si>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</si>
  <si>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</si>
  <si>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</si>
  <si>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</si>
  <si>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</si>
  <si>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STAN.L</t>
  </si>
  <si>
    <t>STANDARD CHARTERED PLC ORD</t>
  </si>
  <si>
    <t>Finance and Insurance</t>
  </si>
  <si>
    <t>CRDA.L</t>
  </si>
  <si>
    <t>CRODA ORD</t>
  </si>
  <si>
    <t>Manufacturing</t>
  </si>
  <si>
    <t>ANTO.L</t>
  </si>
  <si>
    <t>ANTOFAGASTA ORD</t>
  </si>
  <si>
    <t>Mining, Quarrying, and Oil and Gas Extraction</t>
  </si>
  <si>
    <t>BNZL.L</t>
  </si>
  <si>
    <t>BUNZL ORD</t>
  </si>
  <si>
    <t>Wholesale Trade</t>
  </si>
  <si>
    <t>SGE.L</t>
  </si>
  <si>
    <t>SAGE GROUP ORD</t>
  </si>
  <si>
    <t>Information</t>
  </si>
  <si>
    <t>SVT.L</t>
  </si>
  <si>
    <t>SEVERN TRENT ORD</t>
  </si>
  <si>
    <t>Utilities</t>
  </si>
  <si>
    <t>BLND.L</t>
  </si>
  <si>
    <t>BRITISH LAND REIT</t>
  </si>
  <si>
    <t>Real Estate and Rental and Leasing</t>
  </si>
  <si>
    <t>ICAG.L</t>
  </si>
  <si>
    <t>INTL CONSOLIDATED AIRLINES GRP ORD</t>
  </si>
  <si>
    <t>Transportation and Warehousing</t>
  </si>
  <si>
    <t>REL.L</t>
  </si>
  <si>
    <t>RELX PLC ORD</t>
  </si>
  <si>
    <t>SMIN.L</t>
  </si>
  <si>
    <t>SMITHS GROUP ORD</t>
  </si>
  <si>
    <t>AZN.L</t>
  </si>
  <si>
    <t>ASTRAZENECA ORD</t>
  </si>
  <si>
    <t>HSBA.L</t>
  </si>
  <si>
    <t>HSBC HOLDINGS ORD</t>
  </si>
  <si>
    <t>CTEC.L</t>
  </si>
  <si>
    <t>CONVATEC GROUP ORD SHS</t>
  </si>
  <si>
    <t>WPP.L</t>
  </si>
  <si>
    <t>WPP PLC</t>
  </si>
  <si>
    <t>Professional, Scientific, and Technical Services</t>
  </si>
  <si>
    <t>FRES.L</t>
  </si>
  <si>
    <t>FRESNILLO PLC ORD</t>
  </si>
  <si>
    <t>AAF.L</t>
  </si>
  <si>
    <t>AIRTEL AFRICA ORD</t>
  </si>
  <si>
    <t>SGRO.L</t>
  </si>
  <si>
    <t>SEGRO REIT ORD</t>
  </si>
  <si>
    <t>SJP.L</t>
  </si>
  <si>
    <t>ST.JAMES'S PLACE ORD</t>
  </si>
  <si>
    <t>TW.L</t>
  </si>
  <si>
    <t>TAYLOR WIMPEY ORD</t>
  </si>
  <si>
    <t>Construction</t>
  </si>
  <si>
    <t>AHT.L</t>
  </si>
  <si>
    <t>ASHTEAD GROUP ORD</t>
  </si>
  <si>
    <t>HLMA.L</t>
  </si>
  <si>
    <t>HALMA PLC ORD</t>
  </si>
  <si>
    <t>III.L</t>
  </si>
  <si>
    <t>3I GROUP ORD</t>
  </si>
  <si>
    <t>CNA.L</t>
  </si>
  <si>
    <t>CENTRICA ORD</t>
  </si>
  <si>
    <t>MNG.L</t>
  </si>
  <si>
    <t>M&amp;G PLC ORD</t>
  </si>
  <si>
    <t>BKGH.L</t>
  </si>
  <si>
    <t>BERKELEY GRP UTS</t>
  </si>
  <si>
    <t>SMDS.L</t>
  </si>
  <si>
    <t>SMITH DS ORD</t>
  </si>
  <si>
    <t>NG.L</t>
  </si>
  <si>
    <t>NATIONAL GRID ORD</t>
  </si>
  <si>
    <t>RKT.L</t>
  </si>
  <si>
    <t>RECKITT BNCSR GRP ORD</t>
  </si>
  <si>
    <t>SKG.L</t>
  </si>
  <si>
    <t>SMURFIT KAPPA ORD</t>
  </si>
  <si>
    <t>WEIR.L</t>
  </si>
  <si>
    <t>WEIR GROUP ORD</t>
  </si>
  <si>
    <t>MRON.L</t>
  </si>
  <si>
    <t>MELROSE INDUSTRIES PLC ORD</t>
  </si>
  <si>
    <t>CPG.L</t>
  </si>
  <si>
    <t>COMPASS GROUP ORD</t>
  </si>
  <si>
    <t>Accommodation and Food Services</t>
  </si>
  <si>
    <t>AUTOA.L</t>
  </si>
  <si>
    <t>AUTO TRAD/D</t>
  </si>
  <si>
    <t>AV.L</t>
  </si>
  <si>
    <t>AVIVA ORD</t>
  </si>
  <si>
    <t>ENT.L</t>
  </si>
  <si>
    <t>ENTAIN ORD</t>
  </si>
  <si>
    <t>Arts, Entertainment, and Recreation</t>
  </si>
  <si>
    <t>DGE.L</t>
  </si>
  <si>
    <t>DIAGEO ORD</t>
  </si>
  <si>
    <t>INF.L</t>
  </si>
  <si>
    <t>INFORMA ORD</t>
  </si>
  <si>
    <t>UU.L</t>
  </si>
  <si>
    <t>UNITED UTILITIES GROUP ORD</t>
  </si>
  <si>
    <t>PSHP.L</t>
  </si>
  <si>
    <t>PERSHING SQUARE HOLDINGS ORD SHS</t>
  </si>
  <si>
    <t>HLN.L</t>
  </si>
  <si>
    <t>HALEON PLC ORD</t>
  </si>
  <si>
    <t>WTB.L</t>
  </si>
  <si>
    <t>WHITBREAD ORD</t>
  </si>
  <si>
    <t>PRU.L</t>
  </si>
  <si>
    <t>PRUDENTIAL ORD</t>
  </si>
  <si>
    <t>IMB.L</t>
  </si>
  <si>
    <t>IMPERIAL BRANDS PLC ORD</t>
  </si>
  <si>
    <t>EXPN.L</t>
  </si>
  <si>
    <t>EXPERIAN ORD</t>
  </si>
  <si>
    <t>Administrative and Support and Waste Management and Remediation Services</t>
  </si>
  <si>
    <t>BRBY.L</t>
  </si>
  <si>
    <t>BURBERRY GROUP ORD</t>
  </si>
  <si>
    <t>Retail Trade</t>
  </si>
  <si>
    <t>RS1R.L</t>
  </si>
  <si>
    <t>RS GROUP PLC ORD</t>
  </si>
  <si>
    <t>ABDN.L</t>
  </si>
  <si>
    <t>ABRDN PLC ORD</t>
  </si>
  <si>
    <t>GSK.L</t>
  </si>
  <si>
    <t>GSK PLC ORD</t>
  </si>
  <si>
    <t>LAND.L</t>
  </si>
  <si>
    <t>LAND SECURITIES REIT</t>
  </si>
  <si>
    <t>BEZG.L</t>
  </si>
  <si>
    <t>BEAZLEY PLC</t>
  </si>
  <si>
    <t>BP.L</t>
  </si>
  <si>
    <t>BP ORD</t>
  </si>
  <si>
    <t>JD.L</t>
  </si>
  <si>
    <t>JD SPORTS FASHN ORD</t>
  </si>
  <si>
    <t>ABF.L</t>
  </si>
  <si>
    <t>ASSOCIATED BRITISH FOODS ORD</t>
  </si>
  <si>
    <t>AAL.L</t>
  </si>
  <si>
    <t>ANGLO AMERICAN ORD</t>
  </si>
  <si>
    <t>ADML.L</t>
  </si>
  <si>
    <t>ADMIRAL GROUP ORD</t>
  </si>
  <si>
    <t>RTO.L</t>
  </si>
  <si>
    <t>RENTOKIL INITIAL ORD</t>
  </si>
  <si>
    <t>RMV.L</t>
  </si>
  <si>
    <t>RIGHTMOVE ORD ORD</t>
  </si>
  <si>
    <t>SBRY.L</t>
  </si>
  <si>
    <t>SAINSBURYJ ORD</t>
  </si>
  <si>
    <t>PHNX.L</t>
  </si>
  <si>
    <t>PHOENIX GROUP HOLDINGS ORD</t>
  </si>
  <si>
    <t>FLTRF.L</t>
  </si>
  <si>
    <t>FLUTTER ENTERTAINMENT ORD</t>
  </si>
  <si>
    <t>IHG.L</t>
  </si>
  <si>
    <t>INTERCONTL HOTELS ORD</t>
  </si>
  <si>
    <t>BT.L</t>
  </si>
  <si>
    <t>BT GROUP ORD</t>
  </si>
  <si>
    <t>MNDI.L</t>
  </si>
  <si>
    <t>MONDIPLCPRE ORD</t>
  </si>
  <si>
    <t>BATS.L</t>
  </si>
  <si>
    <t>BRITISH AMERICAN TOBACCO ORD</t>
  </si>
  <si>
    <t>PSON.L</t>
  </si>
  <si>
    <t>PEARSON ORD</t>
  </si>
  <si>
    <t>CRH.L</t>
  </si>
  <si>
    <t>CRH PLC ORD</t>
  </si>
  <si>
    <t>SPX.L</t>
  </si>
  <si>
    <t>SPIRAX-SARCO ENGINEERING PLC ORD</t>
  </si>
  <si>
    <t>PSN.L</t>
  </si>
  <si>
    <t>PERSIMMON ORD</t>
  </si>
  <si>
    <t>RIO.L</t>
  </si>
  <si>
    <t>RIO TINTO ORD</t>
  </si>
  <si>
    <t>JMAT.L</t>
  </si>
  <si>
    <t>JOHNSON MATTHEY ORD</t>
  </si>
  <si>
    <t>CCH.L</t>
  </si>
  <si>
    <t>COCA-COLA HBC AG</t>
  </si>
  <si>
    <t>RR.L</t>
  </si>
  <si>
    <t>ROLLS-ROYCE HOLDINGS ORD</t>
  </si>
  <si>
    <t>SN.L</t>
  </si>
  <si>
    <t>SMITH&amp;NEPHEW</t>
  </si>
  <si>
    <t>BMEB.L</t>
  </si>
  <si>
    <t>B&amp;M EUROPEAN VALUE RETAIL</t>
  </si>
  <si>
    <t>SSE.L</t>
  </si>
  <si>
    <t>SSE ORD</t>
  </si>
  <si>
    <t>SMT.L</t>
  </si>
  <si>
    <t>SCOTTISH MORTGAGE INVESTMENT TRUST PLC ORD</t>
  </si>
  <si>
    <t>FRAS.L</t>
  </si>
  <si>
    <t>FRASERS GROUP PLC ORD</t>
  </si>
  <si>
    <t>HRGV.L</t>
  </si>
  <si>
    <t>HARGREAVES LS ORD</t>
  </si>
  <si>
    <t>KGF.L</t>
  </si>
  <si>
    <t>KINGFISHER ORD</t>
  </si>
  <si>
    <t>LLOY.L</t>
  </si>
  <si>
    <t>LLOYDS TSB GRP</t>
  </si>
  <si>
    <t>NWG.L</t>
  </si>
  <si>
    <t>NATWEST GROUP PLC ORD</t>
  </si>
  <si>
    <t>SDR.L</t>
  </si>
  <si>
    <t>SCHRODERS ORD</t>
  </si>
  <si>
    <t>NXT.L</t>
  </si>
  <si>
    <t>NEXT ORD</t>
  </si>
  <si>
    <t>ITRK.L</t>
  </si>
  <si>
    <t>INTERTEK GROUP ORD</t>
  </si>
  <si>
    <t>BDEV.L</t>
  </si>
  <si>
    <t>BARRATT DEVLPMNT</t>
  </si>
  <si>
    <t>SHEL.L</t>
  </si>
  <si>
    <t>SHELL PLC ORD</t>
  </si>
  <si>
    <t>GLEN.L</t>
  </si>
  <si>
    <t>GLENCORE PLC</t>
  </si>
  <si>
    <t>VOD.L</t>
  </si>
  <si>
    <t>VODAFONE GROUP ORD</t>
  </si>
  <si>
    <t>AVV.L^A23</t>
  </si>
  <si>
    <t>AVEVA GROUP ORD</t>
  </si>
  <si>
    <t>BARC.L</t>
  </si>
  <si>
    <t>BARCLAYS ORD</t>
  </si>
  <si>
    <t>FCIT.L</t>
  </si>
  <si>
    <t>F&amp;C INVESTMENT TRUST PLC CF</t>
  </si>
  <si>
    <t>UTG.L</t>
  </si>
  <si>
    <t>UNITE GROUP REIT</t>
  </si>
  <si>
    <t>BAES.L</t>
  </si>
  <si>
    <t>BAE SYSTEMS ORD</t>
  </si>
  <si>
    <t>DCC.L</t>
  </si>
  <si>
    <t>DCC PLC</t>
  </si>
  <si>
    <t>ULVR.L</t>
  </si>
  <si>
    <t>UNILEVER PLC ORD</t>
  </si>
  <si>
    <t>EDV.L</t>
  </si>
  <si>
    <t>ENDEAVOUR MINING ORD</t>
  </si>
  <si>
    <t>OCDO.L</t>
  </si>
  <si>
    <t>OCADO ORD</t>
  </si>
  <si>
    <t>LSEG.L</t>
  </si>
  <si>
    <t>LONDON STOCK EXCHANGE GROUP ORD</t>
  </si>
  <si>
    <t>TSCO.L</t>
  </si>
  <si>
    <t>TESCO ORD</t>
  </si>
  <si>
    <t>LGEN.L</t>
  </si>
  <si>
    <t>LEGAL AND GENERAL GROUP ORD</t>
  </si>
  <si>
    <t>HSX.L</t>
  </si>
  <si>
    <t>HISCOX ORD</t>
  </si>
  <si>
    <t>DWL.L</t>
  </si>
  <si>
    <t>DOWLAIS GROUP PLC ORD</t>
  </si>
  <si>
    <t/>
  </si>
  <si>
    <t>IMI.L</t>
  </si>
  <si>
    <t>IMI PLC</t>
  </si>
  <si>
    <t>HIK.L</t>
  </si>
  <si>
    <t>HIKMA PHARMACEUTICALS ORD</t>
  </si>
  <si>
    <t>MKS.L</t>
  </si>
  <si>
    <t>MARKS AND SPENCER GROUP ORD</t>
  </si>
  <si>
    <t>DPH.L</t>
  </si>
  <si>
    <t>DECHRA PHARMACEUTICALS ORD</t>
  </si>
  <si>
    <t>DPLM.L</t>
  </si>
  <si>
    <t>DIPLOMA ORD</t>
  </si>
  <si>
    <t>HWDN.L</t>
  </si>
  <si>
    <t>HOWDEN JOINERY GROUP ORD</t>
  </si>
  <si>
    <t>MGGT.L^I22</t>
  </si>
  <si>
    <t>MEGGITT PLC</t>
  </si>
  <si>
    <t>EVRE.L</t>
  </si>
  <si>
    <t>EVRAZ PLC ORD</t>
  </si>
  <si>
    <t>ELECTROCOMPONENTS ORD</t>
  </si>
  <si>
    <t>GLAXOSMITHKLINE ORD</t>
  </si>
  <si>
    <t>AVST.L^I22</t>
  </si>
  <si>
    <t>AVAST PLC ORD</t>
  </si>
  <si>
    <t>ITV.L</t>
  </si>
  <si>
    <t>ITV ORD</t>
  </si>
  <si>
    <t>POLYP.L^H23</t>
  </si>
  <si>
    <t>POLYMETAL ORD</t>
  </si>
  <si>
    <t>IDSI.L</t>
  </si>
  <si>
    <t>ROYAL MAIL ORD SHS</t>
  </si>
  <si>
    <t>FERG.L</t>
  </si>
  <si>
    <t>FERGUSON PLC ORD</t>
  </si>
  <si>
    <t>ICP.L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</si>
  <si>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</si>
  <si>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</si>
  <si>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</si>
  <si>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</si>
  <si>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</si>
  <si>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</si>
  <si>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HBR.L</t>
  </si>
  <si>
    <t>HARBOUR ENERGY ORD</t>
  </si>
  <si>
    <t>HSV.L^A23</t>
  </si>
  <si>
    <t>HOMESERVE ORD</t>
  </si>
  <si>
    <t>MRW.L^J21</t>
  </si>
  <si>
    <t>WM MORRISON SUPERMARKETS ORD</t>
  </si>
  <si>
    <t>JETJ.L</t>
  </si>
  <si>
    <t>JUST EAT TAKEAWAY.COM NV ORD</t>
  </si>
  <si>
    <t>STANDARD LIFE ABERDEEN ORD</t>
  </si>
  <si>
    <t>PNN.L</t>
  </si>
  <si>
    <t>PENNON GROUP ORD</t>
  </si>
  <si>
    <t>RSA.L^F21</t>
  </si>
  <si>
    <t>RSA INSURANCE GROUP ORD</t>
  </si>
  <si>
    <t>SCOTTISH MTG CF</t>
  </si>
  <si>
    <t>RSW.L</t>
  </si>
  <si>
    <t>RENISHAW PLC</t>
  </si>
  <si>
    <t>TGAT.L</t>
  </si>
  <si>
    <t>THUNGELA RESOURCES LTD ORD</t>
  </si>
  <si>
    <t>NULL</t>
  </si>
  <si>
    <t>JACKSON FINANCIAL INC - PLACEHOLDER</t>
  </si>
  <si>
    <t>Unable to collect data for the field 'ZAV(TR.AnalyticEstimatedCO2Total)' and some specific identifier(s).</t>
  </si>
  <si>
    <t>Unable to collect data for the field 'TR.NAICSSector' and some specific identifier(s).</t>
  </si>
  <si>
    <t>DARK.L</t>
  </si>
  <si>
    <t>DARKTRACE ORD</t>
  </si>
  <si>
    <t>EZJ.L</t>
  </si>
  <si>
    <t>EASYJET ORD</t>
  </si>
  <si>
    <t>NMC.L^D20</t>
  </si>
  <si>
    <t>NMC HEALTH PLC ORD</t>
  </si>
  <si>
    <t>TUIT.L</t>
  </si>
  <si>
    <t>TUI AG N</t>
  </si>
  <si>
    <t>JE.L^C20</t>
  </si>
  <si>
    <t>JUST EAT ORD SHS</t>
  </si>
  <si>
    <t>CCL.L</t>
  </si>
  <si>
    <t>CARNIVAL ORD</t>
  </si>
  <si>
    <t>ROYAL BANK OF SCOTLAND ORD</t>
  </si>
  <si>
    <t>UNILEVER ORD</t>
  </si>
  <si>
    <t>GVC HOLDINGS ORD</t>
  </si>
  <si>
    <t>Health Care and Social Assistance</t>
  </si>
  <si>
    <t>Date</t>
  </si>
  <si>
    <t>AVV.L</t>
  </si>
  <si>
    <t>MGGT.L</t>
  </si>
  <si>
    <t>AVST.L</t>
  </si>
  <si>
    <t>POLYP.L</t>
  </si>
  <si>
    <t>BHPB.L</t>
  </si>
  <si>
    <t>RDSb.L</t>
  </si>
  <si>
    <t>HSV.L</t>
  </si>
  <si>
    <t>MRW.L</t>
  </si>
  <si>
    <t>RSA.L</t>
  </si>
  <si>
    <t>NMC.L</t>
  </si>
  <si>
    <t>JE.L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</si>
</sst>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%"/>
    <numFmt numFmtId="165" formatCode="0.000"/>
    <numFmt numFmtId="166" formatCode="0.0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 applyFont="0" applyFill="0" applyBorder="0" applyAlignment="0" applyProtection="0"/>
    <xf numFmtId="0" fontId="5" fillId="0" borderId="0"/>
    <xf numFmtId="0" fontId="1" fillId="0" borderId="0"/>
  </cellStyleXfs>
  <cellXfs count="35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5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5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6" fontId="2" fillId="0" borderId="0" xfId="2" applyNumberFormat="1" applyFont="1"/>
    <xf numFmtId="2" fontId="2" fillId="0" borderId="0" xfId="2" applyNumberFormat="1" applyFont="1"/>
    <xf numFmtId="164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/>
    <xf numFmtId="14" fontId="1" fillId="0" borderId="0" xfId="4" applyNumberFormat="1"/>
    <xf numFmtId="4" fontId="1" fillId="0" borderId="0" xfId="4" applyNumberFormat="1"/>
  </cellXfs>
  <cellStyles count="5">
    <cellStyle name="Comma" xfId="1" builtinId="3"/>
    <cellStyle name="Normal" xfId="0" builtinId="0"/>
    <cellStyle name="Normal 2" xfId="3" xr:uid="{682A70F9-DD40-4F0E-83FD-15F0F9B02962}"/>
    <cellStyle name="Normal 3" xfId="4" xr:uid="{023E1A9A-5075-4173-BE9E-7CAE228FE50B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ustomXml" Target="../customXml/item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118" Type="http://schemas.openxmlformats.org/officeDocument/2006/relationships/customXml" Target="../customXml/item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styles" Target="styles.xml"/><Relationship Id="rId119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Data-Extraction\ftse100_adjacent_closing_prices.xlsx" TargetMode="External"/><Relationship Id="rId1" Type="http://schemas.openxmlformats.org/officeDocument/2006/relationships/externalLinkPath" Target="/Users/samue/Documents/GitHub/ME40321-Data-Extraction/ftse100_adjacent_closing_pr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F6FCD-5AD4-4273-A0CC-56D68A5F12A1}">
  <dimension ref="A1:EC947"/>
  <sheetViews>
    <sheetView tabSelected="1" zoomScaleNormal="100" workbookViewId="0">
      <pane xSplit="1" topLeftCell="CJ1" activePane="topRight" state="frozen"/>
      <selection activeCell="A929" sqref="A929"/>
      <selection pane="topRight" activeCell="CW24" sqref="CW2:CW24"/>
    </sheetView>
  </sheetViews>
  <sheetFormatPr defaultRowHeight="14.5"/>
  <cols>
    <col min="1" max="1" width="11.9140625" style="32" customWidth="1"/>
    <col min="2" max="16384" width="8.6640625" style="32"/>
  </cols>
  <sheetData>
    <row r="1" spans="1:133">
      <c r="A1" s="32" t="s">
        <v>308</v>
      </c>
      <c r="B1" s="32" t="s">
        <v>16</v>
      </c>
      <c r="C1" s="32" t="s">
        <v>19</v>
      </c>
      <c r="D1" s="32" t="s">
        <v>22</v>
      </c>
      <c r="E1" s="32" t="s">
        <v>25</v>
      </c>
      <c r="F1" s="32" t="s">
        <v>28</v>
      </c>
      <c r="G1" s="32" t="s">
        <v>31</v>
      </c>
      <c r="H1" s="32" t="s">
        <v>34</v>
      </c>
      <c r="I1" s="32" t="s">
        <v>37</v>
      </c>
      <c r="J1" s="32" t="s">
        <v>40</v>
      </c>
      <c r="K1" s="32" t="s">
        <v>42</v>
      </c>
      <c r="L1" s="32" t="s">
        <v>44</v>
      </c>
      <c r="M1" s="32" t="s">
        <v>46</v>
      </c>
      <c r="N1" s="32" t="s">
        <v>48</v>
      </c>
      <c r="O1" s="32" t="s">
        <v>50</v>
      </c>
      <c r="P1" s="32" t="s">
        <v>53</v>
      </c>
      <c r="Q1" s="32" t="s">
        <v>55</v>
      </c>
      <c r="R1" s="32" t="s">
        <v>57</v>
      </c>
      <c r="S1" s="32" t="s">
        <v>59</v>
      </c>
      <c r="T1" s="32" t="s">
        <v>61</v>
      </c>
      <c r="U1" s="32" t="s">
        <v>64</v>
      </c>
      <c r="V1" s="32" t="s">
        <v>66</v>
      </c>
      <c r="W1" s="32" t="s">
        <v>68</v>
      </c>
      <c r="X1" s="32" t="s">
        <v>70</v>
      </c>
      <c r="Y1" s="32" t="s">
        <v>72</v>
      </c>
      <c r="Z1" s="32" t="s">
        <v>74</v>
      </c>
      <c r="AA1" s="32" t="s">
        <v>76</v>
      </c>
      <c r="AB1" s="32" t="s">
        <v>78</v>
      </c>
      <c r="AC1" s="32" t="s">
        <v>80</v>
      </c>
      <c r="AD1" s="32" t="s">
        <v>82</v>
      </c>
      <c r="AE1" s="32" t="s">
        <v>84</v>
      </c>
      <c r="AF1" s="32" t="s">
        <v>86</v>
      </c>
      <c r="AG1" s="32" t="s">
        <v>88</v>
      </c>
      <c r="AH1" s="32" t="s">
        <v>91</v>
      </c>
      <c r="AI1" s="32" t="s">
        <v>93</v>
      </c>
      <c r="AJ1" s="32" t="s">
        <v>95</v>
      </c>
      <c r="AK1" s="32" t="s">
        <v>98</v>
      </c>
      <c r="AL1" s="32" t="s">
        <v>100</v>
      </c>
      <c r="AM1" s="32" t="s">
        <v>102</v>
      </c>
      <c r="AN1" s="32" t="s">
        <v>104</v>
      </c>
      <c r="AO1" s="32" t="s">
        <v>106</v>
      </c>
      <c r="AP1" s="32" t="s">
        <v>108</v>
      </c>
      <c r="AQ1" s="32" t="s">
        <v>110</v>
      </c>
      <c r="AR1" s="32" t="s">
        <v>112</v>
      </c>
      <c r="AS1" s="32" t="s">
        <v>114</v>
      </c>
      <c r="AT1" s="32" t="s">
        <v>117</v>
      </c>
      <c r="AU1" s="32" t="s">
        <v>120</v>
      </c>
      <c r="AV1" s="32" t="s">
        <v>122</v>
      </c>
      <c r="AW1" s="32" t="s">
        <v>124</v>
      </c>
      <c r="AX1" s="32" t="s">
        <v>126</v>
      </c>
      <c r="AY1" s="32" t="s">
        <v>128</v>
      </c>
      <c r="AZ1" s="32" t="s">
        <v>130</v>
      </c>
      <c r="BA1" s="32" t="s">
        <v>132</v>
      </c>
      <c r="BB1" s="32" t="s">
        <v>134</v>
      </c>
      <c r="BC1" s="32" t="s">
        <v>136</v>
      </c>
      <c r="BD1" s="32" t="s">
        <v>138</v>
      </c>
      <c r="BE1" s="32" t="s">
        <v>140</v>
      </c>
      <c r="BF1" s="32" t="s">
        <v>142</v>
      </c>
      <c r="BG1" s="32" t="s">
        <v>144</v>
      </c>
      <c r="BH1" s="32" t="s">
        <v>146</v>
      </c>
      <c r="BI1" s="32" t="s">
        <v>148</v>
      </c>
      <c r="BJ1" s="32" t="s">
        <v>150</v>
      </c>
      <c r="BK1" s="32" t="s">
        <v>152</v>
      </c>
      <c r="BL1" s="32" t="s">
        <v>154</v>
      </c>
      <c r="BM1" s="32" t="s">
        <v>156</v>
      </c>
      <c r="BN1" s="32" t="s">
        <v>158</v>
      </c>
      <c r="BO1" s="32" t="s">
        <v>160</v>
      </c>
      <c r="BP1" s="32" t="s">
        <v>162</v>
      </c>
      <c r="BQ1" s="32" t="s">
        <v>164</v>
      </c>
      <c r="BR1" s="32" t="s">
        <v>166</v>
      </c>
      <c r="BS1" s="32" t="s">
        <v>168</v>
      </c>
      <c r="BT1" s="32" t="s">
        <v>170</v>
      </c>
      <c r="BU1" s="32" t="s">
        <v>172</v>
      </c>
      <c r="BV1" s="32" t="s">
        <v>174</v>
      </c>
      <c r="BW1" s="32" t="s">
        <v>176</v>
      </c>
      <c r="BX1" s="32" t="s">
        <v>178</v>
      </c>
      <c r="BY1" s="32" t="s">
        <v>180</v>
      </c>
      <c r="BZ1" s="32" t="s">
        <v>182</v>
      </c>
      <c r="CA1" s="32" t="s">
        <v>184</v>
      </c>
      <c r="CB1" s="32" t="s">
        <v>186</v>
      </c>
      <c r="CC1" s="32" t="s">
        <v>188</v>
      </c>
      <c r="CD1" s="32" t="s">
        <v>190</v>
      </c>
      <c r="CE1" s="32" t="s">
        <v>192</v>
      </c>
      <c r="CF1" s="32" t="s">
        <v>194</v>
      </c>
      <c r="CG1" s="32" t="s">
        <v>196</v>
      </c>
      <c r="CH1" s="32" t="s">
        <v>198</v>
      </c>
      <c r="CI1" s="32" t="s">
        <v>200</v>
      </c>
      <c r="CJ1" s="32" t="s">
        <v>202</v>
      </c>
      <c r="CK1" s="32" t="s">
        <v>204</v>
      </c>
      <c r="CL1" s="32" t="s">
        <v>309</v>
      </c>
      <c r="CM1" s="32" t="s">
        <v>208</v>
      </c>
      <c r="CN1" s="32" t="s">
        <v>210</v>
      </c>
      <c r="CO1" s="32" t="s">
        <v>212</v>
      </c>
      <c r="CP1" s="32" t="s">
        <v>214</v>
      </c>
      <c r="CQ1" s="32" t="s">
        <v>216</v>
      </c>
      <c r="CR1" s="32" t="s">
        <v>218</v>
      </c>
      <c r="CS1" s="32" t="s">
        <v>220</v>
      </c>
      <c r="CT1" s="32" t="s">
        <v>222</v>
      </c>
      <c r="CU1" s="32" t="s">
        <v>224</v>
      </c>
      <c r="CV1" s="32" t="s">
        <v>226</v>
      </c>
      <c r="CW1" s="32" t="s">
        <v>228</v>
      </c>
      <c r="CX1" s="32" t="s">
        <v>230</v>
      </c>
      <c r="CY1" s="32" t="s">
        <v>232</v>
      </c>
      <c r="CZ1" s="32" t="s">
        <v>235</v>
      </c>
      <c r="DA1" s="32" t="s">
        <v>237</v>
      </c>
      <c r="DB1" s="32" t="s">
        <v>239</v>
      </c>
      <c r="DC1" s="32" t="s">
        <v>241</v>
      </c>
      <c r="DD1" s="32" t="s">
        <v>243</v>
      </c>
      <c r="DE1" s="32" t="s">
        <v>245</v>
      </c>
      <c r="DF1" s="32" t="s">
        <v>310</v>
      </c>
      <c r="DG1" s="32" t="s">
        <v>249</v>
      </c>
      <c r="DH1" s="32" t="s">
        <v>311</v>
      </c>
      <c r="DI1" s="32" t="s">
        <v>255</v>
      </c>
      <c r="DJ1" s="32" t="s">
        <v>312</v>
      </c>
      <c r="DK1" s="32" t="s">
        <v>259</v>
      </c>
      <c r="DL1" s="32" t="s">
        <v>261</v>
      </c>
      <c r="DM1" s="32" t="s">
        <v>263</v>
      </c>
      <c r="DN1" s="32" t="s">
        <v>313</v>
      </c>
      <c r="DO1" s="32" t="s">
        <v>314</v>
      </c>
      <c r="DP1" s="32" t="s">
        <v>270</v>
      </c>
      <c r="DQ1" s="32" t="s">
        <v>315</v>
      </c>
      <c r="DR1" s="32" t="s">
        <v>316</v>
      </c>
      <c r="DS1" s="32" t="s">
        <v>276</v>
      </c>
      <c r="DT1" s="32" t="s">
        <v>279</v>
      </c>
      <c r="DU1" s="32" t="s">
        <v>317</v>
      </c>
      <c r="DV1" s="32" t="s">
        <v>284</v>
      </c>
      <c r="DW1" s="32" t="s">
        <v>286</v>
      </c>
      <c r="DX1" s="32" t="s">
        <v>292</v>
      </c>
      <c r="DY1" s="32" t="s">
        <v>294</v>
      </c>
      <c r="DZ1" s="32" t="s">
        <v>318</v>
      </c>
      <c r="EA1" s="32" t="s">
        <v>298</v>
      </c>
      <c r="EB1" s="32" t="s">
        <v>319</v>
      </c>
      <c r="EC1" s="32" t="s">
        <v>302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J2" s="32" t="s">
        <v>234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 t="s">
        <v>234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J3" s="32" t="s">
        <v>234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 t="s">
        <v>234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 t="s">
        <v>234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 t="s">
        <v>234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J6" s="32" t="s">
        <v>234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 t="s">
        <v>234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 t="s">
        <v>234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 t="s">
        <v>234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 t="s">
        <v>234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 t="s">
        <v>234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 t="s">
        <v>234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 t="s">
        <v>234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 t="s">
        <v>234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 t="s">
        <v>234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 t="s">
        <v>234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 t="s">
        <v>234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 t="s">
        <v>234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 t="s">
        <v>234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 t="s">
        <v>234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 t="s">
        <v>234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 t="s">
        <v>234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 t="s">
        <v>234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 t="s">
        <v>234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 t="s">
        <v>234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 t="s">
        <v>234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 t="s">
        <v>234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 t="s">
        <v>234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 t="s">
        <v>234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 t="s">
        <v>234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 t="s">
        <v>234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 t="s">
        <v>234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 t="s">
        <v>234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 t="s">
        <v>234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 t="s">
        <v>234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 t="s">
        <v>234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 t="s">
        <v>234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 t="s">
        <v>234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 t="s">
        <v>234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 t="s">
        <v>234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 t="s">
        <v>234</v>
      </c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 t="s">
        <v>234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 t="s">
        <v>234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 t="s">
        <v>234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 t="s">
        <v>234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 t="s">
        <v>234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 t="s">
        <v>234</v>
      </c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 t="s">
        <v>234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 t="s">
        <v>234</v>
      </c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 t="s">
        <v>234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 t="s">
        <v>234</v>
      </c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 t="s">
        <v>234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 t="s">
        <v>234</v>
      </c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 t="s">
        <v>234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 t="s">
        <v>234</v>
      </c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 t="s">
        <v>234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 t="s">
        <v>234</v>
      </c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 t="s">
        <v>234</v>
      </c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 t="s">
        <v>234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 t="s">
        <v>234</v>
      </c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 t="s">
        <v>234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 t="s">
        <v>234</v>
      </c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 t="s">
        <v>234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 t="s">
        <v>234</v>
      </c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 t="s">
        <v>234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 t="s">
        <v>234</v>
      </c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 t="s">
        <v>234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 t="s">
        <v>234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 t="s">
        <v>234</v>
      </c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 t="s">
        <v>234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 t="s">
        <v>234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 t="s">
        <v>234</v>
      </c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 t="s">
        <v>234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 t="s">
        <v>234</v>
      </c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 t="s">
        <v>234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 t="s">
        <v>234</v>
      </c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 t="s">
        <v>234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 t="s">
        <v>234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 t="s">
        <v>234</v>
      </c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 t="s">
        <v>234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 t="s">
        <v>234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 t="s">
        <v>234</v>
      </c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 t="s">
        <v>234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 t="s">
        <v>234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 t="s">
        <v>234</v>
      </c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 t="s">
        <v>234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 t="s">
        <v>234</v>
      </c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 t="s">
        <v>234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 t="s">
        <v>234</v>
      </c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 t="s">
        <v>234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 t="s">
        <v>234</v>
      </c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 t="s">
        <v>234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 t="s">
        <v>234</v>
      </c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 t="s">
        <v>234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 t="s">
        <v>234</v>
      </c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 t="s">
        <v>234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 t="s">
        <v>234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 t="s">
        <v>234</v>
      </c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 t="s">
        <v>234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 t="s">
        <v>234</v>
      </c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 t="s">
        <v>234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 t="s">
        <v>234</v>
      </c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 t="s">
        <v>234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 t="s">
        <v>234</v>
      </c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 t="s">
        <v>234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 t="s">
        <v>234</v>
      </c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 t="s">
        <v>234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 t="s">
        <v>234</v>
      </c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 t="s">
        <v>234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 t="s">
        <v>234</v>
      </c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 t="s">
        <v>234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 t="s">
        <v>234</v>
      </c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 t="s">
        <v>234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 t="s">
        <v>234</v>
      </c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 t="s">
        <v>234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 t="s">
        <v>234</v>
      </c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 t="s">
        <v>234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 t="s">
        <v>234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 t="s">
        <v>234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 t="s">
        <v>234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 t="s">
        <v>234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 t="s">
        <v>234</v>
      </c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 t="s">
        <v>234</v>
      </c>
      <c r="DP87" s="32">
        <v>640</v>
      </c>
      <c r="DR87" s="32">
        <v>182.2</v>
      </c>
      <c r="DS87" s="32" t="s">
        <v>234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 t="s">
        <v>234</v>
      </c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 t="s">
        <v>234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 t="s">
        <v>234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 t="s">
        <v>234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 t="s">
        <v>234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 t="s">
        <v>234</v>
      </c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 t="s">
        <v>234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 t="s">
        <v>234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 t="s">
        <v>234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 t="s">
        <v>234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 t="s">
        <v>234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 t="s">
        <v>234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 t="s">
        <v>234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 t="s">
        <v>234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 t="s">
        <v>234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 t="s">
        <v>234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 t="s">
        <v>234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 t="s">
        <v>234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 t="s">
        <v>234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 t="s">
        <v>234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 t="s">
        <v>234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 t="s">
        <v>234</v>
      </c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 t="s">
        <v>234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 t="s">
        <v>234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 t="s">
        <v>234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 t="s">
        <v>234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 t="s">
        <v>234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 t="s">
        <v>234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 t="s">
        <v>234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 t="s">
        <v>234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 t="s">
        <v>234</v>
      </c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 t="s">
        <v>234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 t="s">
        <v>234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 t="s">
        <v>234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 t="s">
        <v>234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 t="s">
        <v>234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 t="s">
        <v>234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 t="s">
        <v>234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 t="s">
        <v>234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 t="s">
        <v>234</v>
      </c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 t="s">
        <v>234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 t="s">
        <v>234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 t="s">
        <v>234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 t="s">
        <v>234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 t="s">
        <v>234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 t="s">
        <v>234</v>
      </c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 t="s">
        <v>234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 t="s">
        <v>234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 t="s">
        <v>234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 t="s">
        <v>234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 t="s">
        <v>234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 t="s">
        <v>234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 t="s">
        <v>234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 t="s">
        <v>234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 t="s">
        <v>234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 t="s">
        <v>234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 t="s">
        <v>234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 t="s">
        <v>234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 t="s">
        <v>234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 t="s">
        <v>234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 t="s">
        <v>234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 t="s">
        <v>234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 t="s">
        <v>234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 t="s">
        <v>234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 t="s">
        <v>234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 t="s">
        <v>234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 t="s">
        <v>234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 t="s">
        <v>234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 t="s">
        <v>234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 t="s">
        <v>234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 t="s">
        <v>234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 t="s">
        <v>234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 t="s">
        <v>234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 t="s">
        <v>234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 t="s">
        <v>234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 t="s">
        <v>234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 t="s">
        <v>234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 t="s">
        <v>234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 t="s">
        <v>234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 t="s">
        <v>234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 t="s">
        <v>234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 t="s">
        <v>234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 t="s">
        <v>234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 t="s">
        <v>234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 t="s">
        <v>234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 t="s">
        <v>234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 t="s">
        <v>234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 t="s">
        <v>234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 t="s">
        <v>234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 t="s">
        <v>234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 t="s">
        <v>234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 t="s">
        <v>234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 t="s">
        <v>234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 t="s">
        <v>234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 t="s">
        <v>234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 t="s">
        <v>234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 t="s">
        <v>234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 t="s">
        <v>234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 t="s">
        <v>234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 t="s">
        <v>234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 t="s">
        <v>234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 t="s">
        <v>234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 t="s">
        <v>234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 t="s">
        <v>234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 t="s">
        <v>234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 t="s">
        <v>234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 t="s">
        <v>234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 t="s">
        <v>234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 t="s">
        <v>234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 t="s">
        <v>234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 t="s">
        <v>234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 t="s">
        <v>234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 t="s">
        <v>234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 t="s">
        <v>234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 t="s">
        <v>234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 t="s">
        <v>234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 t="s">
        <v>234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 t="s">
        <v>234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 t="s">
        <v>234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 t="s">
        <v>234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 t="s">
        <v>234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 t="s">
        <v>234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 t="s">
        <v>234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 t="s">
        <v>234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 t="s">
        <v>234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 t="s">
        <v>234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 t="s">
        <v>234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 t="s">
        <v>234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 t="s">
        <v>234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 t="s">
        <v>234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 t="s">
        <v>234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 t="s">
        <v>234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 t="s">
        <v>234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 t="s">
        <v>234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 t="s">
        <v>234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 t="s">
        <v>234</v>
      </c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 t="s">
        <v>234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 t="s">
        <v>234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 t="s">
        <v>234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 t="s">
        <v>234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 t="s">
        <v>234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 t="s">
        <v>234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 t="s">
        <v>234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 t="s">
        <v>234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 t="s">
        <v>234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 t="s">
        <v>234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 t="s">
        <v>234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 t="s">
        <v>234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 t="s">
        <v>234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 t="s">
        <v>234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 t="s">
        <v>234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 t="s">
        <v>234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 t="s">
        <v>234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 t="s">
        <v>234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 t="s">
        <v>234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 t="s">
        <v>234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 t="s">
        <v>234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 t="s">
        <v>234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 t="s">
        <v>234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 t="s">
        <v>234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 t="s">
        <v>234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 t="s">
        <v>234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 t="s">
        <v>234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 t="s">
        <v>234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 t="s">
        <v>234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 t="s">
        <v>234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 t="s">
        <v>234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 t="s">
        <v>234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 t="s">
        <v>234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 t="s">
        <v>234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 t="s">
        <v>234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 t="s">
        <v>234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 t="s">
        <v>234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 t="s">
        <v>234</v>
      </c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 t="s">
        <v>234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 t="s">
        <v>234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 t="s">
        <v>234</v>
      </c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 t="s">
        <v>234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 t="s">
        <v>234</v>
      </c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14.23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14.02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 t="s">
        <v>234</v>
      </c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 t="s">
        <v>234</v>
      </c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 t="s">
        <v>234</v>
      </c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 t="s">
        <v>234</v>
      </c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 t="s">
        <v>234</v>
      </c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 t="s">
        <v>234</v>
      </c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 t="s">
        <v>234</v>
      </c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 t="s">
        <v>234</v>
      </c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 t="s">
        <v>234</v>
      </c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J546" s="32" t="s">
        <v>234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O546" s="32" t="s">
        <v>234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J549" s="32" t="s">
        <v>234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O549" s="32" t="s">
        <v>234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J550" s="32" t="s">
        <v>234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O550" s="32" t="s">
        <v>234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J551" s="32" t="s">
        <v>234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O551" s="32" t="s">
        <v>234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J552" s="32" t="s">
        <v>234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O552" s="32" t="s">
        <v>234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J553" s="32" t="s">
        <v>234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O553" s="32" t="s">
        <v>234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J554" s="32" t="s">
        <v>234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O554" s="32" t="s">
        <v>234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J555" s="32" t="s">
        <v>234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O555" s="32" t="s">
        <v>234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J556" s="32" t="s">
        <v>234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O556" s="32" t="s">
        <v>234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J557" s="32" t="s">
        <v>234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O557" s="32" t="s">
        <v>234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J558" s="32" t="s">
        <v>234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O558" s="32" t="s">
        <v>234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J559" s="32" t="s">
        <v>234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O559" s="32" t="s">
        <v>234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J560" s="32" t="s">
        <v>234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O560" s="32" t="s">
        <v>234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J561" s="32" t="s">
        <v>234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O561" s="32" t="s">
        <v>234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J562" s="32" t="s">
        <v>234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O562" s="32" t="s">
        <v>234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J563" s="32" t="s">
        <v>234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O563" s="32" t="s">
        <v>234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J564" s="32" t="s">
        <v>234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O564" s="32" t="s">
        <v>234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J565" s="32" t="s">
        <v>234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O565" s="32" t="s">
        <v>234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J566" s="32" t="s">
        <v>234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O566" s="32" t="s">
        <v>234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J567" s="32" t="s">
        <v>234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O567" s="32" t="s">
        <v>234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J568" s="32" t="s">
        <v>234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O568" s="32" t="s">
        <v>234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J569" s="32" t="s">
        <v>234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O569" s="32" t="s">
        <v>234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J592" s="32" t="s">
        <v>234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O592" s="32" t="s">
        <v>234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J596" s="32" t="s">
        <v>234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O596" s="32" t="s">
        <v>234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J597" s="32" t="s">
        <v>234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O597" s="32" t="s">
        <v>234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J619" s="32" t="s">
        <v>234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O619" s="32" t="s">
        <v>234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J721" s="32" t="s">
        <v>234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O721" s="32" t="s">
        <v>234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J797" s="32" t="s">
        <v>234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O797" s="32" t="s">
        <v>234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J806" s="32" t="s">
        <v>234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O806" s="32" t="s">
        <v>234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J846" s="32" t="s">
        <v>234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O846" s="32" t="s">
        <v>234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J869" s="32" t="s">
        <v>234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O869" s="32" t="s">
        <v>234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J901" s="32" t="s">
        <v>234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O901" s="32" t="s">
        <v>234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J902" s="32" t="s">
        <v>234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O902" s="32" t="s">
        <v>234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J903" s="32" t="s">
        <v>234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O903" s="32" t="s">
        <v>234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J904" s="32" t="s">
        <v>234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O904" s="32" t="s">
        <v>234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J905" s="32" t="s">
        <v>234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O905" s="32" t="s">
        <v>234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J906" s="32" t="s">
        <v>234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O906" s="32" t="s">
        <v>234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J907" s="32" t="s">
        <v>234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O907" s="32" t="s">
        <v>234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J908" s="32" t="s">
        <v>234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O908" s="32" t="s">
        <v>234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J909" s="32" t="s">
        <v>234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O909" s="32" t="s">
        <v>234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J910" s="32" t="s">
        <v>234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O910" s="32" t="s">
        <v>234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J911" s="32" t="s">
        <v>234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O911" s="32" t="s">
        <v>234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J912" s="32" t="s">
        <v>234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O912" s="32" t="s">
        <v>234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J913" s="32" t="s">
        <v>234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O913" s="32" t="s">
        <v>234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J914" s="32" t="s">
        <v>234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O914" s="32" t="s">
        <v>234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J915" s="32" t="s">
        <v>234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O915" s="32" t="s">
        <v>234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J916" s="32" t="s">
        <v>234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O916" s="32" t="s">
        <v>234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J917" s="32" t="s">
        <v>234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O917" s="32" t="s">
        <v>234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J918" s="32" t="s">
        <v>234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O918" s="32" t="s">
        <v>234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J919" s="32" t="s">
        <v>234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O919" s="32" t="s">
        <v>234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J920" s="32" t="s">
        <v>234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O920" s="32" t="s">
        <v>234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J921" s="32" t="s">
        <v>234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O921" s="32" t="s">
        <v>234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J922" s="32" t="s">
        <v>234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O922" s="32" t="s">
        <v>234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J923" s="32" t="s">
        <v>234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O923" s="32" t="s">
        <v>234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J924" s="32" t="s">
        <v>234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O924" s="32" t="s">
        <v>234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J925" s="32" t="s">
        <v>234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O925" s="32" t="s">
        <v>234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J926" s="32" t="s">
        <v>234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O926" s="32" t="s">
        <v>234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J927" s="32" t="s">
        <v>234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O927" s="32" t="s">
        <v>234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J928" s="32" t="s">
        <v>234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O928" s="32" t="s">
        <v>234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J929" s="32" t="s">
        <v>234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O929" s="32" t="s">
        <v>234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J930" s="32" t="s">
        <v>234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O930" s="32" t="s">
        <v>234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J931" s="32" t="s">
        <v>234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O931" s="32" t="s">
        <v>234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J932" s="32" t="s">
        <v>234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O932" s="32" t="s">
        <v>234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J933" s="32" t="s">
        <v>234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O933" s="32" t="s">
        <v>234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J934" s="32" t="s">
        <v>234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O934" s="32" t="s">
        <v>234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J935" s="32" t="s">
        <v>234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O935" s="32" t="s">
        <v>234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J936" s="32" t="s">
        <v>234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O936" s="32" t="s">
        <v>234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J937" s="32" t="s">
        <v>234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O937" s="32" t="s">
        <v>234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J938" s="32" t="s">
        <v>234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O938" s="32" t="s">
        <v>234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BD2-F298-4D40-9021-C62742521AD3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18</v>
      </c>
      <c r="H2" s="1">
        <v>8000.1753973399991</v>
      </c>
      <c r="I2" s="25">
        <v>6.7289111997581109E-8</v>
      </c>
      <c r="J2" s="26">
        <v>3.3263699624884245E-3</v>
      </c>
      <c r="K2" s="5">
        <v>3.3263699624883573E-3</v>
      </c>
      <c r="L2" s="27">
        <v>8.0001753973398381E-3</v>
      </c>
      <c r="M2" s="4">
        <v>-1.6132928326584306E-16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19</v>
      </c>
      <c r="B3" s="1" t="s">
        <v>20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21</v>
      </c>
      <c r="H3" s="1">
        <v>4798.2431536799995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24</v>
      </c>
      <c r="H4" s="1">
        <v>2748.7181615099998</v>
      </c>
      <c r="I4" s="25">
        <v>1.3991751769811793E-7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-5.5933924159035087E-11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27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30</v>
      </c>
      <c r="H6" s="1">
        <v>3926.9338215399998</v>
      </c>
      <c r="I6" s="25">
        <v>4.388642371769191E-7</v>
      </c>
      <c r="J6" s="26">
        <v>1.8886083582671535E-3</v>
      </c>
      <c r="K6" s="5">
        <v>1.8886083582671154E-3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33</v>
      </c>
      <c r="H7" s="1">
        <v>3546.9288468299997</v>
      </c>
      <c r="I7" s="25">
        <v>2.5886851924416197E-7</v>
      </c>
      <c r="J7" s="26">
        <v>0.15064905251117855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36</v>
      </c>
      <c r="H8" s="1">
        <v>1951.0238998000002</v>
      </c>
      <c r="I8" s="25">
        <v>2.9611470229284659E-7</v>
      </c>
      <c r="J8" s="26">
        <v>5.5983445615485575E-3</v>
      </c>
      <c r="K8" s="5">
        <v>5.5983445615484448E-3</v>
      </c>
      <c r="L8" s="27">
        <v>1.9510238997999607E-3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0.256008006402</v>
      </c>
      <c r="D9" s="7">
        <v>21201100</v>
      </c>
      <c r="E9" s="1">
        <v>21201100</v>
      </c>
      <c r="F9" s="6">
        <v>23087035277.132816</v>
      </c>
      <c r="G9" s="1" t="s">
        <v>39</v>
      </c>
      <c r="H9" s="1">
        <v>2560.08006402</v>
      </c>
      <c r="I9" s="25">
        <v>1.1088821207613873E-7</v>
      </c>
      <c r="J9" s="26">
        <v>2.3509520730474249</v>
      </c>
      <c r="K9" s="5">
        <v>2.350952073047377</v>
      </c>
      <c r="L9" s="27">
        <v>2.5600800640199484E-3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30</v>
      </c>
      <c r="H10" s="1">
        <v>23228.627049249997</v>
      </c>
      <c r="I10" s="25">
        <v>4.5156122684290054E-7</v>
      </c>
      <c r="J10" s="26">
        <v>1.9182772477513259E-2</v>
      </c>
      <c r="K10" s="5">
        <v>1.9182772477512874E-2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21</v>
      </c>
      <c r="H11" s="1">
        <v>2937.2337754</v>
      </c>
      <c r="I11" s="25">
        <v>4.2510122880674247E-7</v>
      </c>
      <c r="J11" s="26">
        <v>2.2013442032528353E-2</v>
      </c>
      <c r="K11" s="5">
        <v>2.2013442032527905E-2</v>
      </c>
      <c r="L11" s="27">
        <v>2.9372337753999405E-3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21</v>
      </c>
      <c r="H12" s="1">
        <v>87616.506066739996</v>
      </c>
      <c r="I12" s="25">
        <v>4.3258420547270609E-7</v>
      </c>
      <c r="J12" s="26">
        <v>0.19044216836992056</v>
      </c>
      <c r="K12" s="5">
        <v>0.1904421683699167</v>
      </c>
      <c r="L12" s="27">
        <v>8.7616506066738223E-2</v>
      </c>
      <c r="M12" s="4">
        <v>-1.7763568394002505E-15</v>
      </c>
      <c r="N12" s="3">
        <v>-1.7753336578607559E-9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18</v>
      </c>
      <c r="H13" s="1">
        <v>55926.686306900003</v>
      </c>
      <c r="I13" s="25">
        <v>1.3709990430245919E-7</v>
      </c>
      <c r="J13" s="26">
        <v>3.3315276745497585E-2</v>
      </c>
      <c r="K13" s="5">
        <v>3.3315276745496905E-2</v>
      </c>
      <c r="L13" s="27">
        <v>5.5926686306898871E-2</v>
      </c>
      <c r="M13" s="4">
        <v>-1.1310397063368782E-15</v>
      </c>
      <c r="N13" s="3">
        <v>-1.1350493878126144E-9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21</v>
      </c>
      <c r="H14" s="1">
        <v>1967.08838997</v>
      </c>
      <c r="I14" s="25">
        <v>3.331376851941444E-7</v>
      </c>
      <c r="J14" s="26">
        <v>1.25276426517258E-2</v>
      </c>
      <c r="K14" s="5">
        <v>1.2527642651725545E-2</v>
      </c>
      <c r="L14" s="27">
        <v>1.9670883899699601E-3</v>
      </c>
      <c r="M14" s="4">
        <v>-3.9898639947466563E-17</v>
      </c>
      <c r="N14" s="3">
        <v>-4.0017766878008842E-11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52</v>
      </c>
      <c r="H15" s="1">
        <v>4559.2058000699999</v>
      </c>
      <c r="I15" s="25">
        <v>2.7751827297184637E-7</v>
      </c>
      <c r="J15" s="26">
        <v>1.8030917231526802E-2</v>
      </c>
      <c r="K15" s="5">
        <v>1.8030917231526437E-2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24</v>
      </c>
      <c r="H16" s="1">
        <v>911.66193849000001</v>
      </c>
      <c r="I16" s="25">
        <v>1.1106333479697707E-7</v>
      </c>
      <c r="J16" s="26">
        <v>0.10674352639004865</v>
      </c>
      <c r="K16" s="5">
        <v>0.10674352639004649</v>
      </c>
      <c r="L16" s="27">
        <v>9.1166193848998161E-4</v>
      </c>
      <c r="M16" s="4">
        <v>-1.8431436932253575E-17</v>
      </c>
      <c r="N16" s="3">
        <v>-1.8417267710901797E-11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30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-1.3335686721571705E-17</v>
      </c>
      <c r="N17" s="3">
        <v>-1.3301360013429075E-11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36</v>
      </c>
      <c r="H18" s="1">
        <v>4923.2564237100005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4.9232564237099005E-3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18</v>
      </c>
      <c r="H19" s="1">
        <v>3085.3861004800001</v>
      </c>
      <c r="I19" s="25">
        <v>4.6058784588477789E-7</v>
      </c>
      <c r="J19" s="26">
        <v>1.0050026797205854E-3</v>
      </c>
      <c r="K19" s="5">
        <v>1.0050026797205651E-3</v>
      </c>
      <c r="L19" s="27">
        <v>3.0853861004799376E-3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63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-3.9108272176235914E-11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36</v>
      </c>
      <c r="H21" s="1">
        <v>11075.82059883</v>
      </c>
      <c r="I21" s="25">
        <v>4.0629672219323717E-7</v>
      </c>
      <c r="J21" s="26">
        <v>0.12959646547797687</v>
      </c>
      <c r="K21" s="5">
        <v>0.12959646547797424</v>
      </c>
      <c r="L21" s="27">
        <v>1.1075820598829776E-2</v>
      </c>
      <c r="M21" s="4">
        <v>-2.2377932840100812E-16</v>
      </c>
      <c r="N21" s="3">
        <v>-2.2373569663614035E-10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21</v>
      </c>
      <c r="H22" s="1">
        <v>4019.1890815499996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18</v>
      </c>
      <c r="H23" s="1">
        <v>6569.4527799200005</v>
      </c>
      <c r="I23" s="25">
        <v>4.6514136071819538E-7</v>
      </c>
      <c r="J23" s="26">
        <v>1.3517007942470758E-4</v>
      </c>
      <c r="K23" s="5">
        <v>1.3517007942470485E-4</v>
      </c>
      <c r="L23" s="27">
        <v>6.5694527799198673E-3</v>
      </c>
      <c r="M23" s="4">
        <v>-1.3270634591222574E-16</v>
      </c>
      <c r="N23" s="3">
        <v>-1.3278622645884752E-10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33</v>
      </c>
      <c r="H24" s="1">
        <v>2704.4480200799994</v>
      </c>
      <c r="I24" s="25">
        <v>2.6496407049282934E-7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-5.4643789493269423E-17</v>
      </c>
      <c r="N24" s="3">
        <v>-5.4569682106375694E-11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0.21351828251400001</v>
      </c>
      <c r="D25" s="7">
        <v>5514</v>
      </c>
      <c r="E25" s="1">
        <v>5514</v>
      </c>
      <c r="F25" s="6">
        <v>13924513253.196499</v>
      </c>
      <c r="G25" s="1" t="s">
        <v>18</v>
      </c>
      <c r="H25" s="1">
        <v>2135.1828251399997</v>
      </c>
      <c r="I25" s="25">
        <v>1.5333985370367248E-7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-4.2934406030425976E-17</v>
      </c>
      <c r="N25" s="3">
        <v>-4.2746250983327627E-11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63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3.4071426126877696E-3</v>
      </c>
      <c r="L26" s="27">
        <v>2.1737539405299561E-3</v>
      </c>
      <c r="M26" s="4">
        <v>-4.3801767768414379E-17</v>
      </c>
      <c r="N26" s="3">
        <v>-4.3655745685100555E-11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21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-4.5102810375396984E-17</v>
      </c>
      <c r="N27" s="3">
        <v>-4.5019987737759948E-11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33</v>
      </c>
      <c r="H28" s="1">
        <v>19175.430404530001</v>
      </c>
      <c r="I28" s="25">
        <v>2.3055437954629134E-7</v>
      </c>
      <c r="J28" s="26">
        <v>1.8054713462270076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21</v>
      </c>
      <c r="H29" s="1">
        <v>21058.565671110002</v>
      </c>
      <c r="I29" s="25">
        <v>4.1417177365571153E-7</v>
      </c>
      <c r="J29" s="26">
        <v>0.14858246711189188</v>
      </c>
      <c r="K29" s="5">
        <v>0.14858246711188888</v>
      </c>
      <c r="L29" s="27">
        <v>2.1058565671109575E-2</v>
      </c>
      <c r="M29" s="4">
        <v>-4.2674197509029455E-16</v>
      </c>
      <c r="N29" s="3">
        <v>-4.2564352042973042E-10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0.43403180379</v>
      </c>
      <c r="D30" s="7">
        <v>3049000</v>
      </c>
      <c r="E30" s="1">
        <v>3049000</v>
      </c>
      <c r="F30" s="6">
        <v>11591043098.462835</v>
      </c>
      <c r="G30" s="1" t="s">
        <v>21</v>
      </c>
      <c r="H30" s="1">
        <v>4340.3180379000005</v>
      </c>
      <c r="I30" s="25">
        <v>3.7445448188141054E-7</v>
      </c>
      <c r="J30" s="26">
        <v>1.1417117152564207</v>
      </c>
      <c r="K30" s="5">
        <v>1.1417117152563976</v>
      </c>
      <c r="L30" s="27">
        <v>4.3403180378999125E-3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21</v>
      </c>
      <c r="H31" s="1">
        <v>2205.4224063400002</v>
      </c>
      <c r="I31" s="25">
        <v>3.8880314928740323E-7</v>
      </c>
      <c r="J31" s="26">
        <v>6.719801470078976E-2</v>
      </c>
      <c r="K31" s="5">
        <v>6.71980147007884E-2</v>
      </c>
      <c r="L31" s="27">
        <v>2.2054224063399555E-3</v>
      </c>
      <c r="M31" s="4">
        <v>-4.4669129506402783E-17</v>
      </c>
      <c r="N31" s="3">
        <v>-4.4565240386873484E-11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21</v>
      </c>
      <c r="H32" s="1">
        <v>2845.0550413999999</v>
      </c>
      <c r="I32" s="25">
        <v>3.8470283495918493E-7</v>
      </c>
      <c r="J32" s="26">
        <v>0.29815777698975693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90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1.7374612411499648E-2</v>
      </c>
      <c r="M33" s="4">
        <v>-3.5041414214731503E-16</v>
      </c>
      <c r="N33" s="3">
        <v>-3.4924596548080444E-10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30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-4.9873299934333204E-17</v>
      </c>
      <c r="N34" s="3">
        <v>-5.0022208597511053E-11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18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-1.3183898417423734E-16</v>
      </c>
      <c r="N35" s="3">
        <v>-1.3187673175707459E-10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97</v>
      </c>
      <c r="H36" s="1">
        <v>4125.2188902200005</v>
      </c>
      <c r="I36" s="25">
        <v>3.8561603204657224E-7</v>
      </c>
      <c r="J36" s="26">
        <v>1.0537343691704634E-2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21</v>
      </c>
      <c r="H37" s="1">
        <v>42185.143463089997</v>
      </c>
      <c r="I37" s="25">
        <v>4.1675766087378883E-7</v>
      </c>
      <c r="J37" s="26">
        <v>0.28089466342893366</v>
      </c>
      <c r="K37" s="5">
        <v>0.28089466342892805</v>
      </c>
      <c r="L37" s="27">
        <v>4.2185143463089145E-2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30</v>
      </c>
      <c r="H38" s="1">
        <v>4632.2904459900001</v>
      </c>
      <c r="I38" s="25">
        <v>3.9901224363086761E-7</v>
      </c>
      <c r="J38" s="26">
        <v>2.5576684816738613E-3</v>
      </c>
      <c r="K38" s="5">
        <v>2.5576684816738097E-3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33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3.6226541437099267E-3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18</v>
      </c>
      <c r="H40" s="1">
        <v>2333.5434796600002</v>
      </c>
      <c r="I40" s="25">
        <v>2.7761866552552925E-7</v>
      </c>
      <c r="J40" s="26">
        <v>1.2435793196598894E-3</v>
      </c>
      <c r="K40" s="5">
        <v>1.2435793196598642E-3</v>
      </c>
      <c r="L40" s="27">
        <v>2.3335434796599528E-3</v>
      </c>
      <c r="M40" s="4">
        <v>-4.7271214720367993E-17</v>
      </c>
      <c r="N40" s="3">
        <v>-4.7293724492192268E-11</v>
      </c>
      <c r="P40" s="2"/>
      <c r="Q40" s="2"/>
      <c r="R40" s="2"/>
    </row>
    <row r="41" spans="1:18">
      <c r="A41" s="7" t="s">
        <v>106</v>
      </c>
      <c r="B41" s="1" t="s">
        <v>107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21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-1.6653345369377348E-16</v>
      </c>
      <c r="N41" s="3">
        <v>-1.673470251262188E-10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90</v>
      </c>
      <c r="H42" s="1">
        <v>2786.6486602700002</v>
      </c>
      <c r="I42" s="25">
        <v>2.7447915701161655E-7</v>
      </c>
      <c r="J42" s="26">
        <v>2.7789916730798128E-2</v>
      </c>
      <c r="K42" s="5">
        <v>2.7789916730797566E-2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18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-3.5041414214731503E-16</v>
      </c>
      <c r="N43" s="3">
        <v>-3.4924596548080444E-10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21</v>
      </c>
      <c r="H44" s="1">
        <v>10180.053228379998</v>
      </c>
      <c r="I44" s="25">
        <v>3.3276653875332254E-7</v>
      </c>
      <c r="J44" s="26">
        <v>7.3955033872154657E-2</v>
      </c>
      <c r="K44" s="5">
        <v>7.3955033872153172E-2</v>
      </c>
      <c r="L44" s="27">
        <v>1.0180053228379792E-2</v>
      </c>
      <c r="M44" s="4">
        <v>-2.0643209364124004E-16</v>
      </c>
      <c r="N44" s="3">
        <v>-2.0554580260068178E-10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116</v>
      </c>
      <c r="H45" s="1">
        <v>13591.389946979998</v>
      </c>
      <c r="I45" s="25">
        <v>4.5622386841634353E-7</v>
      </c>
      <c r="J45" s="26">
        <v>1.1131862389358782E-2</v>
      </c>
      <c r="K45" s="5">
        <v>1.1131862389358559E-2</v>
      </c>
      <c r="L45" s="27">
        <v>1.3591389946979724E-2</v>
      </c>
      <c r="M45" s="4">
        <v>-2.7408630920433552E-16</v>
      </c>
      <c r="N45" s="3">
        <v>-2.7284841053187847E-10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119</v>
      </c>
      <c r="H46" s="1">
        <v>4276.442705030001</v>
      </c>
      <c r="I46" s="25">
        <v>4.413833772356646E-7</v>
      </c>
      <c r="J46" s="26">
        <v>1.0027347564039828E-2</v>
      </c>
      <c r="K46" s="5">
        <v>1.0027347564039625E-2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120</v>
      </c>
      <c r="B47" s="1" t="s">
        <v>121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27</v>
      </c>
      <c r="H47" s="1">
        <v>2223.1987662299998</v>
      </c>
      <c r="I47" s="25">
        <v>4.7658927969565708E-7</v>
      </c>
      <c r="J47" s="26">
        <v>6.0531604414145405E-3</v>
      </c>
      <c r="K47" s="5">
        <v>6.0531604414144173E-3</v>
      </c>
      <c r="L47" s="27">
        <v>2.2231987662299549E-3</v>
      </c>
      <c r="M47" s="4">
        <v>-4.5102810375396984E-17</v>
      </c>
      <c r="N47" s="3">
        <v>-4.5019987737759948E-11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18</v>
      </c>
      <c r="H48" s="1">
        <v>1995.7121793400001</v>
      </c>
      <c r="I48" s="25">
        <v>4.1780768831767699E-7</v>
      </c>
      <c r="J48" s="26">
        <v>1.1899162963287442E-3</v>
      </c>
      <c r="K48" s="5">
        <v>1.1899162963287199E-3</v>
      </c>
      <c r="L48" s="27">
        <v>1.9957121793399597E-3</v>
      </c>
      <c r="M48" s="4">
        <v>-4.0332320816460765E-17</v>
      </c>
      <c r="N48" s="3">
        <v>-4.0472514228895307E-11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21</v>
      </c>
      <c r="H49" s="1">
        <v>29572.438924159997</v>
      </c>
      <c r="I49" s="25">
        <v>3.2955002272247126E-7</v>
      </c>
      <c r="J49" s="26">
        <v>0.29366037749788054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36</v>
      </c>
      <c r="H50" s="1">
        <v>2474.6288525199998</v>
      </c>
      <c r="I50" s="25">
        <v>2.6059890363875515E-7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-4.9873299934333204E-17</v>
      </c>
      <c r="N50" s="3">
        <v>-4.9567461246624589E-11</v>
      </c>
      <c r="P50" s="2"/>
      <c r="Q50" s="2"/>
      <c r="R50" s="2"/>
    </row>
    <row r="51" spans="1:18">
      <c r="A51" s="7" t="s">
        <v>128</v>
      </c>
      <c r="B51" s="1" t="s">
        <v>129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18</v>
      </c>
      <c r="H51" s="1">
        <v>2305.7241518000001</v>
      </c>
      <c r="I51" s="25">
        <v>4.5645319069982886E-7</v>
      </c>
      <c r="J51" s="26">
        <v>6.486656293035267E-4</v>
      </c>
      <c r="K51" s="5">
        <v>6.4866562930351369E-4</v>
      </c>
      <c r="L51" s="27">
        <v>2.3057241517999536E-3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21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119</v>
      </c>
      <c r="H53" s="1">
        <v>1702.9507996299999</v>
      </c>
      <c r="I53" s="25">
        <v>1.7446517099040648E-7</v>
      </c>
      <c r="J53" s="26">
        <v>9.6911913181750992E-3</v>
      </c>
      <c r="K53" s="5">
        <v>9.6911913181749031E-3</v>
      </c>
      <c r="L53" s="27">
        <v>1.7029507996299655E-3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119</v>
      </c>
      <c r="H54" s="1">
        <v>2971.3909426300002</v>
      </c>
      <c r="I54" s="25">
        <v>1.7312981080087544E-7</v>
      </c>
      <c r="J54" s="26">
        <v>0.54726333194156729</v>
      </c>
      <c r="K54" s="5">
        <v>0.54726333194155619</v>
      </c>
      <c r="L54" s="27">
        <v>2.9713909426299402E-3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24</v>
      </c>
      <c r="H55" s="1">
        <v>19615.415031950004</v>
      </c>
      <c r="I55" s="25">
        <v>3.4310146537110426E-7</v>
      </c>
      <c r="J55" s="26">
        <v>4.5632494894356865</v>
      </c>
      <c r="K55" s="5">
        <v>4.5632494894355942</v>
      </c>
      <c r="L55" s="27">
        <v>1.9615415031949607E-2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18</v>
      </c>
      <c r="H56" s="1">
        <v>3237.8038753799997</v>
      </c>
      <c r="I56" s="25">
        <v>4.3109889428082133E-7</v>
      </c>
      <c r="J56" s="26">
        <v>1.4778070095946556E-3</v>
      </c>
      <c r="K56" s="5">
        <v>1.4778070095946257E-3</v>
      </c>
      <c r="L56" s="27">
        <v>3.2378038753799344E-3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116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-1.3791051634015616E-16</v>
      </c>
      <c r="N57" s="3">
        <v>-1.3824319466948509E-10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30</v>
      </c>
      <c r="H58" s="1">
        <v>2209.1317163199997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-4.4565240386873484E-11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119</v>
      </c>
      <c r="H59" s="1">
        <v>2072.9497784200003</v>
      </c>
      <c r="I59" s="25">
        <v>1.6057645467969391E-7</v>
      </c>
      <c r="J59" s="26">
        <v>0.14734880864899944</v>
      </c>
      <c r="K59" s="5">
        <v>0.14734880864899644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0.2338801278</v>
      </c>
      <c r="D60" s="7">
        <v>7121</v>
      </c>
      <c r="E60" s="1">
        <v>7121</v>
      </c>
      <c r="F60" s="6">
        <v>11022198046.571991</v>
      </c>
      <c r="G60" s="1" t="s">
        <v>18</v>
      </c>
      <c r="H60" s="1">
        <v>2338.8012779999999</v>
      </c>
      <c r="I60" s="25">
        <v>2.1219009748490135E-7</v>
      </c>
      <c r="J60" s="26">
        <v>1.5110056841899826E-3</v>
      </c>
      <c r="K60" s="5">
        <v>1.511005684189952E-3</v>
      </c>
      <c r="L60" s="27">
        <v>2.3388012779999526E-3</v>
      </c>
      <c r="M60" s="4">
        <v>-4.7271214720367993E-17</v>
      </c>
      <c r="N60" s="3">
        <v>-4.7293724492192268E-11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97</v>
      </c>
      <c r="H61" s="1">
        <v>10675.482652120001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1.0675482652119785E-2</v>
      </c>
      <c r="M61" s="4">
        <v>-2.1510571102112408E-16</v>
      </c>
      <c r="N61" s="3">
        <v>-2.1645973902195692E-10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90</v>
      </c>
      <c r="H62" s="1">
        <v>4387.9964289899999</v>
      </c>
      <c r="I62" s="25">
        <v>3.9858482424426184E-7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52</v>
      </c>
      <c r="H63" s="1">
        <v>4283.8459928499997</v>
      </c>
      <c r="I63" s="25">
        <v>1.2628664889556832E-7</v>
      </c>
      <c r="J63" s="26">
        <v>2.1672809536861855E-2</v>
      </c>
      <c r="K63" s="5">
        <v>2.1672809536861414E-2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21</v>
      </c>
      <c r="H64" s="1">
        <v>3584.2475526000003</v>
      </c>
      <c r="I64" s="25">
        <v>3.8836571640541019E-7</v>
      </c>
      <c r="J64" s="26">
        <v>1.4192941615750636</v>
      </c>
      <c r="K64" s="5">
        <v>1.419294161575035</v>
      </c>
      <c r="L64" s="27">
        <v>3.5842475525999277E-3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21</v>
      </c>
      <c r="H65" s="1">
        <v>38359.969098829999</v>
      </c>
      <c r="I65" s="25">
        <v>3.3534849879607915E-7</v>
      </c>
      <c r="J65" s="26">
        <v>0.22267140320059656</v>
      </c>
      <c r="K65" s="5">
        <v>0.22267140320059203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30</v>
      </c>
      <c r="H66" s="1">
        <v>3503.1029960299998</v>
      </c>
      <c r="I66" s="25">
        <v>4.250844348292274E-7</v>
      </c>
      <c r="J66" s="26">
        <v>1.4306641738612477E-2</v>
      </c>
      <c r="K66" s="5">
        <v>1.4306641738612191E-2</v>
      </c>
      <c r="L66" s="27">
        <v>3.5031029960299292E-3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21</v>
      </c>
      <c r="H67" s="1">
        <v>13457.55718213</v>
      </c>
      <c r="I67" s="25">
        <v>3.7695273257238506E-7</v>
      </c>
      <c r="J67" s="26">
        <v>12.627916541174899</v>
      </c>
      <c r="K67" s="5">
        <v>12.627916541174645</v>
      </c>
      <c r="L67" s="27">
        <v>1.3457557182129728E-2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21</v>
      </c>
      <c r="H68" s="1">
        <v>4068.6448655200002</v>
      </c>
      <c r="I68" s="25">
        <v>4.8135645897685544E-7</v>
      </c>
      <c r="J68" s="26">
        <v>1.7621015893765746E-2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63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1.4073158466024646E-2</v>
      </c>
      <c r="L69" s="27">
        <v>2.1367000024399567E-3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24</v>
      </c>
      <c r="H70" s="1">
        <v>32501.029090250002</v>
      </c>
      <c r="I70" s="25">
        <v>2.9136729987240433E-7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168</v>
      </c>
      <c r="B71" s="1" t="s">
        <v>169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21</v>
      </c>
      <c r="H71" s="1">
        <v>1988.0702547599997</v>
      </c>
      <c r="I71" s="25">
        <v>3.8241297695140931E-7</v>
      </c>
      <c r="J71" s="26">
        <v>0.17804153933117545</v>
      </c>
      <c r="K71" s="5">
        <v>0.17804153933117184</v>
      </c>
      <c r="L71" s="27">
        <v>1.9880702547599594E-3</v>
      </c>
      <c r="M71" s="4">
        <v>-4.0332320816460765E-17</v>
      </c>
      <c r="N71" s="3">
        <v>-4.0245140553452075E-11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21</v>
      </c>
      <c r="H72" s="1">
        <v>1971.9708951199998</v>
      </c>
      <c r="I72" s="25">
        <v>2.0364522668994443E-7</v>
      </c>
      <c r="J72" s="26">
        <v>0.11880805076750041</v>
      </c>
      <c r="K72" s="5">
        <v>0.11880805076749802</v>
      </c>
      <c r="L72" s="27">
        <v>1.9719708951199599E-3</v>
      </c>
      <c r="M72" s="4">
        <v>-3.9898639947466563E-17</v>
      </c>
      <c r="N72" s="3">
        <v>-3.979039320256561E-11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21</v>
      </c>
      <c r="H73" s="1">
        <v>4339.1635558799999</v>
      </c>
      <c r="I73" s="25">
        <v>2.6642303273725479E-7</v>
      </c>
      <c r="J73" s="26">
        <v>0.10479217146654443</v>
      </c>
      <c r="K73" s="5">
        <v>0.10479217146654232</v>
      </c>
      <c r="L73" s="27">
        <v>4.3391635558799125E-3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21</v>
      </c>
      <c r="H74" s="1">
        <v>5105.4088012599996</v>
      </c>
      <c r="I74" s="25">
        <v>4.0948752027318168E-7</v>
      </c>
      <c r="J74" s="26">
        <v>3.0295934187411347E-2</v>
      </c>
      <c r="K74" s="5">
        <v>3.0295934187410736E-2</v>
      </c>
      <c r="L74" s="27">
        <v>5.1054088012598966E-3</v>
      </c>
      <c r="M74" s="4">
        <v>-1.0321604682062002E-16</v>
      </c>
      <c r="N74" s="3">
        <v>-1.0277290130034089E-10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119</v>
      </c>
      <c r="H75" s="1">
        <v>2120.6408071200003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2.1206408071199573E-3</v>
      </c>
      <c r="M75" s="4">
        <v>-4.2934406030425976E-17</v>
      </c>
      <c r="N75" s="3">
        <v>-4.3200998334214091E-11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33</v>
      </c>
      <c r="H76" s="1">
        <v>9050.1200971199996</v>
      </c>
      <c r="I76" s="25">
        <v>3.3792507735813685E-7</v>
      </c>
      <c r="J76" s="26">
        <v>2.1086524827147741</v>
      </c>
      <c r="K76" s="5">
        <v>2.1086524827147315</v>
      </c>
      <c r="L76" s="27">
        <v>9.0501200971198174E-3</v>
      </c>
      <c r="M76" s="4">
        <v>-1.8214596497756474E-16</v>
      </c>
      <c r="N76" s="3">
        <v>-1.8189894035458565E-10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18</v>
      </c>
      <c r="H77" s="1">
        <v>5274.8860623600003</v>
      </c>
      <c r="I77" s="25">
        <v>4.2428106550716186E-7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-1.0668549377257364E-16</v>
      </c>
      <c r="N77" s="3">
        <v>-1.064108801074326E-10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119</v>
      </c>
      <c r="H78" s="1">
        <v>489.74739804999996</v>
      </c>
      <c r="I78" s="25">
        <v>9.8249759724993203E-8</v>
      </c>
      <c r="J78" s="26">
        <v>4.2678713126939796E-3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18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1.6792497272099661E-3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119</v>
      </c>
      <c r="H80" s="1">
        <v>2471.1161069600003</v>
      </c>
      <c r="I80" s="25">
        <v>3.4355284537632226E-7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18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-3.2959746043559335E-16</v>
      </c>
      <c r="N81" s="3">
        <v>-3.2923708204180002E-10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18</v>
      </c>
      <c r="H82" s="1">
        <v>7049.4096472699994</v>
      </c>
      <c r="I82" s="25">
        <v>5.7266950136754214E-8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-1.4224732503009818E-16</v>
      </c>
      <c r="N82" s="3">
        <v>-1.4188117347657681E-10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18</v>
      </c>
      <c r="H83" s="1">
        <v>1831.1796835599998</v>
      </c>
      <c r="I83" s="25">
        <v>1.6831453978551867E-7</v>
      </c>
      <c r="J83" s="26">
        <v>7.5741542903483402E-4</v>
      </c>
      <c r="K83" s="5">
        <v>7.5741542903481863E-4</v>
      </c>
      <c r="L83" s="27">
        <v>1.8311796835599628E-3</v>
      </c>
      <c r="M83" s="4">
        <v>-3.7079714299004252E-17</v>
      </c>
      <c r="N83" s="3">
        <v>-3.7061909097246826E-11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119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3.4723370708253806E-2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52</v>
      </c>
      <c r="H85" s="1">
        <v>3467.4218165300003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63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1.5824256877355978E-2</v>
      </c>
      <c r="L86" s="27">
        <v>2.1884678152399558E-3</v>
      </c>
      <c r="M86" s="4">
        <v>-4.4235448637408581E-17</v>
      </c>
      <c r="N86" s="3">
        <v>-4.4565240386873484E-11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24</v>
      </c>
      <c r="H87" s="1">
        <v>82928.069630929996</v>
      </c>
      <c r="I87" s="25">
        <v>3.635941090213669E-7</v>
      </c>
      <c r="J87" s="26">
        <v>21.452052432260647</v>
      </c>
      <c r="K87" s="5">
        <v>21.452052432260214</v>
      </c>
      <c r="L87" s="27">
        <v>8.2928069630928317E-2</v>
      </c>
      <c r="M87" s="4">
        <v>-1.6792123247455493E-15</v>
      </c>
      <c r="N87" s="3">
        <v>-1.673470251262188E-9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24</v>
      </c>
      <c r="H88" s="1">
        <v>33282.726799800002</v>
      </c>
      <c r="I88" s="25">
        <v>3.7716675392178277E-7</v>
      </c>
      <c r="J88" s="26">
        <v>10.198966192798927</v>
      </c>
      <c r="K88" s="5">
        <v>10.198966192798723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30</v>
      </c>
      <c r="H89" s="1">
        <v>11117.45333923</v>
      </c>
      <c r="I89" s="25">
        <v>1.3086771153243807E-7</v>
      </c>
      <c r="J89" s="26">
        <v>0.2970697051786344</v>
      </c>
      <c r="K89" s="5">
        <v>0.29706970517862841</v>
      </c>
      <c r="L89" s="27">
        <v>1.1117453339229776E-2</v>
      </c>
      <c r="M89" s="4">
        <v>-2.2377932840100812E-16</v>
      </c>
      <c r="N89" s="3">
        <v>-2.2373569663614035E-10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52</v>
      </c>
      <c r="H90" s="1">
        <v>1952.7903334099999</v>
      </c>
      <c r="I90" s="25">
        <v>1.8597710085447492E-7</v>
      </c>
      <c r="J90" s="26">
        <v>1.1104692692020697E-3</v>
      </c>
      <c r="K90" s="5">
        <v>1.1104692692020474E-3</v>
      </c>
      <c r="L90" s="27">
        <v>1.9527903334099605E-3</v>
      </c>
      <c r="M90" s="4">
        <v>-3.9464959078472361E-17</v>
      </c>
      <c r="N90" s="3">
        <v>-3.9335645851679146E-11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18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1.3577590881059726E-2</v>
      </c>
      <c r="M91" s="4">
        <v>-2.7408630920433552E-16</v>
      </c>
      <c r="N91" s="3">
        <v>-2.7466739993542433E-10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0.24457353463299999</v>
      </c>
      <c r="D92" s="7">
        <v>2823.8837167836964</v>
      </c>
      <c r="E92" s="1">
        <v>2823.8837167836964</v>
      </c>
      <c r="F92" s="6">
        <v>5298942600.96</v>
      </c>
      <c r="G92" s="1" t="s">
        <v>18</v>
      </c>
      <c r="H92" s="1">
        <v>2445.7353463300001</v>
      </c>
      <c r="I92" s="25">
        <v>4.6155158311903785E-7</v>
      </c>
      <c r="J92" s="26">
        <v>1.3033680000255879E-3</v>
      </c>
      <c r="K92" s="5">
        <v>1.3033680000255614E-3</v>
      </c>
      <c r="L92" s="27">
        <v>2.4457353463299505E-3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36</v>
      </c>
      <c r="H93" s="1">
        <v>1532.08005168</v>
      </c>
      <c r="I93" s="25">
        <v>3.0362087662353077E-7</v>
      </c>
      <c r="J93" s="26">
        <v>1.3600089926597813E-2</v>
      </c>
      <c r="K93" s="5">
        <v>1.3600089926597539E-2</v>
      </c>
      <c r="L93" s="27">
        <v>1.532080051679969E-3</v>
      </c>
      <c r="M93" s="4">
        <v>-3.1008182133085427E-17</v>
      </c>
      <c r="N93" s="3">
        <v>-3.092281986027956E-11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21</v>
      </c>
      <c r="H94" s="1">
        <v>13454.190207690001</v>
      </c>
      <c r="I94" s="25">
        <v>4.1100431337437643E-7</v>
      </c>
      <c r="J94" s="26">
        <v>0.16204708163842876</v>
      </c>
      <c r="K94" s="5">
        <v>0.16204708163842546</v>
      </c>
      <c r="L94" s="27">
        <v>1.3454190207689728E-2</v>
      </c>
      <c r="M94" s="4">
        <v>-2.7235158572835871E-16</v>
      </c>
      <c r="N94" s="3">
        <v>-2.7284841053187847E-10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27</v>
      </c>
      <c r="H95" s="1">
        <v>2184.3097131</v>
      </c>
      <c r="I95" s="25">
        <v>3.2709335833574883E-7</v>
      </c>
      <c r="J95" s="26">
        <v>3.4017709266917877E-2</v>
      </c>
      <c r="K95" s="5">
        <v>3.4017709266917183E-2</v>
      </c>
      <c r="L95" s="27">
        <v>2.1843097130999556E-3</v>
      </c>
      <c r="M95" s="4">
        <v>-4.4235448637408581E-17</v>
      </c>
      <c r="N95" s="3">
        <v>-4.4565240386873484E-11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5.4836408086560002</v>
      </c>
      <c r="D96" s="7">
        <v>621682</v>
      </c>
      <c r="E96" s="1">
        <v>621682</v>
      </c>
      <c r="F96" s="6">
        <v>134050538821.39342</v>
      </c>
      <c r="G96" s="1" t="s">
        <v>21</v>
      </c>
      <c r="H96" s="1">
        <v>54836.408086560004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5.4836408086558895E-2</v>
      </c>
      <c r="M96" s="4">
        <v>-1.1102230246251565E-15</v>
      </c>
      <c r="N96" s="3">
        <v>-1.1059455573558807E-9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24</v>
      </c>
      <c r="H97" s="1">
        <v>1706.7148167099999</v>
      </c>
      <c r="I97" s="25">
        <v>3.0590262686651667E-7</v>
      </c>
      <c r="J97" s="26">
        <v>0.27070179978773284</v>
      </c>
      <c r="K97" s="5">
        <v>0.2707017997877274</v>
      </c>
      <c r="L97" s="27">
        <v>1.7067148167099655E-3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119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3.2951421881211154E-2</v>
      </c>
      <c r="L98" s="27">
        <v>2.1851672199299558E-3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18</v>
      </c>
      <c r="H99" s="1">
        <v>13422.588208180001</v>
      </c>
      <c r="I99" s="25">
        <v>2.6841996151145383E-7</v>
      </c>
      <c r="J99" s="26">
        <v>1.9133780116420963E-2</v>
      </c>
      <c r="K99" s="5">
        <v>1.9133780116420578E-2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119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0.47241299074055965</v>
      </c>
      <c r="L100" s="27">
        <v>8.7919114534798226E-3</v>
      </c>
      <c r="M100" s="4">
        <v>-1.7694179454963432E-16</v>
      </c>
      <c r="N100" s="3">
        <v>-1.7644197214394808E-10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1.1277847011319883E-2</v>
      </c>
      <c r="L101" s="27">
        <v>7.7819151401198432E-3</v>
      </c>
      <c r="M101" s="4">
        <v>-1.5699247457590104E-16</v>
      </c>
      <c r="N101" s="3">
        <v>-1.5734258340671659E-10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E730-06EA-43F3-9A7F-19719D7F7262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124B-9E22-4ED1-B82E-5EE70EC2F098}">
  <sheetPr codeName="Sheet48">
    <tabColor theme="7" tint="0.79998168889431442"/>
  </sheetPr>
  <dimension ref="A1:U1466"/>
  <sheetViews>
    <sheetView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18</v>
      </c>
      <c r="H2" s="1">
        <v>8233.9570399799995</v>
      </c>
      <c r="I2" s="25">
        <v>6.8567622207678186E-8</v>
      </c>
      <c r="J2" s="26">
        <v>3.3895718362143635E-3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19</v>
      </c>
      <c r="B3" s="1" t="s">
        <v>20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21</v>
      </c>
      <c r="H3" s="1">
        <v>4878.8792540800005</v>
      </c>
      <c r="I3" s="25">
        <v>4.5075398048327483E-7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24</v>
      </c>
      <c r="H4" s="1">
        <v>3083.5970450900004</v>
      </c>
      <c r="I4" s="25">
        <v>1.3440050807681792E-7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27</v>
      </c>
      <c r="H5" s="1">
        <v>4931.5287874599999</v>
      </c>
      <c r="I5" s="25">
        <v>3.9261863123067263E-7</v>
      </c>
      <c r="J5" s="26">
        <v>4.7624639968280591E-2</v>
      </c>
      <c r="K5" s="5">
        <v>4.7624639968280605E-2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30</v>
      </c>
      <c r="H6" s="1">
        <v>3912.2648733699998</v>
      </c>
      <c r="I6" s="25">
        <v>4.2677198402808587E-7</v>
      </c>
      <c r="J6" s="26">
        <v>1.8365705560664646E-3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0.34014832020300001</v>
      </c>
      <c r="D7" s="7">
        <v>581952</v>
      </c>
      <c r="E7" s="1">
        <v>581952</v>
      </c>
      <c r="F7" s="6">
        <v>13631226466.869999</v>
      </c>
      <c r="G7" s="1" t="s">
        <v>33</v>
      </c>
      <c r="H7" s="1">
        <v>3401.48320203</v>
      </c>
      <c r="I7" s="25">
        <v>2.495361081629105E-7</v>
      </c>
      <c r="J7" s="26">
        <v>0.14521803721762208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36</v>
      </c>
      <c r="H8" s="1">
        <v>2000.92545961</v>
      </c>
      <c r="I8" s="25">
        <v>2.9368869931441664E-7</v>
      </c>
      <c r="J8" s="26">
        <v>5.552478549238361E-3</v>
      </c>
      <c r="K8" s="5">
        <v>5.5524785492383618E-3</v>
      </c>
      <c r="L8" s="27">
        <v>2.0009254596100004E-3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0.29686736559100002</v>
      </c>
      <c r="D9" s="7">
        <v>21201100</v>
      </c>
      <c r="E9" s="1">
        <v>21201100</v>
      </c>
      <c r="F9" s="6">
        <v>24399957442.357807</v>
      </c>
      <c r="G9" s="1" t="s">
        <v>39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30</v>
      </c>
      <c r="H10" s="1">
        <v>22827.01984633</v>
      </c>
      <c r="I10" s="25">
        <v>4.3861936179530131E-7</v>
      </c>
      <c r="J10" s="26">
        <v>1.8632989108426194E-2</v>
      </c>
      <c r="K10" s="5">
        <v>1.8632989108426198E-2</v>
      </c>
      <c r="L10" s="27">
        <v>2.2827019846330003E-2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21</v>
      </c>
      <c r="H11" s="1">
        <v>2998.4531256699997</v>
      </c>
      <c r="I11" s="25">
        <v>4.1587177944899726E-7</v>
      </c>
      <c r="J11" s="26">
        <v>2.1535504226986874E-2</v>
      </c>
      <c r="K11" s="5">
        <v>2.1535504226986881E-2</v>
      </c>
      <c r="L11" s="27">
        <v>2.9984531256700008E-3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21</v>
      </c>
      <c r="H12" s="1">
        <v>84705.807518139991</v>
      </c>
      <c r="I12" s="25">
        <v>4.1898266451297621E-7</v>
      </c>
      <c r="J12" s="26">
        <v>0.18445418517318618</v>
      </c>
      <c r="K12" s="5">
        <v>0.18445418517318624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18</v>
      </c>
      <c r="H13" s="1">
        <v>58886.139389179996</v>
      </c>
      <c r="I13" s="25">
        <v>1.4109480752104509E-7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21</v>
      </c>
      <c r="H14" s="1">
        <v>1966.7925482299997</v>
      </c>
      <c r="I14" s="25">
        <v>3.2454973422478721E-7</v>
      </c>
      <c r="J14" s="26">
        <v>1.2204692755523123E-2</v>
      </c>
      <c r="K14" s="5">
        <v>1.2204692755523125E-2</v>
      </c>
      <c r="L14" s="27">
        <v>1.9667925482300002E-3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52</v>
      </c>
      <c r="H15" s="1">
        <v>4741.5307912400003</v>
      </c>
      <c r="I15" s="25">
        <v>2.7726568308628074E-7</v>
      </c>
      <c r="J15" s="26">
        <v>1.8014505961481832E-2</v>
      </c>
      <c r="K15" s="5">
        <v>1.8014505961481835E-2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24</v>
      </c>
      <c r="H16" s="1">
        <v>859.83080208000001</v>
      </c>
      <c r="I16" s="25">
        <v>1.0721293231696403E-7</v>
      </c>
      <c r="J16" s="26">
        <v>0.10304288531449571</v>
      </c>
      <c r="K16" s="5">
        <v>0.10304288531449574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30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36</v>
      </c>
      <c r="H18" s="1">
        <v>4947.9361009799995</v>
      </c>
      <c r="I18" s="25">
        <v>3.6726654077328738E-7</v>
      </c>
      <c r="J18" s="26">
        <v>2.5051250746145931E-3</v>
      </c>
      <c r="K18" s="5">
        <v>2.5051250746145936E-3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18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63</v>
      </c>
      <c r="H20" s="1">
        <v>2041.1276216800002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2.0411276216800007E-3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36</v>
      </c>
      <c r="H21" s="1">
        <v>11188.991755169998</v>
      </c>
      <c r="I21" s="25">
        <v>3.9707061215233267E-7</v>
      </c>
      <c r="J21" s="26">
        <v>0.12665361315822954</v>
      </c>
      <c r="K21" s="5">
        <v>0.12665361315822957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21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18</v>
      </c>
      <c r="H23" s="1">
        <v>6748.7371346699993</v>
      </c>
      <c r="I23" s="25">
        <v>4.5242544277943465E-7</v>
      </c>
      <c r="J23" s="26">
        <v>1.3147483367170371E-4</v>
      </c>
      <c r="K23" s="5">
        <v>1.3147483367170377E-4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33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2.8615570765900007E-3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0.219550177338</v>
      </c>
      <c r="D25" s="7">
        <v>5514</v>
      </c>
      <c r="E25" s="1">
        <v>5514</v>
      </c>
      <c r="F25" s="6">
        <v>14202732792.436989</v>
      </c>
      <c r="G25" s="1" t="s">
        <v>18</v>
      </c>
      <c r="H25" s="1">
        <v>2195.50177338</v>
      </c>
      <c r="I25" s="25">
        <v>1.5458305140748077E-7</v>
      </c>
      <c r="J25" s="26">
        <v>8.5237094546084891E-4</v>
      </c>
      <c r="K25" s="5">
        <v>8.5237094546084923E-4</v>
      </c>
      <c r="L25" s="27">
        <v>2.1955017733800005E-3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63</v>
      </c>
      <c r="H26" s="1">
        <v>2299.9296673999997</v>
      </c>
      <c r="I26" s="25">
        <v>4.2624038119535951E-7</v>
      </c>
      <c r="J26" s="26">
        <v>3.3383146655220556E-3</v>
      </c>
      <c r="K26" s="5">
        <v>3.3383146655220561E-3</v>
      </c>
      <c r="L26" s="27">
        <v>2.2999296674000003E-3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21</v>
      </c>
      <c r="H27" s="1">
        <v>2217.8830243299999</v>
      </c>
      <c r="I27" s="25">
        <v>3.0904482434022814E-7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33</v>
      </c>
      <c r="H28" s="1">
        <v>18630.967251980001</v>
      </c>
      <c r="I28" s="25">
        <v>2.2326894334763475E-7</v>
      </c>
      <c r="J28" s="26">
        <v>1.7484190953553278</v>
      </c>
      <c r="K28" s="5">
        <v>1.748419095355328</v>
      </c>
      <c r="L28" s="27">
        <v>1.8630967251980005E-2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21</v>
      </c>
      <c r="H29" s="1">
        <v>20663.28192541</v>
      </c>
      <c r="I29" s="25">
        <v>4.0220758625461782E-7</v>
      </c>
      <c r="J29" s="26">
        <v>0.14429036273849913</v>
      </c>
      <c r="K29" s="5">
        <v>0.14429036273849916</v>
      </c>
      <c r="L29" s="27">
        <v>2.0663281925410004E-2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0.44678703919000001</v>
      </c>
      <c r="D30" s="7">
        <v>3049000</v>
      </c>
      <c r="E30" s="1">
        <v>3049000</v>
      </c>
      <c r="F30" s="6">
        <v>12120589520.361416</v>
      </c>
      <c r="G30" s="1" t="s">
        <v>21</v>
      </c>
      <c r="H30" s="1">
        <v>4467.8703919</v>
      </c>
      <c r="I30" s="25">
        <v>3.6861824124927343E-7</v>
      </c>
      <c r="J30" s="26">
        <v>1.1239170175690347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21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2.3334334420500005E-3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21</v>
      </c>
      <c r="H32" s="1">
        <v>2974.9117871100002</v>
      </c>
      <c r="I32" s="25">
        <v>3.793829425568082E-7</v>
      </c>
      <c r="J32" s="26">
        <v>0.2940346795015733</v>
      </c>
      <c r="K32" s="5">
        <v>0.29403467950157336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18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1.8335821493500005E-3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90</v>
      </c>
      <c r="H34" s="1">
        <v>16706.228813809998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1.6706228813810002E-2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30</v>
      </c>
      <c r="H35" s="1">
        <v>2587.6961882799997</v>
      </c>
      <c r="I35" s="25">
        <v>4.9160278277644134E-7</v>
      </c>
      <c r="J35" s="26">
        <v>3.3379828950520367E-4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18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97</v>
      </c>
      <c r="H37" s="1">
        <v>4189.1643594599991</v>
      </c>
      <c r="I37" s="25">
        <v>3.7776559745403601E-7</v>
      </c>
      <c r="J37" s="26">
        <v>1.0322822716028988E-2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21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30</v>
      </c>
      <c r="H39" s="1">
        <v>4649.7206047900008</v>
      </c>
      <c r="I39" s="25">
        <v>3.8991055308037323E-7</v>
      </c>
      <c r="J39" s="26">
        <v>2.4993266452451924E-3</v>
      </c>
      <c r="K39" s="5">
        <v>2.4993266452451928E-3</v>
      </c>
      <c r="L39" s="27">
        <v>4.6497206047900015E-3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33</v>
      </c>
      <c r="H40" s="1">
        <v>3462.2766269200001</v>
      </c>
      <c r="I40" s="25">
        <v>2.3129403963168317E-7</v>
      </c>
      <c r="J40" s="26">
        <v>6.1576486994984483E-2</v>
      </c>
      <c r="K40" s="5">
        <v>6.1576486994984504E-2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18</v>
      </c>
      <c r="H41" s="1">
        <v>2295.4775438900001</v>
      </c>
      <c r="I41" s="25">
        <v>2.6924093859099432E-7</v>
      </c>
      <c r="J41" s="26">
        <v>1.2035503597981813E-3</v>
      </c>
      <c r="K41" s="5">
        <v>1.2035503597981815E-3</v>
      </c>
      <c r="L41" s="27">
        <v>2.2954775438900005E-3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21</v>
      </c>
      <c r="H42" s="1">
        <v>7864.5519557099997</v>
      </c>
      <c r="I42" s="25">
        <v>2.5804598375066707E-7</v>
      </c>
      <c r="J42" s="26">
        <v>4.9544828880128074E-2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90</v>
      </c>
      <c r="H43" s="1">
        <v>2975.4190384200001</v>
      </c>
      <c r="I43" s="25">
        <v>2.7781447335914054E-7</v>
      </c>
      <c r="J43" s="26">
        <v>2.8127604169719544E-2</v>
      </c>
      <c r="K43" s="5">
        <v>2.8127604169719548E-2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18</v>
      </c>
      <c r="H44" s="1">
        <v>17848.830653360001</v>
      </c>
      <c r="I44" s="25">
        <v>4.3157750850495024E-7</v>
      </c>
      <c r="J44" s="26">
        <v>9.2897058705690531E-3</v>
      </c>
      <c r="K44" s="5">
        <v>9.2897058705690549E-3</v>
      </c>
      <c r="L44" s="27">
        <v>1.7848830653360005E-2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21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116</v>
      </c>
      <c r="H46" s="1">
        <v>13881.92139666</v>
      </c>
      <c r="I46" s="25">
        <v>4.4439988160802426E-7</v>
      </c>
      <c r="J46" s="26">
        <v>1.0843357111235791E-2</v>
      </c>
      <c r="K46" s="5">
        <v>1.0843357111235795E-2</v>
      </c>
      <c r="L46" s="27">
        <v>1.3881921396660004E-2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119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27</v>
      </c>
      <c r="H48" s="1">
        <v>2157.29580059</v>
      </c>
      <c r="I48" s="25">
        <v>4.6175979941389337E-7</v>
      </c>
      <c r="J48" s="26">
        <v>5.8648112123558596E-3</v>
      </c>
      <c r="K48" s="5">
        <v>5.8648112123558614E-3</v>
      </c>
      <c r="L48" s="27">
        <v>2.1572958005900006E-3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18</v>
      </c>
      <c r="H49" s="1">
        <v>2091.6739047999999</v>
      </c>
      <c r="I49" s="25">
        <v>4.1086317734592254E-7</v>
      </c>
      <c r="J49" s="26">
        <v>1.1701383290811875E-3</v>
      </c>
      <c r="K49" s="5">
        <v>1.1701383290811875E-3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21</v>
      </c>
      <c r="H50" s="1">
        <v>27901.288274620001</v>
      </c>
      <c r="I50" s="25">
        <v>3.1638344717056384E-7</v>
      </c>
      <c r="J50" s="26">
        <v>0.2819277078564536</v>
      </c>
      <c r="K50" s="5">
        <v>0.2819277078564536</v>
      </c>
      <c r="L50" s="27">
        <v>2.7901288274620007E-2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36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18</v>
      </c>
      <c r="H52" s="1">
        <v>2075.1277771900004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21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119</v>
      </c>
      <c r="H54" s="1">
        <v>1902.9001386700002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1.9029001386700005E-3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119</v>
      </c>
      <c r="H55" s="1">
        <v>3151.4366793100003</v>
      </c>
      <c r="I55" s="25">
        <v>1.7123700052519104E-7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24</v>
      </c>
      <c r="H56" s="1">
        <v>21946.170979130002</v>
      </c>
      <c r="I56" s="25">
        <v>3.4420799476415783E-7</v>
      </c>
      <c r="J56" s="26">
        <v>4.5779663303632994</v>
      </c>
      <c r="K56" s="5">
        <v>4.5779663303632994</v>
      </c>
      <c r="L56" s="27">
        <v>2.1946170979130004E-2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18</v>
      </c>
      <c r="H57" s="1">
        <v>3006.9146285499996</v>
      </c>
      <c r="I57" s="25">
        <v>4.1578073768207625E-7</v>
      </c>
      <c r="J57" s="26">
        <v>1.4252963687741574E-3</v>
      </c>
      <c r="K57" s="5">
        <v>1.4252963687741579E-3</v>
      </c>
      <c r="L57" s="27">
        <v>3.0069146285500005E-3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116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30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2.2555907844100005E-3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119</v>
      </c>
      <c r="H60" s="1">
        <v>2067.0289864200004</v>
      </c>
      <c r="I60" s="25">
        <v>1.5813566907891345E-7</v>
      </c>
      <c r="J60" s="26">
        <v>0.14510908520286889</v>
      </c>
      <c r="K60" s="5">
        <v>0.14510908520286891</v>
      </c>
      <c r="L60" s="27">
        <v>2.0670289864200006E-3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18</v>
      </c>
      <c r="H61" s="1">
        <v>2278.8715048600002</v>
      </c>
      <c r="I61" s="25">
        <v>2.0607958731459978E-7</v>
      </c>
      <c r="J61" s="26">
        <v>1.4674927412672649E-3</v>
      </c>
      <c r="K61" s="5">
        <v>1.4674927412672654E-3</v>
      </c>
      <c r="L61" s="27">
        <v>2.2788715048600006E-3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97</v>
      </c>
      <c r="H62" s="1">
        <v>10555.42456306</v>
      </c>
      <c r="I62" s="25">
        <v>4.1831414977903474E-7</v>
      </c>
      <c r="J62" s="26">
        <v>3.6426796162758344E-3</v>
      </c>
      <c r="K62" s="5">
        <v>3.6426796162758348E-3</v>
      </c>
      <c r="L62" s="27">
        <v>1.0555424563060002E-2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90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4.8478795516800005E-3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0.440476845118</v>
      </c>
      <c r="D64" s="7">
        <v>171616</v>
      </c>
      <c r="E64" s="1">
        <v>171616</v>
      </c>
      <c r="F64" s="6">
        <v>34656489341.439896</v>
      </c>
      <c r="G64" s="1" t="s">
        <v>52</v>
      </c>
      <c r="H64" s="1">
        <v>4404.7684511800007</v>
      </c>
      <c r="I64" s="25">
        <v>1.2709794139226547E-7</v>
      </c>
      <c r="J64" s="26">
        <v>2.1812040309975033E-2</v>
      </c>
      <c r="K64" s="5">
        <v>2.1812040309975037E-2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21</v>
      </c>
      <c r="H65" s="1">
        <v>3600.6979343799999</v>
      </c>
      <c r="I65" s="25">
        <v>3.7946726099327113E-7</v>
      </c>
      <c r="J65" s="26">
        <v>1.3867744893177392</v>
      </c>
      <c r="K65" s="5">
        <v>1.3867744893177396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21</v>
      </c>
      <c r="H66" s="1">
        <v>34067.003928320002</v>
      </c>
      <c r="I66" s="25">
        <v>3.1499684151659452E-7</v>
      </c>
      <c r="J66" s="26">
        <v>0.20915790276701876</v>
      </c>
      <c r="K66" s="5">
        <v>0.20915790276701884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30</v>
      </c>
      <c r="H67" s="1">
        <v>3312.6726942499999</v>
      </c>
      <c r="I67" s="25">
        <v>4.1009738283845836E-7</v>
      </c>
      <c r="J67" s="26">
        <v>1.3802237516811155E-2</v>
      </c>
      <c r="K67" s="5">
        <v>1.3802237516811158E-2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21</v>
      </c>
      <c r="H68" s="1">
        <v>13530.132861869999</v>
      </c>
      <c r="I68" s="25">
        <v>3.6888098015520721E-7</v>
      </c>
      <c r="J68" s="26">
        <v>12.357512835199442</v>
      </c>
      <c r="K68" s="5">
        <v>12.357512835199445</v>
      </c>
      <c r="L68" s="27">
        <v>1.3530132861870003E-2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21</v>
      </c>
      <c r="H69" s="1">
        <v>4272.9867396700001</v>
      </c>
      <c r="I69" s="25">
        <v>4.6833312132146394E-7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63</v>
      </c>
      <c r="H70" s="1">
        <v>2296.5033822099999</v>
      </c>
      <c r="I70" s="25">
        <v>4.9258756622083531E-7</v>
      </c>
      <c r="J70" s="26">
        <v>1.3633838657860279E-2</v>
      </c>
      <c r="K70" s="5">
        <v>1.3633838657860279E-2</v>
      </c>
      <c r="L70" s="27">
        <v>2.2965033822100003E-3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24</v>
      </c>
      <c r="H71" s="1">
        <v>33420.347275529995</v>
      </c>
      <c r="I71" s="25">
        <v>2.8612822006391418E-7</v>
      </c>
      <c r="J71" s="26">
        <v>7.5823978316937257</v>
      </c>
      <c r="K71" s="5">
        <v>7.5823978316937275</v>
      </c>
      <c r="L71" s="27">
        <v>3.3420347275530005E-2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21</v>
      </c>
      <c r="H72" s="1">
        <v>1965.3700198699999</v>
      </c>
      <c r="I72" s="25">
        <v>3.7226642728475246E-7</v>
      </c>
      <c r="J72" s="26">
        <v>0.17331756961667133</v>
      </c>
      <c r="K72" s="5">
        <v>0.17331756961667139</v>
      </c>
      <c r="L72" s="27">
        <v>1.9653700198700003E-3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21</v>
      </c>
      <c r="H73" s="1">
        <v>1863.7930500399998</v>
      </c>
      <c r="I73" s="25">
        <v>1.9603710253587552E-7</v>
      </c>
      <c r="J73" s="26">
        <v>0.11436941787914753</v>
      </c>
      <c r="K73" s="5">
        <v>0.11436941787914755</v>
      </c>
      <c r="L73" s="27">
        <v>1.8637930500400002E-3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21</v>
      </c>
      <c r="H74" s="1">
        <v>4488.1013998300004</v>
      </c>
      <c r="I74" s="25">
        <v>2.6618617824222303E-7</v>
      </c>
      <c r="J74" s="26">
        <v>0.10469900948801358</v>
      </c>
      <c r="K74" s="5">
        <v>0.10469900948801361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21</v>
      </c>
      <c r="H75" s="1">
        <v>4896.35764913</v>
      </c>
      <c r="I75" s="25">
        <v>3.9590948834068697E-7</v>
      </c>
      <c r="J75" s="26">
        <v>2.9291363494885727E-2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119</v>
      </c>
      <c r="H76" s="1">
        <v>2038.7512598900003</v>
      </c>
      <c r="I76" s="25">
        <v>3.0464635947941667E-7</v>
      </c>
      <c r="J76" s="26">
        <v>3.738224083264078E-2</v>
      </c>
      <c r="K76" s="5">
        <v>3.7382240832640787E-2</v>
      </c>
      <c r="L76" s="27">
        <v>2.0387512598900007E-3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33</v>
      </c>
      <c r="H77" s="1">
        <v>9156.2624524900002</v>
      </c>
      <c r="I77" s="25">
        <v>3.3216981546693788E-7</v>
      </c>
      <c r="J77" s="26">
        <v>2.0727396485136924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18</v>
      </c>
      <c r="H78" s="1">
        <v>5405.5278804600002</v>
      </c>
      <c r="I78" s="25">
        <v>4.1511956075560873E-7</v>
      </c>
      <c r="J78" s="26">
        <v>2.7562236843973321E-3</v>
      </c>
      <c r="K78" s="5">
        <v>2.7562236843973326E-3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119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4.1655664464895605E-3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18</v>
      </c>
      <c r="H80" s="1">
        <v>1741.05138259</v>
      </c>
      <c r="I80" s="25">
        <v>3.9345664358441936E-7</v>
      </c>
      <c r="J80" s="26">
        <v>6.4825916596968926E-4</v>
      </c>
      <c r="K80" s="5">
        <v>6.4825916596968948E-4</v>
      </c>
      <c r="L80" s="27">
        <v>1.7410513825900004E-3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119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2.5856485601200006E-3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18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1.6447672913320003E-2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18</v>
      </c>
      <c r="H83" s="1">
        <v>7431.2073791699995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18</v>
      </c>
      <c r="H84" s="1">
        <v>1863.9194611</v>
      </c>
      <c r="I84" s="25">
        <v>1.6572500842860874E-7</v>
      </c>
      <c r="J84" s="26">
        <v>7.4576253792873939E-4</v>
      </c>
      <c r="K84" s="5">
        <v>7.457625379287395E-4</v>
      </c>
      <c r="L84" s="27">
        <v>1.8639194611000005E-3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119</v>
      </c>
      <c r="H85" s="1">
        <v>4008.8110258500001</v>
      </c>
      <c r="I85" s="25">
        <v>3.7943202953426323E-7</v>
      </c>
      <c r="J85" s="26">
        <v>3.4129911056606975E-2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52</v>
      </c>
      <c r="H86" s="1">
        <v>3479.8067057399999</v>
      </c>
      <c r="I86" s="25">
        <v>4.1653955727136646E-7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63</v>
      </c>
      <c r="H87" s="1">
        <v>2281.2999739000002</v>
      </c>
      <c r="I87" s="25">
        <v>4.7008578503479183E-7</v>
      </c>
      <c r="J87" s="26">
        <v>1.5391548773609154E-2</v>
      </c>
      <c r="K87" s="5">
        <v>1.5391548773609157E-2</v>
      </c>
      <c r="L87" s="27">
        <v>2.2812999739000007E-3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24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21.113514630088243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24</v>
      </c>
      <c r="H89" s="1">
        <v>36699.058696889995</v>
      </c>
      <c r="I89" s="25">
        <v>3.7855402936141013E-7</v>
      </c>
      <c r="J89" s="26">
        <v>10.23647950796189</v>
      </c>
      <c r="K89" s="5">
        <v>10.236479507961894</v>
      </c>
      <c r="L89" s="27">
        <v>3.6699058696890004E-2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30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18</v>
      </c>
      <c r="H91" s="1">
        <v>14250.929681990001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1.4250929681990005E-2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18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1.2640017920849162E-3</v>
      </c>
      <c r="L92" s="27">
        <v>2.4107738455200005E-3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36</v>
      </c>
      <c r="H93" s="1">
        <v>1565.6147358200001</v>
      </c>
      <c r="I93" s="25">
        <v>2.9808888403331446E-7</v>
      </c>
      <c r="J93" s="26">
        <v>1.3352295382504254E-2</v>
      </c>
      <c r="K93" s="5">
        <v>1.3352295382504259E-2</v>
      </c>
      <c r="L93" s="27">
        <v>1.5656147358200005E-3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21</v>
      </c>
      <c r="H94" s="1">
        <v>12840.97990652</v>
      </c>
      <c r="I94" s="25">
        <v>3.9765904382544022E-7</v>
      </c>
      <c r="J94" s="26">
        <v>0.15678542886810015</v>
      </c>
      <c r="K94" s="5">
        <v>0.15678542886810018</v>
      </c>
      <c r="L94" s="27">
        <v>1.2840979906520004E-2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27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2.1777143449200004E-3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5.1465622527299999</v>
      </c>
      <c r="D96" s="7">
        <v>621682</v>
      </c>
      <c r="E96" s="1">
        <v>621682</v>
      </c>
      <c r="F96" s="6">
        <v>130712264600.35341</v>
      </c>
      <c r="G96" s="1" t="s">
        <v>21</v>
      </c>
      <c r="H96" s="1">
        <v>51465.622527299995</v>
      </c>
      <c r="I96" s="25">
        <v>3.9373216189508848E-7</v>
      </c>
      <c r="J96" s="26">
        <v>0.2447761978712624</v>
      </c>
      <c r="K96" s="5">
        <v>0.24477619787126245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24</v>
      </c>
      <c r="H97" s="1">
        <v>1730.71672648</v>
      </c>
      <c r="I97" s="25">
        <v>3.0164022203801453E-7</v>
      </c>
      <c r="J97" s="26">
        <v>0.26692987840765614</v>
      </c>
      <c r="K97" s="5">
        <v>0.26692987840765614</v>
      </c>
      <c r="L97" s="27">
        <v>1.7307167264800005E-3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119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2.2803943990000004E-3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18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1.8751872309267694E-2</v>
      </c>
      <c r="L99" s="27">
        <v>1.3721365918990005E-2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119</v>
      </c>
      <c r="H100" s="1">
        <v>8981.385086369999</v>
      </c>
      <c r="I100" s="25">
        <v>2.6766262446660614E-7</v>
      </c>
      <c r="J100" s="26">
        <v>0.46906268962025927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18</v>
      </c>
      <c r="H101" s="1">
        <v>7606.5102803399996</v>
      </c>
      <c r="I101" s="25">
        <v>3.6428425993657266E-7</v>
      </c>
      <c r="J101" s="26">
        <v>1.0951113422213247E-2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88535-955F-47E1-9EE5-A227F4F6AD01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5297-8A65-4723-B413-29D43A175C4D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18</v>
      </c>
      <c r="H2" s="1">
        <v>8308.6153057599986</v>
      </c>
      <c r="I2" s="25">
        <v>6.9152659414035003E-8</v>
      </c>
      <c r="J2" s="26">
        <v>3.4184925654734064E-3</v>
      </c>
      <c r="K2" s="5">
        <v>3.4184925653631135E-3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19</v>
      </c>
      <c r="B3" s="1" t="s">
        <v>20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21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-1.5408507803016391E-13</v>
      </c>
      <c r="N3" s="3">
        <v>-1.5408568287966773E-7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24</v>
      </c>
      <c r="H4" s="1">
        <v>3034.60501815</v>
      </c>
      <c r="I4" s="25">
        <v>1.345194339882362E-7</v>
      </c>
      <c r="J4" s="26">
        <v>0.29137178440719935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27</v>
      </c>
      <c r="H5" s="1">
        <v>4933.8193682600004</v>
      </c>
      <c r="I5" s="25">
        <v>3.9449784427925136E-7</v>
      </c>
      <c r="J5" s="26">
        <v>4.7852588511073192E-2</v>
      </c>
      <c r="K5" s="5">
        <v>4.7852588509577666E-2</v>
      </c>
      <c r="L5" s="27">
        <v>4.9338193681058044E-3</v>
      </c>
      <c r="M5" s="4">
        <v>-1.5419610033262643E-13</v>
      </c>
      <c r="N5" s="3">
        <v>-1.5419573173858225E-7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30</v>
      </c>
      <c r="H6" s="1">
        <v>3888.7288524399996</v>
      </c>
      <c r="I6" s="25">
        <v>4.2860976136371653E-7</v>
      </c>
      <c r="J6" s="26">
        <v>1.8444792470526175E-3</v>
      </c>
      <c r="K6" s="5">
        <v>1.8444792469963882E-3</v>
      </c>
      <c r="L6" s="27">
        <v>3.8887288523214505E-3</v>
      </c>
      <c r="M6" s="4">
        <v>-1.1854926762477902E-13</v>
      </c>
      <c r="N6" s="3">
        <v>-1.185489963972941E-7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0.34714914639599997</v>
      </c>
      <c r="D7" s="7">
        <v>581952</v>
      </c>
      <c r="E7" s="1">
        <v>581952</v>
      </c>
      <c r="F7" s="6">
        <v>13731848070.470001</v>
      </c>
      <c r="G7" s="1" t="s">
        <v>33</v>
      </c>
      <c r="H7" s="1">
        <v>3471.4914639600001</v>
      </c>
      <c r="I7" s="25">
        <v>2.5280584566219873E-7</v>
      </c>
      <c r="J7" s="26">
        <v>0.14712086749480788</v>
      </c>
      <c r="K7" s="5">
        <v>0.14712086749034101</v>
      </c>
      <c r="L7" s="27">
        <v>3.4714914638545999E-3</v>
      </c>
      <c r="M7" s="4">
        <v>-1.0540006367687482E-13</v>
      </c>
      <c r="N7" s="3">
        <v>-1.0540043149376288E-7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36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2.0021632510432577E-3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0.30110752292999998</v>
      </c>
      <c r="D9" s="7">
        <v>21201100</v>
      </c>
      <c r="E9" s="1">
        <v>21201100</v>
      </c>
      <c r="F9" s="6">
        <v>24466346714.108807</v>
      </c>
      <c r="G9" s="1" t="s">
        <v>39</v>
      </c>
      <c r="H9" s="1">
        <v>3011.0752292999996</v>
      </c>
      <c r="I9" s="25">
        <v>1.2307007925967253E-7</v>
      </c>
      <c r="J9" s="26">
        <v>2.6092210573922432</v>
      </c>
      <c r="K9" s="5">
        <v>2.6092210573076784</v>
      </c>
      <c r="L9" s="27">
        <v>3.0110752292024103E-3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30</v>
      </c>
      <c r="H10" s="1">
        <v>22799.278203130001</v>
      </c>
      <c r="I10" s="25">
        <v>4.4096360717384373E-7</v>
      </c>
      <c r="J10" s="26">
        <v>1.8732574996352055E-2</v>
      </c>
      <c r="K10" s="5">
        <v>1.8732574995748992E-2</v>
      </c>
      <c r="L10" s="27">
        <v>2.2799278202396016E-2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21</v>
      </c>
      <c r="H11" s="1">
        <v>3025.9065609899999</v>
      </c>
      <c r="I11" s="25">
        <v>4.1863362252869414E-7</v>
      </c>
      <c r="J11" s="26">
        <v>2.1678523509025896E-2</v>
      </c>
      <c r="K11" s="5">
        <v>2.1678523508376346E-2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21</v>
      </c>
      <c r="H12" s="1">
        <v>81232.609367640005</v>
      </c>
      <c r="I12" s="25">
        <v>4.1915097650477826E-7</v>
      </c>
      <c r="J12" s="26">
        <v>0.18452828334939309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18</v>
      </c>
      <c r="H13" s="1">
        <v>59374.715993000005</v>
      </c>
      <c r="I13" s="25">
        <v>1.4217023648240524E-7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21</v>
      </c>
      <c r="H14" s="1">
        <v>1991.3634076399999</v>
      </c>
      <c r="I14" s="25">
        <v>3.2684055693200108E-7</v>
      </c>
      <c r="J14" s="26">
        <v>1.2290839143427901E-2</v>
      </c>
      <c r="K14" s="5">
        <v>1.2290839143007611E-2</v>
      </c>
      <c r="L14" s="27">
        <v>1.9913634075719045E-3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52</v>
      </c>
      <c r="H15" s="1">
        <v>4774.76706947</v>
      </c>
      <c r="I15" s="25">
        <v>2.7903446432471561E-7</v>
      </c>
      <c r="J15" s="26">
        <v>1.8129427216105422E-2</v>
      </c>
      <c r="K15" s="5">
        <v>1.8129427215516487E-2</v>
      </c>
      <c r="L15" s="27">
        <v>4.7747670693148907E-3</v>
      </c>
      <c r="M15" s="4">
        <v>-1.5510943224272822E-13</v>
      </c>
      <c r="N15" s="3">
        <v>-1.5510886441916227E-7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24</v>
      </c>
      <c r="H16" s="1">
        <v>800.26208425999994</v>
      </c>
      <c r="I16" s="25">
        <v>1.0668640284261976E-7</v>
      </c>
      <c r="J16" s="26">
        <v>0.10253683520405606</v>
      </c>
      <c r="K16" s="5">
        <v>0.10253683520039028</v>
      </c>
      <c r="L16" s="27">
        <v>8.0026208423138981E-4</v>
      </c>
      <c r="M16" s="4">
        <v>-2.8610143767981988E-14</v>
      </c>
      <c r="N16" s="3">
        <v>-2.8610088520508725E-8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30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-1.9738225810750354E-14</v>
      </c>
      <c r="N17" s="3">
        <v>-1.9738195078389253E-8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36</v>
      </c>
      <c r="H18" s="1">
        <v>4827.6735654799995</v>
      </c>
      <c r="I18" s="25">
        <v>3.6656625397314609E-7</v>
      </c>
      <c r="J18" s="26">
        <v>2.5003484183508296E-3</v>
      </c>
      <c r="K18" s="5">
        <v>2.500348418274454E-3</v>
      </c>
      <c r="L18" s="27">
        <v>4.8276735653325345E-3</v>
      </c>
      <c r="M18" s="4">
        <v>-1.4746537324583642E-13</v>
      </c>
      <c r="N18" s="3">
        <v>-1.4746547094546258E-7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18</v>
      </c>
      <c r="H19" s="1">
        <v>3218.5616655700001</v>
      </c>
      <c r="I19" s="25">
        <v>4.5131825461336765E-7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-1.0278381523676217E-7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63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1.9816140465041335E-3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36</v>
      </c>
      <c r="H21" s="1">
        <v>11092.478904230002</v>
      </c>
      <c r="I21" s="25">
        <v>3.9825135707204334E-7</v>
      </c>
      <c r="J21" s="26">
        <v>0.12703023536526967</v>
      </c>
      <c r="K21" s="5">
        <v>0.12703023536116526</v>
      </c>
      <c r="L21" s="27">
        <v>1.1092478903871598E-2</v>
      </c>
      <c r="M21" s="4">
        <v>-3.5840254375418823E-13</v>
      </c>
      <c r="N21" s="3">
        <v>-3.5840275813825428E-7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21</v>
      </c>
      <c r="H22" s="1">
        <v>4022.3997949600002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-1.3272574506117962E-7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18</v>
      </c>
      <c r="H23" s="1">
        <v>7006.8649424100004</v>
      </c>
      <c r="I23" s="25">
        <v>4.5604226342864388E-7</v>
      </c>
      <c r="J23" s="26">
        <v>1.3252588175236392E-4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0.29037733857100001</v>
      </c>
      <c r="D24" s="7">
        <v>2007660</v>
      </c>
      <c r="E24" s="1">
        <v>2007660</v>
      </c>
      <c r="F24" s="6">
        <v>10715428771.763199</v>
      </c>
      <c r="G24" s="1" t="s">
        <v>33</v>
      </c>
      <c r="H24" s="1">
        <v>2903.7733857100002</v>
      </c>
      <c r="I24" s="25">
        <v>2.7098993867253257E-7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18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63</v>
      </c>
      <c r="H26" s="1">
        <v>2208.51313914</v>
      </c>
      <c r="I26" s="25">
        <v>4.2625932577847023E-7</v>
      </c>
      <c r="J26" s="26">
        <v>3.3384630394969789E-3</v>
      </c>
      <c r="K26" s="5">
        <v>3.3384630394002021E-3</v>
      </c>
      <c r="L26" s="27">
        <v>2.2085131390759787E-3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21</v>
      </c>
      <c r="H27" s="1">
        <v>2237.3641188400002</v>
      </c>
      <c r="I27" s="25">
        <v>3.1116213011879916E-7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33</v>
      </c>
      <c r="H28" s="1">
        <v>18704.827640879997</v>
      </c>
      <c r="I28" s="25">
        <v>2.2435175102215342E-7</v>
      </c>
      <c r="J28" s="26">
        <v>1.7568985622544835</v>
      </c>
      <c r="K28" s="5">
        <v>1.7568985621974689</v>
      </c>
      <c r="L28" s="27">
        <v>1.8704827640272995E-2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21</v>
      </c>
      <c r="H29" s="1">
        <v>20578.818335290001</v>
      </c>
      <c r="I29" s="25">
        <v>4.0382671656401535E-7</v>
      </c>
      <c r="J29" s="26">
        <v>0.14487121926047425</v>
      </c>
      <c r="K29" s="5">
        <v>0.14487121925577129</v>
      </c>
      <c r="L29" s="27">
        <v>2.0578818334621954E-2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0.44981795672800001</v>
      </c>
      <c r="D30" s="7">
        <v>3049000</v>
      </c>
      <c r="E30" s="1">
        <v>3049000</v>
      </c>
      <c r="F30" s="6">
        <v>12138921901.625496</v>
      </c>
      <c r="G30" s="1" t="s">
        <v>21</v>
      </c>
      <c r="H30" s="1">
        <v>4498.1795672800008</v>
      </c>
      <c r="I30" s="25">
        <v>3.7055840738852268E-7</v>
      </c>
      <c r="J30" s="26">
        <v>1.1298325841276056</v>
      </c>
      <c r="K30" s="5">
        <v>1.1298325840917096</v>
      </c>
      <c r="L30" s="27">
        <v>4.4981795671370879E-3</v>
      </c>
      <c r="M30" s="4">
        <v>-1.4291259148313529E-13</v>
      </c>
      <c r="N30" s="3">
        <v>-1.4291254046838731E-7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21</v>
      </c>
      <c r="H31" s="1">
        <v>2355.616043</v>
      </c>
      <c r="I31" s="25">
        <v>3.8694578001002823E-7</v>
      </c>
      <c r="J31" s="26">
        <v>6.6876999996473216E-2</v>
      </c>
      <c r="K31" s="5">
        <v>6.687699999444123E-2</v>
      </c>
      <c r="L31" s="27">
        <v>2.3556160429284274E-3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21</v>
      </c>
      <c r="H32" s="1">
        <v>2892.5187421400001</v>
      </c>
      <c r="I32" s="25">
        <v>3.7866501635165527E-7</v>
      </c>
      <c r="J32" s="26">
        <v>0.29347826228308876</v>
      </c>
      <c r="K32" s="5">
        <v>0.29347826226758872</v>
      </c>
      <c r="L32" s="27">
        <v>2.8925187419872314E-3</v>
      </c>
      <c r="M32" s="4">
        <v>-1.5276885659276651E-13</v>
      </c>
      <c r="N32" s="3">
        <v>-1.5276873455150053E-7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18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1.8527735025799475E-3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90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1.6717598590545515E-2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30</v>
      </c>
      <c r="H35" s="1">
        <v>2698.5197693399996</v>
      </c>
      <c r="I35" s="25">
        <v>4.9502385612946058E-7</v>
      </c>
      <c r="J35" s="26">
        <v>3.3612119831190373E-4</v>
      </c>
      <c r="K35" s="5">
        <v>3.3612119830141803E-4</v>
      </c>
      <c r="L35" s="27">
        <v>2.6985197692558165E-3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18</v>
      </c>
      <c r="H36" s="1">
        <v>6126.3649352699995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-1.9245455923355692E-13</v>
      </c>
      <c r="N36" s="3">
        <v>-1.9245453586336225E-7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97</v>
      </c>
      <c r="H37" s="1">
        <v>4450.0663368299993</v>
      </c>
      <c r="I37" s="25">
        <v>3.8474448050612579E-7</v>
      </c>
      <c r="J37" s="26">
        <v>1.0513527674310394E-2</v>
      </c>
      <c r="K37" s="5">
        <v>1.0513527673973608E-2</v>
      </c>
      <c r="L37" s="27">
        <v>4.4500663366874478E-3</v>
      </c>
      <c r="M37" s="4">
        <v>-1.4255176900013211E-13</v>
      </c>
      <c r="N37" s="3">
        <v>-1.4255147107178345E-7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21</v>
      </c>
      <c r="H38" s="1">
        <v>41638.035716940001</v>
      </c>
      <c r="I38" s="25">
        <v>4.0749150665768526E-7</v>
      </c>
      <c r="J38" s="26">
        <v>0.27464927548727985</v>
      </c>
      <c r="K38" s="5">
        <v>0.27464927547842022</v>
      </c>
      <c r="L38" s="27">
        <v>4.1638035715596836E-2</v>
      </c>
      <c r="M38" s="4">
        <v>-1.3431686318732261E-12</v>
      </c>
      <c r="N38" s="3">
        <v>-1.343163603451103E-6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30</v>
      </c>
      <c r="H39" s="1">
        <v>4640.3631052600003</v>
      </c>
      <c r="I39" s="25">
        <v>3.9154421855211675E-7</v>
      </c>
      <c r="J39" s="26">
        <v>2.5097984409190683E-3</v>
      </c>
      <c r="K39" s="5">
        <v>2.5097984408370948E-3</v>
      </c>
      <c r="L39" s="27">
        <v>4.64036310510844E-3</v>
      </c>
      <c r="M39" s="4">
        <v>-1.5156018801087967E-13</v>
      </c>
      <c r="N39" s="3">
        <v>-1.5156001609284431E-7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33</v>
      </c>
      <c r="H40" s="1">
        <v>3572.7904754899996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3.5727904753800575E-3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18</v>
      </c>
      <c r="H41" s="1">
        <v>2289.6139936300001</v>
      </c>
      <c r="I41" s="25">
        <v>2.7035171373031996E-7</v>
      </c>
      <c r="J41" s="26">
        <v>1.2002905865516245E-3</v>
      </c>
      <c r="K41" s="5">
        <v>1.2002905865110753E-3</v>
      </c>
      <c r="L41" s="27">
        <v>2.2896139935526505E-3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21</v>
      </c>
      <c r="H42" s="1">
        <v>7797.8436128700005</v>
      </c>
      <c r="I42" s="25">
        <v>2.5943386099151936E-7</v>
      </c>
      <c r="J42" s="26">
        <v>4.9811301310371717E-2</v>
      </c>
      <c r="K42" s="5">
        <v>4.9811301308760915E-2</v>
      </c>
      <c r="L42" s="27">
        <v>7.7978436126178328E-3</v>
      </c>
      <c r="M42" s="4">
        <v>-2.5216721072363057E-13</v>
      </c>
      <c r="N42" s="3">
        <v>-2.5216741050826386E-7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90</v>
      </c>
      <c r="H43" s="1">
        <v>3047.2845762299999</v>
      </c>
      <c r="I43" s="25">
        <v>2.8165555017064617E-7</v>
      </c>
      <c r="J43" s="26">
        <v>2.8516497832577242E-2</v>
      </c>
      <c r="K43" s="5">
        <v>2.8516497831635783E-2</v>
      </c>
      <c r="L43" s="27">
        <v>3.047284576129395E-3</v>
      </c>
      <c r="M43" s="4">
        <v>-1.0060485430840593E-13</v>
      </c>
      <c r="N43" s="3">
        <v>-1.0060466593131423E-7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18</v>
      </c>
      <c r="H44" s="1">
        <v>17790.089393229999</v>
      </c>
      <c r="I44" s="25">
        <v>4.3361669581882163E-7</v>
      </c>
      <c r="J44" s="26">
        <v>9.333599377500135E-3</v>
      </c>
      <c r="K44" s="5">
        <v>9.3335993771970042E-3</v>
      </c>
      <c r="L44" s="27">
        <v>1.7790089392652222E-2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21</v>
      </c>
      <c r="H45" s="1">
        <v>9746.2024370799991</v>
      </c>
      <c r="I45" s="25">
        <v>3.2298463043900295E-7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116</v>
      </c>
      <c r="H46" s="1">
        <v>13528.91661393</v>
      </c>
      <c r="I46" s="25">
        <v>4.4558354970731328E-7</v>
      </c>
      <c r="J46" s="26">
        <v>1.0872238612858444E-2</v>
      </c>
      <c r="K46" s="5">
        <v>1.0872238612505317E-2</v>
      </c>
      <c r="L46" s="27">
        <v>1.3528916613490583E-2</v>
      </c>
      <c r="M46" s="4">
        <v>-4.394158648057811E-13</v>
      </c>
      <c r="N46" s="3">
        <v>-4.3941690819337964E-7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119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-1.4113796936721101E-13</v>
      </c>
      <c r="N47" s="3">
        <v>-1.4113811630522832E-7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27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2.2287016932217543E-3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18</v>
      </c>
      <c r="H49" s="1">
        <v>2091.8737858199997</v>
      </c>
      <c r="I49" s="25">
        <v>4.1285056984988178E-7</v>
      </c>
      <c r="J49" s="26">
        <v>1.1757984229324634E-3</v>
      </c>
      <c r="K49" s="5">
        <v>1.1757984228903584E-3</v>
      </c>
      <c r="L49" s="27">
        <v>2.0918737857450907E-3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21</v>
      </c>
      <c r="H50" s="1">
        <v>28082.189585509997</v>
      </c>
      <c r="I50" s="25">
        <v>3.1831653222862978E-7</v>
      </c>
      <c r="J50" s="26">
        <v>0.28365027028627088</v>
      </c>
      <c r="K50" s="5">
        <v>0.28365027027704626</v>
      </c>
      <c r="L50" s="27">
        <v>2.8082189584596733E-2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36</v>
      </c>
      <c r="H51" s="1">
        <v>2559.2003152400002</v>
      </c>
      <c r="I51" s="25">
        <v>2.6130214042677096E-7</v>
      </c>
      <c r="J51" s="26">
        <v>6.7907200254109235E-3</v>
      </c>
      <c r="K51" s="5">
        <v>6.7907200251830424E-3</v>
      </c>
      <c r="L51" s="27">
        <v>2.5592003151541196E-3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18</v>
      </c>
      <c r="H52" s="1">
        <v>2097.26726805</v>
      </c>
      <c r="I52" s="25">
        <v>4.4190259017919673E-7</v>
      </c>
      <c r="J52" s="26">
        <v>6.2798777090365644E-4</v>
      </c>
      <c r="K52" s="5">
        <v>6.2798777088388298E-4</v>
      </c>
      <c r="L52" s="27">
        <v>2.0972672679839635E-3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21</v>
      </c>
      <c r="H53" s="1">
        <v>42900.761852610005</v>
      </c>
      <c r="I53" s="25">
        <v>2.8660313272994977E-7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-1.3904224993588343E-12</v>
      </c>
      <c r="N53" s="3">
        <v>-1.3904209481552243E-6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0.194850834409</v>
      </c>
      <c r="D54" s="7">
        <v>55548</v>
      </c>
      <c r="E54" s="1">
        <v>55548</v>
      </c>
      <c r="F54" s="6">
        <v>10975719563.060001</v>
      </c>
      <c r="G54" s="1" t="s">
        <v>119</v>
      </c>
      <c r="H54" s="1">
        <v>1948.50834409</v>
      </c>
      <c r="I54" s="25">
        <v>1.7752898412673738E-7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0.32367270924899999</v>
      </c>
      <c r="D55" s="7">
        <v>3161000</v>
      </c>
      <c r="E55" s="1">
        <v>3161000</v>
      </c>
      <c r="F55" s="6">
        <v>18701355532.309998</v>
      </c>
      <c r="G55" s="1" t="s">
        <v>119</v>
      </c>
      <c r="H55" s="1">
        <v>3236.7270924899999</v>
      </c>
      <c r="I55" s="25">
        <v>1.7307446440970358E-7</v>
      </c>
      <c r="J55" s="26">
        <v>0.54708838199907306</v>
      </c>
      <c r="K55" s="5">
        <v>0.54708838198179044</v>
      </c>
      <c r="L55" s="27">
        <v>3.2367270923877515E-3</v>
      </c>
      <c r="M55" s="4">
        <v>-1.0224850480189396E-13</v>
      </c>
      <c r="N55" s="3">
        <v>-1.022485776047688E-7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24</v>
      </c>
      <c r="H56" s="1">
        <v>21570.999904880002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18</v>
      </c>
      <c r="H57" s="1">
        <v>2997.7259985799997</v>
      </c>
      <c r="I57" s="25">
        <v>4.1783456523718401E-7</v>
      </c>
      <c r="J57" s="26">
        <v>1.4323368896330668E-3</v>
      </c>
      <c r="K57" s="5">
        <v>1.4323368895065467E-3</v>
      </c>
      <c r="L57" s="27">
        <v>2.9977259983152071E-3</v>
      </c>
      <c r="M57" s="4">
        <v>-2.6479252818178978E-13</v>
      </c>
      <c r="N57" s="3">
        <v>-2.6479256121092476E-7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116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-2.0209268286608406E-13</v>
      </c>
      <c r="N58" s="3">
        <v>-2.0209245121804997E-7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30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2.3629554798999634E-3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119</v>
      </c>
      <c r="H60" s="1">
        <v>2098.1066304599999</v>
      </c>
      <c r="I60" s="25">
        <v>1.5988217035960713E-7</v>
      </c>
      <c r="J60" s="26">
        <v>0.14671171669406413</v>
      </c>
      <c r="K60" s="5">
        <v>0.14671171668915997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18</v>
      </c>
      <c r="H61" s="1">
        <v>2298.1940384899999</v>
      </c>
      <c r="I61" s="25">
        <v>2.0752656084995198E-7</v>
      </c>
      <c r="J61" s="26">
        <v>1.4777966398125081E-3</v>
      </c>
      <c r="K61" s="5">
        <v>1.4777966397646208E-3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97</v>
      </c>
      <c r="H62" s="1">
        <v>11081.76620582</v>
      </c>
      <c r="I62" s="25">
        <v>4.2350912313769204E-7</v>
      </c>
      <c r="J62" s="26">
        <v>3.6879174442830225E-3</v>
      </c>
      <c r="K62" s="5">
        <v>3.6879174441633794E-3</v>
      </c>
      <c r="L62" s="27">
        <v>1.1081766205460489E-2</v>
      </c>
      <c r="M62" s="4">
        <v>-3.5951103205533741E-13</v>
      </c>
      <c r="N62" s="3">
        <v>-3.5951234167441726E-7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90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-1.5928838109635635E-13</v>
      </c>
      <c r="N63" s="3">
        <v>-1.5928799257380888E-7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52</v>
      </c>
      <c r="H64" s="1">
        <v>4512.1603169700002</v>
      </c>
      <c r="I64" s="25">
        <v>1.2932582003934154E-7</v>
      </c>
      <c r="J64" s="26">
        <v>2.2194379931871639E-2</v>
      </c>
      <c r="K64" s="5">
        <v>2.2194379931165072E-2</v>
      </c>
      <c r="L64" s="27">
        <v>4.5121603168263536E-3</v>
      </c>
      <c r="M64" s="4">
        <v>-1.4364637951347348E-13</v>
      </c>
      <c r="N64" s="3">
        <v>-1.4364650269271806E-7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21</v>
      </c>
      <c r="H65" s="1">
        <v>3613.5427815200001</v>
      </c>
      <c r="I65" s="25">
        <v>3.8150421269752258E-7</v>
      </c>
      <c r="J65" s="26">
        <v>1.3942185904294773</v>
      </c>
      <c r="K65" s="5">
        <v>1.394218590385591</v>
      </c>
      <c r="L65" s="27">
        <v>3.6135427814062561E-3</v>
      </c>
      <c r="M65" s="4">
        <v>-1.1374408359632326E-13</v>
      </c>
      <c r="N65" s="3">
        <v>-1.1374413588782772E-7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21</v>
      </c>
      <c r="H66" s="1">
        <v>34848.786386100001</v>
      </c>
      <c r="I66" s="25">
        <v>3.1879832214723171E-7</v>
      </c>
      <c r="J66" s="26">
        <v>0.21168208590576185</v>
      </c>
      <c r="K66" s="5">
        <v>0.21168208589896026</v>
      </c>
      <c r="L66" s="27">
        <v>3.484878638498027E-2</v>
      </c>
      <c r="M66" s="4">
        <v>-1.1197293092735094E-12</v>
      </c>
      <c r="N66" s="3">
        <v>-1.1197334970347583E-6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30</v>
      </c>
      <c r="H67" s="1">
        <v>3307.2217052400001</v>
      </c>
      <c r="I67" s="25">
        <v>4.1197780827563903E-7</v>
      </c>
      <c r="J67" s="26">
        <v>1.3865525115324908E-2</v>
      </c>
      <c r="K67" s="5">
        <v>1.3865525114896004E-2</v>
      </c>
      <c r="L67" s="27">
        <v>3.3072217051376973E-3</v>
      </c>
      <c r="M67" s="4">
        <v>-1.0230271491051823E-13</v>
      </c>
      <c r="N67" s="3">
        <v>-1.0230269253952429E-7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21</v>
      </c>
      <c r="H68" s="1">
        <v>13574.735627240001</v>
      </c>
      <c r="I68" s="25">
        <v>3.708533950419897E-7</v>
      </c>
      <c r="J68" s="26">
        <v>12.423588733906655</v>
      </c>
      <c r="K68" s="5">
        <v>12.423588733504642</v>
      </c>
      <c r="L68" s="27">
        <v>1.3574735626800739E-2</v>
      </c>
      <c r="M68" s="4">
        <v>-4.3926147441641916E-13</v>
      </c>
      <c r="N68" s="3">
        <v>-4.3926229409407824E-7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21</v>
      </c>
      <c r="H69" s="1">
        <v>4246.9737484699999</v>
      </c>
      <c r="I69" s="25">
        <v>4.7081185322733545E-7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-1.3421642269806355E-13</v>
      </c>
      <c r="N69" s="3">
        <v>-1.3421686162473634E-7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63</v>
      </c>
      <c r="H70" s="1">
        <v>2207.2362171899999</v>
      </c>
      <c r="I70" s="25">
        <v>4.9550018125998075E-7</v>
      </c>
      <c r="J70" s="26">
        <v>1.3714454016913747E-2</v>
      </c>
      <c r="K70" s="5">
        <v>1.3714454016462386E-2</v>
      </c>
      <c r="L70" s="27">
        <v>2.2072362171173562E-3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24</v>
      </c>
      <c r="H71" s="1">
        <v>33861.802030780003</v>
      </c>
      <c r="I71" s="25">
        <v>2.8562660151188086E-7</v>
      </c>
      <c r="J71" s="26">
        <v>7.5691049400648431</v>
      </c>
      <c r="K71" s="5">
        <v>7.5691049398189945</v>
      </c>
      <c r="L71" s="27">
        <v>3.3861802029680158E-2</v>
      </c>
      <c r="M71" s="4">
        <v>-1.0998424393449113E-12</v>
      </c>
      <c r="N71" s="3">
        <v>-1.099848304875195E-6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21</v>
      </c>
      <c r="H72" s="1">
        <v>1932.8979233400003</v>
      </c>
      <c r="I72" s="25">
        <v>3.7245752987183886E-7</v>
      </c>
      <c r="J72" s="26">
        <v>0.17340654201255151</v>
      </c>
      <c r="K72" s="5">
        <v>0.1734065420072243</v>
      </c>
      <c r="L72" s="27">
        <v>1.9328979232806195E-3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21</v>
      </c>
      <c r="H73" s="1">
        <v>1883.1177298599998</v>
      </c>
      <c r="I73" s="25">
        <v>1.9742246573478205E-7</v>
      </c>
      <c r="J73" s="26">
        <v>0.11517764846693199</v>
      </c>
      <c r="K73" s="5">
        <v>0.11517764846286919</v>
      </c>
      <c r="L73" s="27">
        <v>1.8831177297935747E-3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21</v>
      </c>
      <c r="H74" s="1">
        <v>4512.1369308999992</v>
      </c>
      <c r="I74" s="25">
        <v>2.6769141825869889E-7</v>
      </c>
      <c r="J74" s="26">
        <v>0.10529106554369404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-1.5128898667171597E-7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21</v>
      </c>
      <c r="H75" s="1">
        <v>5018.7315381999997</v>
      </c>
      <c r="I75" s="25">
        <v>3.9973536913379001E-7</v>
      </c>
      <c r="J75" s="26">
        <v>2.9574421285363455E-2</v>
      </c>
      <c r="K75" s="5">
        <v>2.9574421284430632E-2</v>
      </c>
      <c r="L75" s="27">
        <v>5.0187315380417017E-3</v>
      </c>
      <c r="M75" s="4">
        <v>-1.5829785399157359E-13</v>
      </c>
      <c r="N75" s="3">
        <v>-1.5829755284357816E-7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119</v>
      </c>
      <c r="H76" s="1">
        <v>2033.1668206100001</v>
      </c>
      <c r="I76" s="25">
        <v>3.0555009774033995E-7</v>
      </c>
      <c r="J76" s="26">
        <v>3.7493135843423897E-2</v>
      </c>
      <c r="K76" s="5">
        <v>3.7493135842261861E-2</v>
      </c>
      <c r="L76" s="27">
        <v>2.0331668205469857E-3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33</v>
      </c>
      <c r="H77" s="1">
        <v>9356.0001016700007</v>
      </c>
      <c r="I77" s="25">
        <v>3.3586036913740813E-7</v>
      </c>
      <c r="J77" s="26">
        <v>2.0957687034174266</v>
      </c>
      <c r="K77" s="5">
        <v>2.0957687033492767</v>
      </c>
      <c r="L77" s="27">
        <v>9.3560001013657645E-3</v>
      </c>
      <c r="M77" s="4">
        <v>-3.0423580321681243E-13</v>
      </c>
      <c r="N77" s="3">
        <v>-3.0423689167946577E-7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18</v>
      </c>
      <c r="H78" s="1">
        <v>5280.4762668000003</v>
      </c>
      <c r="I78" s="25">
        <v>4.1555143176478281E-7</v>
      </c>
      <c r="J78" s="26">
        <v>2.7590911308311345E-3</v>
      </c>
      <c r="K78" s="5">
        <v>2.7590911307467953E-3</v>
      </c>
      <c r="L78" s="27">
        <v>5.2804762666385889E-3</v>
      </c>
      <c r="M78" s="4">
        <v>-1.6141168263095196E-13</v>
      </c>
      <c r="N78" s="3">
        <v>-1.6141166270244867E-7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119</v>
      </c>
      <c r="H79" s="1">
        <v>494.12433071000004</v>
      </c>
      <c r="I79" s="25">
        <v>9.671905778232269E-8</v>
      </c>
      <c r="J79" s="26">
        <v>4.201379151006315E-3</v>
      </c>
      <c r="K79" s="5">
        <v>4.2013791509151275E-3</v>
      </c>
      <c r="L79" s="27">
        <v>4.9412433069927545E-4</v>
      </c>
      <c r="M79" s="4">
        <v>-1.0724602629574864E-14</v>
      </c>
      <c r="N79" s="3">
        <v>-1.0724590993049787E-8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18</v>
      </c>
      <c r="H80" s="1">
        <v>1631.1740771499999</v>
      </c>
      <c r="I80" s="25">
        <v>3.9568560962001957E-7</v>
      </c>
      <c r="J80" s="26">
        <v>6.5193161040994418E-4</v>
      </c>
      <c r="K80" s="5">
        <v>6.519316103871485E-4</v>
      </c>
      <c r="L80" s="27">
        <v>1.6311740770929637E-3</v>
      </c>
      <c r="M80" s="4">
        <v>-5.7036190007075938E-14</v>
      </c>
      <c r="N80" s="3">
        <v>-5.7036231737583876E-8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119</v>
      </c>
      <c r="H81" s="1">
        <v>2559.0651397000006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2.5590651396127178E-3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1.6660320872700001</v>
      </c>
      <c r="D82" s="7">
        <v>86944.9</v>
      </c>
      <c r="E82" s="1">
        <v>86944.9</v>
      </c>
      <c r="F82" s="6">
        <v>168185079182.81232</v>
      </c>
      <c r="G82" s="1" t="s">
        <v>18</v>
      </c>
      <c r="H82" s="1">
        <v>16660.320872700002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1.6660320872162404E-2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0.74251128220700002</v>
      </c>
      <c r="D83" s="7">
        <v>79216</v>
      </c>
      <c r="E83" s="1">
        <v>79216</v>
      </c>
      <c r="F83" s="6">
        <v>125244534106.15201</v>
      </c>
      <c r="G83" s="1" t="s">
        <v>18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18</v>
      </c>
      <c r="H84" s="1">
        <v>1878.9070571999998</v>
      </c>
      <c r="I84" s="25">
        <v>1.6681848179513278E-7</v>
      </c>
      <c r="J84" s="26">
        <v>7.5068316807809748E-4</v>
      </c>
      <c r="K84" s="5">
        <v>7.5068316805316365E-4</v>
      </c>
      <c r="L84" s="27">
        <v>1.8789070571375922E-3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119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-1.2603546678535693E-13</v>
      </c>
      <c r="N85" s="3">
        <v>-1.2603504728758708E-7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52</v>
      </c>
      <c r="H86" s="1">
        <v>3446.5427381699997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3.4465427380543133E-3</v>
      </c>
      <c r="M86" s="4">
        <v>-1.1568654020854829E-13</v>
      </c>
      <c r="N86" s="3">
        <v>-1.1568636182346381E-7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63</v>
      </c>
      <c r="H87" s="1">
        <v>2239.09752303</v>
      </c>
      <c r="I87" s="25">
        <v>4.7224767275594168E-7</v>
      </c>
      <c r="J87" s="26">
        <v>1.5462333301375043E-2</v>
      </c>
      <c r="K87" s="5">
        <v>1.5462333300896336E-2</v>
      </c>
      <c r="L87" s="27">
        <v>2.2390975229606785E-3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24</v>
      </c>
      <c r="H88" s="1">
        <v>83661.423319180001</v>
      </c>
      <c r="I88" s="25">
        <v>3.5844732708734024E-7</v>
      </c>
      <c r="J88" s="26">
        <v>21.148392298153073</v>
      </c>
      <c r="K88" s="5">
        <v>21.148392297469883</v>
      </c>
      <c r="L88" s="27">
        <v>8.3661423316477343E-2</v>
      </c>
      <c r="M88" s="4">
        <v>-2.702657542208442E-12</v>
      </c>
      <c r="N88" s="3">
        <v>-2.7026544557884336E-6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24</v>
      </c>
      <c r="H89" s="1">
        <v>37012.091641219995</v>
      </c>
      <c r="I89" s="25">
        <v>3.93693036527787E-7</v>
      </c>
      <c r="J89" s="26">
        <v>10.645853400747889</v>
      </c>
      <c r="K89" s="5">
        <v>10.645853409745175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30</v>
      </c>
      <c r="H90" s="1">
        <v>11293.06285457</v>
      </c>
      <c r="I90" s="25">
        <v>1.3147511276290324E-7</v>
      </c>
      <c r="J90" s="26">
        <v>0.29844850597179035</v>
      </c>
      <c r="K90" s="5">
        <v>0.29844850596215278</v>
      </c>
      <c r="L90" s="27">
        <v>1.1293062854205322E-2</v>
      </c>
      <c r="M90" s="4">
        <v>-3.6467703856679634E-13</v>
      </c>
      <c r="N90" s="3">
        <v>-3.6467827158048749E-7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1.4160431995230001</v>
      </c>
      <c r="D91" s="7">
        <v>123400</v>
      </c>
      <c r="E91" s="1">
        <v>123400</v>
      </c>
      <c r="F91" s="6">
        <v>250204306680.83398</v>
      </c>
      <c r="G91" s="1" t="s">
        <v>18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1.4160431994769287E-2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0.24588539854800001</v>
      </c>
      <c r="D92" s="7">
        <v>2856.6919809687256</v>
      </c>
      <c r="E92" s="1">
        <v>2856.6919809687256</v>
      </c>
      <c r="F92" s="6">
        <v>5449282039.1999998</v>
      </c>
      <c r="G92" s="1" t="s">
        <v>18</v>
      </c>
      <c r="H92" s="1">
        <v>2458.8539854800001</v>
      </c>
      <c r="I92" s="25">
        <v>4.5122531147992853E-7</v>
      </c>
      <c r="J92" s="26">
        <v>1.2890117289148272E-3</v>
      </c>
      <c r="K92" s="5">
        <v>1.2890117288728916E-3</v>
      </c>
      <c r="L92" s="27">
        <v>2.4588539854000055E-3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36</v>
      </c>
      <c r="H93" s="1">
        <v>1551.0344209999998</v>
      </c>
      <c r="I93" s="25">
        <v>2.9872783831672406E-7</v>
      </c>
      <c r="J93" s="26">
        <v>1.338091606172102E-2</v>
      </c>
      <c r="K93" s="5">
        <v>1.3380916061331712E-2</v>
      </c>
      <c r="L93" s="27">
        <v>1.5510344209548736E-3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21</v>
      </c>
      <c r="H94" s="1">
        <v>13142.11239305</v>
      </c>
      <c r="I94" s="25">
        <v>4.0152959801654313E-7</v>
      </c>
      <c r="J94" s="26">
        <v>0.15831147613958046</v>
      </c>
      <c r="K94" s="5">
        <v>0.15831147613448038</v>
      </c>
      <c r="L94" s="27">
        <v>1.3142112392626618E-2</v>
      </c>
      <c r="M94" s="4">
        <v>-4.2338181571732747E-13</v>
      </c>
      <c r="N94" s="3">
        <v>-4.2338251660112292E-7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27</v>
      </c>
      <c r="H95" s="1">
        <v>2215.1766823599996</v>
      </c>
      <c r="I95" s="25">
        <v>3.233016927019976E-7</v>
      </c>
      <c r="J95" s="26">
        <v>3.3623376041007749E-2</v>
      </c>
      <c r="K95" s="5">
        <v>3.3623376040031655E-2</v>
      </c>
      <c r="L95" s="27">
        <v>2.2151766822956923E-3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5.190267639969</v>
      </c>
      <c r="D96" s="7">
        <v>621682</v>
      </c>
      <c r="E96" s="1">
        <v>621682</v>
      </c>
      <c r="F96" s="6">
        <v>130977809140.66342</v>
      </c>
      <c r="G96" s="1" t="s">
        <v>21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-1.6670761993076155E-12</v>
      </c>
      <c r="N96" s="3">
        <v>-1.6670746845193207E-6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24</v>
      </c>
      <c r="H97" s="1">
        <v>1743.6620209199998</v>
      </c>
      <c r="I97" s="25">
        <v>3.0242620021340272E-7</v>
      </c>
      <c r="J97" s="26">
        <v>0.26762541250244604</v>
      </c>
      <c r="K97" s="5">
        <v>0.26762541249475552</v>
      </c>
      <c r="L97" s="27">
        <v>1.7436620208698937E-3</v>
      </c>
      <c r="M97" s="4">
        <v>-5.010618656098309E-14</v>
      </c>
      <c r="N97" s="3">
        <v>-5.0106109483749606E-8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119</v>
      </c>
      <c r="H98" s="1">
        <v>2214.9865340699998</v>
      </c>
      <c r="I98" s="25">
        <v>2.7599334050927207E-7</v>
      </c>
      <c r="J98" s="26">
        <v>3.2424801616391316E-2</v>
      </c>
      <c r="K98" s="5">
        <v>3.2424801615301174E-2</v>
      </c>
      <c r="L98" s="27">
        <v>2.2149865339955305E-3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18</v>
      </c>
      <c r="H99" s="1">
        <v>13361.25645051</v>
      </c>
      <c r="I99" s="25">
        <v>2.6298894867312231E-7</v>
      </c>
      <c r="J99" s="26">
        <v>1.8746641228266178E-2</v>
      </c>
      <c r="K99" s="5">
        <v>1.8746641227658681E-2</v>
      </c>
      <c r="L99" s="27">
        <v>1.3361256450077019E-2</v>
      </c>
      <c r="M99" s="4">
        <v>-4.3298004070990714E-13</v>
      </c>
      <c r="N99" s="3">
        <v>-4.329813236836344E-7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119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0.47363618182276507</v>
      </c>
      <c r="L100" s="27">
        <v>9.1074086118722586E-3</v>
      </c>
      <c r="M100" s="4">
        <v>-2.8774031768374897E-13</v>
      </c>
      <c r="N100" s="3">
        <v>-2.877404767787084E-7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7583.5653815799997</v>
      </c>
      <c r="I101" s="25">
        <v>3.6559081255657975E-7</v>
      </c>
      <c r="J101" s="26">
        <v>1.0990391007075901E-2</v>
      </c>
      <c r="K101" s="5">
        <v>1.0990391006716269E-2</v>
      </c>
      <c r="L101" s="27">
        <v>7.5835653813318468E-3</v>
      </c>
      <c r="M101" s="4">
        <v>-2.4815306060022024E-13</v>
      </c>
      <c r="N101" s="3">
        <v>-2.4815290089463815E-7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2F5-7CA3-4014-BB11-5CA6A91023BA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2CAA-1153-407A-9E00-D6D9477F1CCA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18</v>
      </c>
      <c r="H2" s="1">
        <v>8867.3239310999998</v>
      </c>
      <c r="I2" s="25">
        <v>7.0957912212170442E-8</v>
      </c>
      <c r="J2" s="26">
        <v>3.5077334322964338E-3</v>
      </c>
      <c r="K2" s="5">
        <v>3.5077334321676895E-3</v>
      </c>
      <c r="L2" s="27">
        <v>8.8673239307745441E-3</v>
      </c>
      <c r="M2" s="4">
        <v>-3.2545494077496073E-13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19</v>
      </c>
      <c r="B3" s="1" t="s">
        <v>20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21</v>
      </c>
      <c r="H3" s="1">
        <v>4737.0795168899995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-1.7341510172297347E-13</v>
      </c>
      <c r="N3" s="3">
        <v>-1.7341517377644777E-7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24</v>
      </c>
      <c r="H4" s="1">
        <v>2685.3352207499997</v>
      </c>
      <c r="I4" s="25">
        <v>1.2907761730227242E-7</v>
      </c>
      <c r="J4" s="26">
        <v>0.27958470062906809</v>
      </c>
      <c r="K4" s="5">
        <v>0.27958470061862944</v>
      </c>
      <c r="L4" s="27">
        <v>2.6853352206497394E-3</v>
      </c>
      <c r="M4" s="4">
        <v>-1.0026051169842454E-13</v>
      </c>
      <c r="N4" s="3">
        <v>-1.0026042218669318E-7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27</v>
      </c>
      <c r="H5" s="1">
        <v>4959.5395273100003</v>
      </c>
      <c r="I5" s="25">
        <v>3.9001427007628343E-7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-1.7800691476388408E-13</v>
      </c>
      <c r="N5" s="3">
        <v>-1.7800721252569929E-7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30</v>
      </c>
      <c r="H6" s="1">
        <v>3741.3235123499999</v>
      </c>
      <c r="I6" s="25">
        <v>4.2060751145456566E-7</v>
      </c>
      <c r="J6" s="26">
        <v>1.8100423647935777E-3</v>
      </c>
      <c r="K6" s="5">
        <v>1.8100423647293433E-3</v>
      </c>
      <c r="L6" s="27">
        <v>3.7413235122172287E-3</v>
      </c>
      <c r="M6" s="4">
        <v>-1.3277139804257487E-13</v>
      </c>
      <c r="N6" s="3">
        <v>-1.3277121979626827E-7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33</v>
      </c>
      <c r="H7" s="1">
        <v>3399.0505885299999</v>
      </c>
      <c r="I7" s="25">
        <v>2.4821182528350857E-7</v>
      </c>
      <c r="J7" s="26">
        <v>0.14444736814738837</v>
      </c>
      <c r="K7" s="5">
        <v>0.14444736814251888</v>
      </c>
      <c r="L7" s="27">
        <v>3.3990505884154139E-3</v>
      </c>
      <c r="M7" s="4">
        <v>-1.1458585816304101E-13</v>
      </c>
      <c r="N7" s="3">
        <v>-1.1458587323431857E-7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36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1.9895969735686117E-3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0.302007854199</v>
      </c>
      <c r="D9" s="7">
        <v>21201100</v>
      </c>
      <c r="E9" s="1">
        <v>21201100</v>
      </c>
      <c r="F9" s="6">
        <v>25882120442.466526</v>
      </c>
      <c r="G9" s="1" t="s">
        <v>39</v>
      </c>
      <c r="H9" s="1">
        <v>3020.0785419899998</v>
      </c>
      <c r="I9" s="25">
        <v>1.1668590093703278E-7</v>
      </c>
      <c r="J9" s="26">
        <v>2.4738694543561257</v>
      </c>
      <c r="K9" s="5">
        <v>2.473869454259586</v>
      </c>
      <c r="L9" s="27">
        <v>3.0200785418721451E-3</v>
      </c>
      <c r="M9" s="4">
        <v>-1.178549445535193E-13</v>
      </c>
      <c r="N9" s="3">
        <v>-1.1785459719249047E-7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30</v>
      </c>
      <c r="H10" s="1">
        <v>23952.096581619997</v>
      </c>
      <c r="I10" s="25">
        <v>4.3364075369219574E-7</v>
      </c>
      <c r="J10" s="26">
        <v>1.8421492857598167E-2</v>
      </c>
      <c r="K10" s="5">
        <v>1.8421492856930399E-2</v>
      </c>
      <c r="L10" s="27">
        <v>2.3952096580751744E-2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21</v>
      </c>
      <c r="H11" s="1">
        <v>3071.93460615</v>
      </c>
      <c r="I11" s="25">
        <v>4.1439538305220104E-7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-1.0725491675356302E-13</v>
      </c>
      <c r="N11" s="3">
        <v>-1.0725489119067788E-7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21</v>
      </c>
      <c r="H12" s="1">
        <v>81214.63072238001</v>
      </c>
      <c r="I12" s="25">
        <v>4.1034766821621281E-7</v>
      </c>
      <c r="J12" s="26">
        <v>0.18065268849851018</v>
      </c>
      <c r="K12" s="5">
        <v>0.18065268849193614</v>
      </c>
      <c r="L12" s="27">
        <v>8.1214630719424558E-2</v>
      </c>
      <c r="M12" s="4">
        <v>-2.9554553249155902E-12</v>
      </c>
      <c r="N12" s="3">
        <v>-2.9554503271356225E-6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18</v>
      </c>
      <c r="H13" s="1">
        <v>62202.037529020003</v>
      </c>
      <c r="I13" s="25">
        <v>2.0589075605373256E-7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-2.2689697343203363E-12</v>
      </c>
      <c r="N13" s="3">
        <v>-2.2689710021950305E-6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21</v>
      </c>
      <c r="H14" s="1">
        <v>1794.7544248200002</v>
      </c>
      <c r="I14" s="25">
        <v>3.1666687847302057E-7</v>
      </c>
      <c r="J14" s="26">
        <v>1.1908257964977938E-2</v>
      </c>
      <c r="K14" s="5">
        <v>1.1908257964538779E-2</v>
      </c>
      <c r="L14" s="27">
        <v>1.7947544247538124E-3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52</v>
      </c>
      <c r="H15" s="1">
        <v>5382.8567907400002</v>
      </c>
      <c r="I15" s="25">
        <v>2.8447751218908035E-7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-1.8979522814488448E-13</v>
      </c>
      <c r="N15" s="3">
        <v>-1.8979517335537821E-7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24</v>
      </c>
      <c r="H16" s="1">
        <v>701.37956387999986</v>
      </c>
      <c r="I16" s="25">
        <v>1.0070143256527457E-7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-2.8173643973339324E-14</v>
      </c>
      <c r="N16" s="3">
        <v>-2.8173644750495441E-8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30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-1.5224800586910447E-14</v>
      </c>
      <c r="N17" s="3">
        <v>-1.5224827620841097E-8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36</v>
      </c>
      <c r="H18" s="1">
        <v>4922.1139981599999</v>
      </c>
      <c r="I18" s="25">
        <v>3.2824408884975503E-7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-1.7253114492632449E-7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18</v>
      </c>
      <c r="H19" s="1">
        <v>3193.3940890899999</v>
      </c>
      <c r="I19" s="25">
        <v>4.4455837737933814E-7</v>
      </c>
      <c r="J19" s="26">
        <v>9.7002637944171581E-4</v>
      </c>
      <c r="K19" s="5">
        <v>9.7002637940645637E-4</v>
      </c>
      <c r="L19" s="27">
        <v>3.1933940889739233E-3</v>
      </c>
      <c r="M19" s="4">
        <v>-1.1607641930977408E-13</v>
      </c>
      <c r="N19" s="3">
        <v>-1.160765350505244E-7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63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36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1.1902349586592689E-2</v>
      </c>
      <c r="M21" s="4">
        <v>-4.3730991050594525E-13</v>
      </c>
      <c r="N21" s="3">
        <v>-4.3731051846407354E-7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21</v>
      </c>
      <c r="H22" s="1">
        <v>4078.6742064700002</v>
      </c>
      <c r="I22" s="25">
        <v>4.6509177867070455E-7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-1.4746884269278837E-13</v>
      </c>
      <c r="N22" s="3">
        <v>-1.4746910892426968E-7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18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1.3125228473470814E-4</v>
      </c>
      <c r="L23" s="27">
        <v>7.6100281479552162E-3</v>
      </c>
      <c r="M23" s="4">
        <v>-2.747836680416782E-13</v>
      </c>
      <c r="N23" s="3">
        <v>-2.7478381525725126E-7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33</v>
      </c>
      <c r="H24" s="1">
        <v>2968.0423009599999</v>
      </c>
      <c r="I24" s="25">
        <v>2.9249701384428027E-7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-1.1397870494644913E-13</v>
      </c>
      <c r="N24" s="3">
        <v>-1.1397878552088514E-7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18</v>
      </c>
      <c r="H25" s="1">
        <v>2095.5978940800001</v>
      </c>
      <c r="I25" s="25">
        <v>1.4914106771436938E-7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63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3.2834495640503567E-3</v>
      </c>
      <c r="L26" s="27">
        <v>2.1584817743058797E-3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21</v>
      </c>
      <c r="H27" s="1">
        <v>2082.8303633699998</v>
      </c>
      <c r="I27" s="25">
        <v>3.0067156028484214E-7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33</v>
      </c>
      <c r="H28" s="1">
        <v>19012.35827325</v>
      </c>
      <c r="I28" s="25">
        <v>2.2472078566026092E-7</v>
      </c>
      <c r="J28" s="26">
        <v>1.7597884725055033</v>
      </c>
      <c r="K28" s="5">
        <v>1.7597884724412796</v>
      </c>
      <c r="L28" s="27">
        <v>1.9012358272556144E-2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21</v>
      </c>
      <c r="H29" s="1">
        <v>20223.509993389998</v>
      </c>
      <c r="I29" s="25">
        <v>3.9740818079751267E-7</v>
      </c>
      <c r="J29" s="26">
        <v>0.14256859522838447</v>
      </c>
      <c r="K29" s="5">
        <v>0.14256859522316312</v>
      </c>
      <c r="L29" s="27">
        <v>2.0223509992649342E-2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0.38918967440300001</v>
      </c>
      <c r="D30" s="7">
        <v>3049000</v>
      </c>
      <c r="E30" s="1">
        <v>3049000</v>
      </c>
      <c r="F30" s="6">
        <v>11287661310.394068</v>
      </c>
      <c r="G30" s="1" t="s">
        <v>21</v>
      </c>
      <c r="H30" s="1">
        <v>3891.8967440300003</v>
      </c>
      <c r="I30" s="25">
        <v>3.4479212628803873E-7</v>
      </c>
      <c r="J30" s="26">
        <v>1.05127119305223</v>
      </c>
      <c r="K30" s="5">
        <v>1.0512711930148921</v>
      </c>
      <c r="L30" s="27">
        <v>3.8918967438917717E-3</v>
      </c>
      <c r="M30" s="4">
        <v>-1.3822840441712891E-13</v>
      </c>
      <c r="N30" s="3">
        <v>-1.3822864275425673E-7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21</v>
      </c>
      <c r="H31" s="1">
        <v>2354.5185001999998</v>
      </c>
      <c r="I31" s="25">
        <v>3.8220174908441066E-7</v>
      </c>
      <c r="J31" s="26">
        <v>6.6057074899505949E-2</v>
      </c>
      <c r="K31" s="5">
        <v>6.605707489702356E-2</v>
      </c>
      <c r="L31" s="27">
        <v>2.3545185001115185E-3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21</v>
      </c>
      <c r="H32" s="1">
        <v>2890.8152803999997</v>
      </c>
      <c r="I32" s="25">
        <v>3.7407395368883145E-7</v>
      </c>
      <c r="J32" s="26">
        <v>0.28992003262326976</v>
      </c>
      <c r="K32" s="5">
        <v>0.28992003298549057</v>
      </c>
      <c r="L32" s="27">
        <v>2.8908152840117314E-3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18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1.8370932582593476E-3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90</v>
      </c>
      <c r="H34" s="1">
        <v>16728.51372531</v>
      </c>
      <c r="I34" s="25">
        <v>4.3021464120379643E-7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30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3.3265069122131595E-4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0.60200672826400004</v>
      </c>
      <c r="D36" s="7">
        <v>16363</v>
      </c>
      <c r="E36" s="1">
        <v>16363</v>
      </c>
      <c r="F36" s="6">
        <v>21013241143.851997</v>
      </c>
      <c r="G36" s="1" t="s">
        <v>18</v>
      </c>
      <c r="H36" s="1">
        <v>6020.0672826400005</v>
      </c>
      <c r="I36" s="25">
        <v>2.8648923035851313E-7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-2.1986124920658767E-7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97</v>
      </c>
      <c r="H37" s="1">
        <v>3888.63892162</v>
      </c>
      <c r="I37" s="25">
        <v>3.6836744603942595E-7</v>
      </c>
      <c r="J37" s="26">
        <v>1.0066008830473353E-2</v>
      </c>
      <c r="K37" s="5">
        <v>1.0066008830120552E-2</v>
      </c>
      <c r="L37" s="27">
        <v>3.8886389214837077E-3</v>
      </c>
      <c r="M37" s="4">
        <v>-1.362924530179388E-13</v>
      </c>
      <c r="N37" s="3">
        <v>-1.3629232853418216E-7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21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0.26920018734464934</v>
      </c>
      <c r="L38" s="27">
        <v>3.9684779597232767E-2</v>
      </c>
      <c r="M38" s="4">
        <v>-1.4472312237501228E-12</v>
      </c>
      <c r="N38" s="3">
        <v>-1.4472316252067685E-6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30</v>
      </c>
      <c r="H39" s="1">
        <v>4699.3091872800005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4.6993091871074715E-3</v>
      </c>
      <c r="M39" s="4">
        <v>-1.7252865802674933E-13</v>
      </c>
      <c r="N39" s="3">
        <v>-1.7252932593692094E-7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33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3.4252074085271817E-3</v>
      </c>
      <c r="M40" s="4">
        <v>-1.2281842209915794E-13</v>
      </c>
      <c r="N40" s="3">
        <v>-1.2281861927476712E-7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18</v>
      </c>
      <c r="H41" s="1">
        <v>2238.6772669800002</v>
      </c>
      <c r="I41" s="25">
        <v>2.6540396045387726E-7</v>
      </c>
      <c r="J41" s="26">
        <v>1.2644536164109377E-3</v>
      </c>
      <c r="K41" s="5">
        <v>1.2644536163623004E-3</v>
      </c>
      <c r="L41" s="27">
        <v>2.2386772668938895E-3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21</v>
      </c>
      <c r="H42" s="1">
        <v>8069.6312188999991</v>
      </c>
      <c r="I42" s="25">
        <v>2.558595253196797E-7</v>
      </c>
      <c r="J42" s="26">
        <v>4.9125028861378504E-2</v>
      </c>
      <c r="K42" s="5">
        <v>4.9125028859544985E-2</v>
      </c>
      <c r="L42" s="27">
        <v>8.0696312185988116E-3</v>
      </c>
      <c r="M42" s="4">
        <v>-3.0118789406952118E-13</v>
      </c>
      <c r="N42" s="3">
        <v>-3.0118735594442114E-7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90</v>
      </c>
      <c r="H43" s="1">
        <v>3057.2499255899997</v>
      </c>
      <c r="I43" s="25">
        <v>2.7954900123309003E-7</v>
      </c>
      <c r="J43" s="26">
        <v>2.8303218178845433E-2</v>
      </c>
      <c r="K43" s="5">
        <v>2.8303218177850076E-2</v>
      </c>
      <c r="L43" s="27">
        <v>3.0572499254824833E-3</v>
      </c>
      <c r="M43" s="4">
        <v>-1.0751642631756653E-13</v>
      </c>
      <c r="N43" s="3">
        <v>-1.075163709174376E-7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18</v>
      </c>
      <c r="H44" s="1">
        <v>16697.897855099996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1.6697897854486343E-2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21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-3.5124160524535597E-13</v>
      </c>
      <c r="N45" s="3">
        <v>-3.5124139685649425E-7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116</v>
      </c>
      <c r="H46" s="1">
        <v>13169.604511760001</v>
      </c>
      <c r="I46" s="25">
        <v>4.3812439617544876E-7</v>
      </c>
      <c r="J46" s="26">
        <v>1.0690235266680949E-2</v>
      </c>
      <c r="K46" s="5">
        <v>1.0690235266286058E-2</v>
      </c>
      <c r="L46" s="27">
        <v>1.3169604511273521E-2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119</v>
      </c>
      <c r="H47" s="1">
        <v>4649.7287661599994</v>
      </c>
      <c r="I47" s="25">
        <v>4.3153939188468915E-7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-1.6722994516937817E-13</v>
      </c>
      <c r="N47" s="3">
        <v>-1.6722970030969009E-7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27</v>
      </c>
      <c r="H48" s="1">
        <v>2284.0903369099997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18</v>
      </c>
      <c r="H49" s="1">
        <v>2095.2571694100002</v>
      </c>
      <c r="I49" s="25">
        <v>4.0771917216465528E-7</v>
      </c>
      <c r="J49" s="26">
        <v>1.1611842023249383E-3</v>
      </c>
      <c r="K49" s="5">
        <v>1.1611842022815507E-3</v>
      </c>
      <c r="L49" s="27">
        <v>2.0952571693317115E-3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21</v>
      </c>
      <c r="H50" s="1">
        <v>28562.257012160004</v>
      </c>
      <c r="I50" s="25">
        <v>3.5627540092907857E-7</v>
      </c>
      <c r="J50" s="26">
        <v>0.31747522839089726</v>
      </c>
      <c r="K50" s="5">
        <v>0.31747522837926567</v>
      </c>
      <c r="L50" s="27">
        <v>2.8562257011113545E-2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36</v>
      </c>
      <c r="H51" s="1">
        <v>2455.7404450600002</v>
      </c>
      <c r="I51" s="25">
        <v>2.5412479799077824E-7</v>
      </c>
      <c r="J51" s="26">
        <v>6.6041952501843448E-3</v>
      </c>
      <c r="K51" s="5">
        <v>6.6041952499473165E-3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18</v>
      </c>
      <c r="H52" s="1">
        <v>2171.5059271199998</v>
      </c>
      <c r="I52" s="25">
        <v>4.3714333056930166E-7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4.8048133235870001</v>
      </c>
      <c r="D53" s="7">
        <v>32500000</v>
      </c>
      <c r="E53" s="1">
        <v>32500000</v>
      </c>
      <c r="F53" s="6">
        <v>157173738782.60962</v>
      </c>
      <c r="G53" s="1" t="s">
        <v>21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-1.7593149159722543E-12</v>
      </c>
      <c r="N53" s="3">
        <v>-1.759311999194324E-6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119</v>
      </c>
      <c r="H54" s="1">
        <v>2199.02973677</v>
      </c>
      <c r="I54" s="25">
        <v>1.7994599111465338E-7</v>
      </c>
      <c r="J54" s="26">
        <v>1.4668477411702085E-2</v>
      </c>
      <c r="K54" s="5">
        <v>1.4668477411195625E-2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119</v>
      </c>
      <c r="H55" s="1">
        <v>3322.7104719099998</v>
      </c>
      <c r="I55" s="25">
        <v>1.7236016244707693E-7</v>
      </c>
      <c r="J55" s="26">
        <v>0.54483047349521019</v>
      </c>
      <c r="K55" s="5">
        <v>0.54483047347555691</v>
      </c>
      <c r="L55" s="27">
        <v>3.3227104717901417E-3</v>
      </c>
      <c r="M55" s="4">
        <v>-1.1985811648740352E-13</v>
      </c>
      <c r="N55" s="3">
        <v>-1.1985821402049623E-7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24</v>
      </c>
      <c r="H56" s="1">
        <v>17809.032281670003</v>
      </c>
      <c r="I56" s="25">
        <v>3.0898501666937683E-7</v>
      </c>
      <c r="J56" s="26">
        <v>4.1095007217027115</v>
      </c>
      <c r="K56" s="5">
        <v>4.1095007215526236</v>
      </c>
      <c r="L56" s="27">
        <v>1.7809032281019575E-2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18</v>
      </c>
      <c r="H57" s="1">
        <v>3079.6279882299996</v>
      </c>
      <c r="I57" s="25">
        <v>4.1320408180421178E-7</v>
      </c>
      <c r="J57" s="26">
        <v>1.4164635924248379E-3</v>
      </c>
      <c r="K57" s="5">
        <v>1.4164635927298866E-3</v>
      </c>
      <c r="L57" s="27">
        <v>3.0796279888932257E-3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116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-2.3639510488004944E-13</v>
      </c>
      <c r="N58" s="3">
        <v>-2.3639586288481951E-7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30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2.2714508976168528E-3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119</v>
      </c>
      <c r="H60" s="1">
        <v>2224.0789301200002</v>
      </c>
      <c r="I60" s="25">
        <v>1.6396640232485252E-7</v>
      </c>
      <c r="J60" s="26">
        <v>0.15045950596694047</v>
      </c>
      <c r="K60" s="5">
        <v>0.15045950596105148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18</v>
      </c>
      <c r="H61" s="1">
        <v>2240.1233048800004</v>
      </c>
      <c r="I61" s="25">
        <v>2.0342124527697352E-7</v>
      </c>
      <c r="J61" s="26">
        <v>1.4485626876173283E-3</v>
      </c>
      <c r="K61" s="5">
        <v>1.4485626875618599E-3</v>
      </c>
      <c r="L61" s="27">
        <v>2.2401233047942217E-3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97</v>
      </c>
      <c r="H62" s="1">
        <v>11999.388894130001</v>
      </c>
      <c r="I62" s="25">
        <v>4.2253959456333904E-7</v>
      </c>
      <c r="J62" s="26">
        <v>3.6794747894575565E-3</v>
      </c>
      <c r="K62" s="5">
        <v>3.6794747893236159E-3</v>
      </c>
      <c r="L62" s="27">
        <v>1.1999388893693197E-2</v>
      </c>
      <c r="M62" s="4">
        <v>-4.3680337125096003E-13</v>
      </c>
      <c r="N62" s="3">
        <v>-4.3680302042048424E-7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90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-1.7816130515324602E-13</v>
      </c>
      <c r="N63" s="3">
        <v>-1.7816182662500069E-7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52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2.2557088706879048E-2</v>
      </c>
      <c r="L64" s="27">
        <v>4.6753727870930432E-3</v>
      </c>
      <c r="M64" s="4">
        <v>-1.6695672622191182E-13</v>
      </c>
      <c r="N64" s="3">
        <v>-1.6695685189915821E-7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21</v>
      </c>
      <c r="H65" s="1">
        <v>3341.1406123699999</v>
      </c>
      <c r="I65" s="25">
        <v>3.6839964395165583E-7</v>
      </c>
      <c r="J65" s="26">
        <v>1.3463275508106447</v>
      </c>
      <c r="K65" s="5">
        <v>1.3463275507640453</v>
      </c>
      <c r="L65" s="27">
        <v>3.3411406122543547E-3</v>
      </c>
      <c r="M65" s="4">
        <v>-1.1564534052599384E-13</v>
      </c>
      <c r="N65" s="3">
        <v>-1.1564497981453314E-7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21</v>
      </c>
      <c r="H66" s="1">
        <v>34982.183816329998</v>
      </c>
      <c r="I66" s="25">
        <v>3.0646365282755285E-7</v>
      </c>
      <c r="J66" s="26">
        <v>0.20349186547749509</v>
      </c>
      <c r="K66" s="5">
        <v>0.20349186547009074</v>
      </c>
      <c r="L66" s="27">
        <v>3.4982183815057119E-2</v>
      </c>
      <c r="M66" s="4">
        <v>-1.2728776366266459E-12</v>
      </c>
      <c r="N66" s="3">
        <v>-1.2728778528980911E-6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30</v>
      </c>
      <c r="H67" s="1">
        <v>3197.3038904200002</v>
      </c>
      <c r="I67" s="25">
        <v>4.0425984607619169E-7</v>
      </c>
      <c r="J67" s="26">
        <v>1.3605769379540307E-2</v>
      </c>
      <c r="K67" s="5">
        <v>1.360576937904502E-2</v>
      </c>
      <c r="L67" s="27">
        <v>3.1973038903036093E-3</v>
      </c>
      <c r="M67" s="4">
        <v>-1.1639083793979488E-13</v>
      </c>
      <c r="N67" s="3">
        <v>-1.1639076546998695E-7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21</v>
      </c>
      <c r="H68" s="1">
        <v>14216.36605178</v>
      </c>
      <c r="I68" s="25">
        <v>3.7125345899035716E-7</v>
      </c>
      <c r="J68" s="26">
        <v>12.436990876176965</v>
      </c>
      <c r="K68" s="5">
        <v>12.43699087572713</v>
      </c>
      <c r="L68" s="27">
        <v>1.4216366051265809E-2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21</v>
      </c>
      <c r="H69" s="1">
        <v>4296.2695102299995</v>
      </c>
      <c r="I69" s="25">
        <v>4.6412959713417619E-7</v>
      </c>
      <c r="J69" s="26">
        <v>1.6990392162290788E-2</v>
      </c>
      <c r="K69" s="5">
        <v>1.6990392161661694E-2</v>
      </c>
      <c r="L69" s="27">
        <v>4.2962695100709231E-3</v>
      </c>
      <c r="M69" s="4">
        <v>-1.5907674483228718E-13</v>
      </c>
      <c r="N69" s="3">
        <v>-1.5907608030829579E-7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63</v>
      </c>
      <c r="H70" s="1">
        <v>2193.9165507899997</v>
      </c>
      <c r="I70" s="25">
        <v>4.8778951935563081E-7</v>
      </c>
      <c r="J70" s="26">
        <v>1.350103831672515E-2</v>
      </c>
      <c r="K70" s="5">
        <v>1.3501038316212393E-2</v>
      </c>
      <c r="L70" s="27">
        <v>2.1939165507066766E-3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24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3.1131745538886053E-2</v>
      </c>
      <c r="M71" s="4">
        <v>-1.1439460489981457E-12</v>
      </c>
      <c r="N71" s="3">
        <v>-1.1439442459959537E-6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21</v>
      </c>
      <c r="H72" s="1">
        <v>1920.5365090800001</v>
      </c>
      <c r="I72" s="25">
        <v>3.6747747044756875E-7</v>
      </c>
      <c r="J72" s="26">
        <v>0.17108795582615638</v>
      </c>
      <c r="K72" s="5">
        <v>0.17108795582003902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0.206299905614</v>
      </c>
      <c r="D73" s="7">
        <v>583407</v>
      </c>
      <c r="E73" s="1">
        <v>583407</v>
      </c>
      <c r="F73" s="6">
        <v>10983194593.054098</v>
      </c>
      <c r="G73" s="1" t="s">
        <v>21</v>
      </c>
      <c r="H73" s="1">
        <v>2062.99905614</v>
      </c>
      <c r="I73" s="25">
        <v>1.8783233226557463E-7</v>
      </c>
      <c r="J73" s="26">
        <v>0.10958269747006209</v>
      </c>
      <c r="K73" s="5">
        <v>0.10958269746600571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21</v>
      </c>
      <c r="H74" s="1">
        <v>5464.1386728700008</v>
      </c>
      <c r="I74" s="25">
        <v>3.190501005080325E-7</v>
      </c>
      <c r="J74" s="26">
        <v>0.12549197603282441</v>
      </c>
      <c r="K74" s="5">
        <v>0.12549197602827147</v>
      </c>
      <c r="L74" s="27">
        <v>5.4641386726717572E-3</v>
      </c>
      <c r="M74" s="4">
        <v>-1.9824333147289153E-13</v>
      </c>
      <c r="N74" s="3">
        <v>-1.9824346964014694E-7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21</v>
      </c>
      <c r="H75" s="1">
        <v>5231.5103032699999</v>
      </c>
      <c r="I75" s="25">
        <v>4.0072081577251813E-7</v>
      </c>
      <c r="J75" s="26">
        <v>2.9647329554929755E-2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119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2.2035086335991513E-3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33</v>
      </c>
      <c r="H77" s="1">
        <v>9348.4313216200007</v>
      </c>
      <c r="I77" s="25">
        <v>3.322235187559067E-7</v>
      </c>
      <c r="J77" s="26">
        <v>2.0730747570368577</v>
      </c>
      <c r="K77" s="5">
        <v>2.0730747569601813</v>
      </c>
      <c r="L77" s="27">
        <v>9.348431321274232E-3</v>
      </c>
      <c r="M77" s="4">
        <v>-3.4576855267864914E-13</v>
      </c>
      <c r="N77" s="3">
        <v>-3.4576805774122477E-7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18</v>
      </c>
      <c r="H78" s="1">
        <v>4894.73384394</v>
      </c>
      <c r="I78" s="25">
        <v>4.0581443107673937E-7</v>
      </c>
      <c r="J78" s="26">
        <v>2.694441438432808E-3</v>
      </c>
      <c r="K78" s="5">
        <v>2.6944414383382664E-3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119</v>
      </c>
      <c r="H79" s="1">
        <v>500.79831944999995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-1.8130679249606096E-14</v>
      </c>
      <c r="N79" s="3">
        <v>-1.8130663193005603E-8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18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-5.6770994155685983E-14</v>
      </c>
      <c r="N80" s="3">
        <v>-5.6771114032017067E-8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119</v>
      </c>
      <c r="H81" s="1">
        <v>2566.2147578999998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2.5662147578050312E-3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18</v>
      </c>
      <c r="H82" s="1">
        <v>17122.170231660002</v>
      </c>
      <c r="I82" s="25">
        <v>1.0088982558200494E-7</v>
      </c>
      <c r="J82" s="26">
        <v>8.7718557962448603E-3</v>
      </c>
      <c r="K82" s="5">
        <v>8.7718557959257284E-3</v>
      </c>
      <c r="L82" s="27">
        <v>1.7122170231037074E-2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18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-2.5579538487363607E-13</v>
      </c>
      <c r="N83" s="3">
        <v>-2.5579538487363607E-7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18</v>
      </c>
      <c r="H84" s="1">
        <v>1921.1251734500001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119</v>
      </c>
      <c r="H85" s="1">
        <v>4154.1776493099997</v>
      </c>
      <c r="I85" s="25">
        <v>3.7954296364695553E-7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-1.4755210941963526E-13</v>
      </c>
      <c r="N85" s="3">
        <v>-1.4755187294213101E-7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52</v>
      </c>
      <c r="H86" s="1">
        <v>3487.0474332000003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3.4870474330730957E-3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63</v>
      </c>
      <c r="H87" s="1">
        <v>2237.54063443</v>
      </c>
      <c r="I87" s="25">
        <v>4.6674318268372861E-7</v>
      </c>
      <c r="J87" s="26">
        <v>1.5282105287430642E-2</v>
      </c>
      <c r="K87" s="5">
        <v>1.5282105286909627E-2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24</v>
      </c>
      <c r="H88" s="1">
        <v>86415.713642290008</v>
      </c>
      <c r="I88" s="25">
        <v>3.554476282505823E-7</v>
      </c>
      <c r="J88" s="26">
        <v>20.971410066784355</v>
      </c>
      <c r="K88" s="5">
        <v>20.971410066020137</v>
      </c>
      <c r="L88" s="27">
        <v>8.6415713639140926E-2</v>
      </c>
      <c r="M88" s="4">
        <v>-3.1490782204102175E-12</v>
      </c>
      <c r="N88" s="3">
        <v>-3.1490781111642718E-6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24</v>
      </c>
      <c r="H89" s="1">
        <v>31154.437689439997</v>
      </c>
      <c r="I89" s="25">
        <v>3.7587947454044805E-7</v>
      </c>
      <c r="J89" s="26">
        <v>10.164156871048256</v>
      </c>
      <c r="K89" s="5">
        <v>10.164156881107496</v>
      </c>
      <c r="L89" s="27">
        <v>3.1154437720272852E-2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30</v>
      </c>
      <c r="H90" s="1">
        <v>12024.641151740001</v>
      </c>
      <c r="I90" s="25">
        <v>1.3696962164305883E-7</v>
      </c>
      <c r="J90" s="26">
        <v>0.31092104112974356</v>
      </c>
      <c r="K90" s="5">
        <v>0.31092104111832997</v>
      </c>
      <c r="L90" s="27">
        <v>1.2024641151298587E-2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18</v>
      </c>
      <c r="H91" s="1">
        <v>13375.901509860001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1.3375901509366567E-2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0.24257137911900001</v>
      </c>
      <c r="D92" s="7">
        <v>3083.7292351410024</v>
      </c>
      <c r="E92" s="1">
        <v>3083.7292351410024</v>
      </c>
      <c r="F92" s="6">
        <v>5459650276.3199902</v>
      </c>
      <c r="G92" s="1" t="s">
        <v>18</v>
      </c>
      <c r="H92" s="1">
        <v>2425.7137911899999</v>
      </c>
      <c r="I92" s="25">
        <v>4.4429838330689241E-7</v>
      </c>
      <c r="J92" s="26">
        <v>1.3700959137293472E-3</v>
      </c>
      <c r="K92" s="5">
        <v>1.3700959136804603E-3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36</v>
      </c>
      <c r="H93" s="1">
        <v>1517.51153045</v>
      </c>
      <c r="I93" s="25">
        <v>2.9362433614415978E-7</v>
      </c>
      <c r="J93" s="26">
        <v>1.3152314888905349E-2</v>
      </c>
      <c r="K93" s="5">
        <v>1.3152314888482647E-2</v>
      </c>
      <c r="L93" s="27">
        <v>1.5175115304012288E-3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21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1.3693815125351972E-2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27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3.3341667510910826E-2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5.219020360869</v>
      </c>
      <c r="D96" s="7">
        <v>621682</v>
      </c>
      <c r="E96" s="1">
        <v>621682</v>
      </c>
      <c r="F96" s="6">
        <v>133583955113.62132</v>
      </c>
      <c r="G96" s="1" t="s">
        <v>21</v>
      </c>
      <c r="H96" s="1">
        <v>52190.203608689997</v>
      </c>
      <c r="I96" s="25">
        <v>3.9069215733505595E-7</v>
      </c>
      <c r="J96" s="26">
        <v>0.24288628175637225</v>
      </c>
      <c r="K96" s="5">
        <v>0.24288628174755822</v>
      </c>
      <c r="L96" s="27">
        <v>5.2190203606796076E-2</v>
      </c>
      <c r="M96" s="4">
        <v>-1.8939225188141506E-12</v>
      </c>
      <c r="N96" s="3">
        <v>-1.8939244910143316E-6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24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-4.8790181964020185E-14</v>
      </c>
      <c r="N97" s="3">
        <v>-4.8790070650284179E-8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119</v>
      </c>
      <c r="H98" s="1">
        <v>1891.7982383599997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1.8917982382871948E-3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18</v>
      </c>
      <c r="H99" s="1">
        <v>13462.06705973</v>
      </c>
      <c r="I99" s="25">
        <v>2.605020799373606E-7</v>
      </c>
      <c r="J99" s="26">
        <v>1.8569369764174875E-2</v>
      </c>
      <c r="K99" s="5">
        <v>1.8569369763505924E-2</v>
      </c>
      <c r="L99" s="27">
        <v>1.3462067059245037E-2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119</v>
      </c>
      <c r="H100" s="1">
        <v>8936.9716903700009</v>
      </c>
      <c r="I100" s="25">
        <v>2.662692072526028E-7</v>
      </c>
      <c r="J100" s="26">
        <v>0.46662080955775126</v>
      </c>
      <c r="K100" s="5">
        <v>0.46662080954098079</v>
      </c>
      <c r="L100" s="27">
        <v>8.9369716900488047E-3</v>
      </c>
      <c r="M100" s="4">
        <v>-3.2119619464143767E-13</v>
      </c>
      <c r="N100" s="3">
        <v>-3.2119532988872379E-7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18</v>
      </c>
      <c r="H101" s="1">
        <v>7366.7116968600003</v>
      </c>
      <c r="I101" s="25">
        <v>3.5864672522522667E-7</v>
      </c>
      <c r="J101" s="26">
        <v>1.0781637853720764E-2</v>
      </c>
      <c r="K101" s="5">
        <v>1.0781637853322059E-2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7908-883E-4598-88BA-4EB1E39EA21D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6898-0A1E-42D6-8C2B-898F771681BC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18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19</v>
      </c>
      <c r="B3" s="1" t="s">
        <v>20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21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-4.5102810375396984E-17</v>
      </c>
      <c r="N3" s="3">
        <v>-4.5474735088646412E-11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24</v>
      </c>
      <c r="H4" s="1">
        <v>2734.4014003799998</v>
      </c>
      <c r="I4" s="25">
        <v>1.3658158611874577E-7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-2.6020852139652106E-17</v>
      </c>
      <c r="N4" s="3">
        <v>-2.5920599000528455E-11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27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30</v>
      </c>
      <c r="H6" s="1">
        <v>3920.1773668399996</v>
      </c>
      <c r="I6" s="25">
        <v>4.49494713373254E-7</v>
      </c>
      <c r="J6" s="26">
        <v>1.9343555495304611E-3</v>
      </c>
      <c r="K6" s="5">
        <v>1.9343555495304427E-3</v>
      </c>
      <c r="L6" s="27">
        <v>3.9201773668399624E-3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33</v>
      </c>
      <c r="H7" s="1">
        <v>3750.8741215300001</v>
      </c>
      <c r="I7" s="25">
        <v>2.6988645290947244E-7</v>
      </c>
      <c r="J7" s="26">
        <v>0.15706096104357331</v>
      </c>
      <c r="K7" s="5">
        <v>0.15706096104357178</v>
      </c>
      <c r="L7" s="27">
        <v>3.750874121529964E-3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36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1.9435234289299813E-3</v>
      </c>
      <c r="M8" s="4">
        <v>-1.8648277366750676E-17</v>
      </c>
      <c r="N8" s="3">
        <v>-1.8644641386345029E-11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0.26942257293799998</v>
      </c>
      <c r="D9" s="7">
        <v>21201100</v>
      </c>
      <c r="E9" s="1">
        <v>21201100</v>
      </c>
      <c r="F9" s="6">
        <v>24505922492.574936</v>
      </c>
      <c r="G9" s="1" t="s">
        <v>39</v>
      </c>
      <c r="H9" s="1">
        <v>2694.2257293799998</v>
      </c>
      <c r="I9" s="25">
        <v>1.0994182039857202E-7</v>
      </c>
      <c r="J9" s="26">
        <v>2.3308875284521653</v>
      </c>
      <c r="K9" s="5">
        <v>2.3308875284521426</v>
      </c>
      <c r="L9" s="27">
        <v>2.6942257293799741E-3</v>
      </c>
      <c r="M9" s="4">
        <v>-2.5587171270657905E-17</v>
      </c>
      <c r="N9" s="3">
        <v>-2.5920599000528455E-11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30</v>
      </c>
      <c r="H10" s="1">
        <v>25801.049902179999</v>
      </c>
      <c r="I10" s="25">
        <v>4.6581675689292282E-7</v>
      </c>
      <c r="J10" s="26">
        <v>1.9788361649568254E-2</v>
      </c>
      <c r="K10" s="5">
        <v>1.9788361649568067E-2</v>
      </c>
      <c r="L10" s="27">
        <v>2.5801049902179754E-2</v>
      </c>
      <c r="M10" s="4">
        <v>-2.4633073358870661E-16</v>
      </c>
      <c r="N10" s="3">
        <v>-2.4374458007514477E-10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21</v>
      </c>
      <c r="H11" s="1">
        <v>3132.1106777300001</v>
      </c>
      <c r="I11" s="25">
        <v>4.4095501710715446E-7</v>
      </c>
      <c r="J11" s="26">
        <v>2.2834414605876888E-2</v>
      </c>
      <c r="K11" s="5">
        <v>2.2834414605876666E-2</v>
      </c>
      <c r="L11" s="27">
        <v>3.1321106777299703E-3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21</v>
      </c>
      <c r="H12" s="1">
        <v>83810.533242300007</v>
      </c>
      <c r="I12" s="25">
        <v>4.378609260298964E-7</v>
      </c>
      <c r="J12" s="26">
        <v>0.19276520765817967</v>
      </c>
      <c r="K12" s="5">
        <v>0.19276520765817784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18</v>
      </c>
      <c r="H13" s="1">
        <v>57332.709243450001</v>
      </c>
      <c r="I13" s="25">
        <v>2.0153808996340799E-7</v>
      </c>
      <c r="J13" s="26">
        <v>4.8973755861108144E-2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21</v>
      </c>
      <c r="H14" s="1">
        <v>1954.9475100899999</v>
      </c>
      <c r="I14" s="25">
        <v>3.3967911560466283E-7</v>
      </c>
      <c r="J14" s="26">
        <v>1.2773633142313346E-2</v>
      </c>
      <c r="K14" s="5">
        <v>1.2773633142313225E-2</v>
      </c>
      <c r="L14" s="27">
        <v>1.9549475100899814E-3</v>
      </c>
      <c r="M14" s="4">
        <v>-1.8648277366750676E-17</v>
      </c>
      <c r="N14" s="3">
        <v>-1.8644641386345029E-11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52</v>
      </c>
      <c r="H15" s="1">
        <v>5060.3780999800001</v>
      </c>
      <c r="I15" s="25">
        <v>2.8858659207626075E-7</v>
      </c>
      <c r="J15" s="26">
        <v>1.8750048060378815E-2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24</v>
      </c>
      <c r="H16" s="1">
        <v>721.14860173</v>
      </c>
      <c r="I16" s="25">
        <v>1.0714462685458164E-7</v>
      </c>
      <c r="J16" s="26">
        <v>0.10297723659307269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30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-5.9631119486702744E-18</v>
      </c>
      <c r="N17" s="3">
        <v>-5.9117155615240335E-12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36</v>
      </c>
      <c r="H18" s="1">
        <v>4754.4928612000003</v>
      </c>
      <c r="I18" s="25">
        <v>3.3975388380683733E-7</v>
      </c>
      <c r="J18" s="26">
        <v>2.3174612414464373E-3</v>
      </c>
      <c r="K18" s="5">
        <v>2.3174612414464152E-3</v>
      </c>
      <c r="L18" s="27">
        <v>4.754492861199955E-3</v>
      </c>
      <c r="M18" s="4">
        <v>-4.5102810375396984E-17</v>
      </c>
      <c r="N18" s="3">
        <v>-4.5474735088646412E-11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18</v>
      </c>
      <c r="H19" s="1">
        <v>3252.2032698400003</v>
      </c>
      <c r="I19" s="25">
        <v>4.946255172629434E-7</v>
      </c>
      <c r="J19" s="26">
        <v>1.0792728786677426E-3</v>
      </c>
      <c r="K19" s="5">
        <v>1.0792728786677322E-3</v>
      </c>
      <c r="L19" s="27">
        <v>3.2522032698399689E-3</v>
      </c>
      <c r="M19" s="4">
        <v>-3.1225022567582528E-17</v>
      </c>
      <c r="N19" s="3">
        <v>-3.1377567211166024E-11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63</v>
      </c>
      <c r="H20" s="1">
        <v>2103.46975247</v>
      </c>
      <c r="I20" s="25">
        <v>5.0719493057422441E-7</v>
      </c>
      <c r="J20" s="26">
        <v>1.0272726123850341E-2</v>
      </c>
      <c r="K20" s="5">
        <v>1.0272726123850245E-2</v>
      </c>
      <c r="L20" s="27">
        <v>2.1034697524699802E-3</v>
      </c>
      <c r="M20" s="4">
        <v>-1.9949319973733282E-17</v>
      </c>
      <c r="N20" s="3">
        <v>-2.0008883439004421E-11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36</v>
      </c>
      <c r="H21" s="1">
        <v>11169.903611839998</v>
      </c>
      <c r="I21" s="25">
        <v>4.1289151176556597E-7</v>
      </c>
      <c r="J21" s="26">
        <v>0.13170000550786257</v>
      </c>
      <c r="K21" s="5">
        <v>0.13170000550786132</v>
      </c>
      <c r="L21" s="27">
        <v>1.1169903611839893E-2</v>
      </c>
      <c r="M21" s="4">
        <v>-1.0581813203458523E-16</v>
      </c>
      <c r="N21" s="3">
        <v>-1.0550138540565968E-10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21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-3.9898639947466563E-17</v>
      </c>
      <c r="N22" s="3">
        <v>-4.0017766878008842E-11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18</v>
      </c>
      <c r="H23" s="1">
        <v>7610.6891515200005</v>
      </c>
      <c r="I23" s="25">
        <v>4.8219829845831405E-7</v>
      </c>
      <c r="J23" s="26">
        <v>1.4012682553198608E-4</v>
      </c>
      <c r="K23" s="5">
        <v>1.4012682553198472E-4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33</v>
      </c>
      <c r="H24" s="1">
        <v>3043.0045808299997</v>
      </c>
      <c r="I24" s="25">
        <v>3.0718027006579546E-7</v>
      </c>
      <c r="J24" s="26">
        <v>0.61671354100029485</v>
      </c>
      <c r="K24" s="5">
        <v>0.61671354100028897</v>
      </c>
      <c r="L24" s="27">
        <v>3.0430045808299707E-3</v>
      </c>
      <c r="M24" s="4">
        <v>-2.9056618222611519E-17</v>
      </c>
      <c r="N24" s="3">
        <v>-2.9103830456733704E-11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18</v>
      </c>
      <c r="H25" s="1">
        <v>2049.9541040499998</v>
      </c>
      <c r="I25" s="25">
        <v>1.6723520913789762E-7</v>
      </c>
      <c r="J25" s="26">
        <v>9.2213494318636746E-4</v>
      </c>
      <c r="K25" s="5">
        <v>9.2213494318635889E-4</v>
      </c>
      <c r="L25" s="27">
        <v>2.0499541040499805E-3</v>
      </c>
      <c r="M25" s="4">
        <v>-1.951563910473908E-17</v>
      </c>
      <c r="N25" s="3">
        <v>-1.9099388737231493E-11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63</v>
      </c>
      <c r="H26" s="1">
        <v>2247.5634506800002</v>
      </c>
      <c r="I26" s="25">
        <v>4.4962012317754917E-7</v>
      </c>
      <c r="J26" s="26">
        <v>3.5214248047265649E-3</v>
      </c>
      <c r="K26" s="5">
        <v>3.5214248047265315E-3</v>
      </c>
      <c r="L26" s="27">
        <v>2.2475634506799787E-3</v>
      </c>
      <c r="M26" s="4">
        <v>-2.1250362580715887E-17</v>
      </c>
      <c r="N26" s="3">
        <v>-2.1373125491663814E-11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21</v>
      </c>
      <c r="H27" s="1">
        <v>2058.34919317</v>
      </c>
      <c r="I27" s="25">
        <v>3.1333677024019505E-7</v>
      </c>
      <c r="J27" s="26">
        <v>0.92180544436962986</v>
      </c>
      <c r="K27" s="5">
        <v>0.92180544436962109</v>
      </c>
      <c r="L27" s="27">
        <v>2.0583491931699806E-3</v>
      </c>
      <c r="M27" s="4">
        <v>-1.951563910473908E-17</v>
      </c>
      <c r="N27" s="3">
        <v>-1.9554136088117957E-11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33</v>
      </c>
      <c r="H28" s="1">
        <v>20192.192151450003</v>
      </c>
      <c r="I28" s="25">
        <v>2.3970581373986954E-7</v>
      </c>
      <c r="J28" s="26">
        <v>1.8771362273969183</v>
      </c>
      <c r="K28" s="5">
        <v>1.8771362273969001</v>
      </c>
      <c r="L28" s="27">
        <v>2.0192192151449809E-2</v>
      </c>
      <c r="M28" s="4">
        <v>-1.9428902930940239E-16</v>
      </c>
      <c r="N28" s="3">
        <v>-1.9281287677586079E-10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21</v>
      </c>
      <c r="H29" s="1">
        <v>21953.030682639997</v>
      </c>
      <c r="I29" s="25">
        <v>4.3279393966276357E-7</v>
      </c>
      <c r="J29" s="26">
        <v>0.15526309467825777</v>
      </c>
      <c r="K29" s="5">
        <v>0.15526309467825633</v>
      </c>
      <c r="L29" s="27">
        <v>2.195303068263979E-2</v>
      </c>
      <c r="M29" s="4">
        <v>-2.0816681711721685E-16</v>
      </c>
      <c r="N29" s="3">
        <v>-2.0736479200422764E-10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0.39604385417600002</v>
      </c>
      <c r="D30" s="7">
        <v>3049000</v>
      </c>
      <c r="E30" s="1">
        <v>3049000</v>
      </c>
      <c r="F30" s="6">
        <v>10865358164.013529</v>
      </c>
      <c r="G30" s="1" t="s">
        <v>21</v>
      </c>
      <c r="H30" s="1">
        <v>3960.4385417599997</v>
      </c>
      <c r="I30" s="25">
        <v>3.6450142572171431E-7</v>
      </c>
      <c r="J30" s="26">
        <v>1.1113648470255069</v>
      </c>
      <c r="K30" s="5">
        <v>1.1113648470254962</v>
      </c>
      <c r="L30" s="27">
        <v>3.9604385417599617E-3</v>
      </c>
      <c r="M30" s="4">
        <v>-3.8163916471489756E-17</v>
      </c>
      <c r="N30" s="3">
        <v>-3.8198777474462986E-11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21</v>
      </c>
      <c r="H31" s="1">
        <v>2378.6677266499996</v>
      </c>
      <c r="I31" s="25">
        <v>3.9413090529111373E-7</v>
      </c>
      <c r="J31" s="26">
        <v>6.811882675417906E-2</v>
      </c>
      <c r="K31" s="5">
        <v>6.8118826754178435E-2</v>
      </c>
      <c r="L31" s="27">
        <v>2.3786677266499773E-3</v>
      </c>
      <c r="M31" s="4">
        <v>-2.2551405187698492E-17</v>
      </c>
      <c r="N31" s="3">
        <v>-2.2282620193436742E-11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21</v>
      </c>
      <c r="H32" s="1">
        <v>3120.4427384700002</v>
      </c>
      <c r="I32" s="25">
        <v>3.9521943840180245E-7</v>
      </c>
      <c r="J32" s="26">
        <v>0.30630850222230255</v>
      </c>
      <c r="K32" s="5">
        <v>0.30630850222229961</v>
      </c>
      <c r="L32" s="27">
        <v>3.1204427384699703E-3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18</v>
      </c>
      <c r="H33" s="1">
        <v>1865.6193252399999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-1.7780915628762273E-17</v>
      </c>
      <c r="N33" s="3">
        <v>-1.7735146684572101E-11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90</v>
      </c>
      <c r="H34" s="1">
        <v>17995.153223139998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1.7995153223139826E-2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30</v>
      </c>
      <c r="H35" s="1">
        <v>2792.9662965300004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2.7929662965299738E-3</v>
      </c>
      <c r="M35" s="4">
        <v>-2.6454533008646308E-17</v>
      </c>
      <c r="N35" s="3">
        <v>-2.6375346351414919E-11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18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97</v>
      </c>
      <c r="H37" s="1">
        <v>3732.2233206299998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-3.5561831257524545E-17</v>
      </c>
      <c r="N37" s="3">
        <v>-3.5470293369144201E-11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21</v>
      </c>
      <c r="H38" s="1">
        <v>41107.37428828</v>
      </c>
      <c r="I38" s="25">
        <v>4.2093092303907428E-7</v>
      </c>
      <c r="J38" s="26">
        <v>0.28370744212833604</v>
      </c>
      <c r="K38" s="5">
        <v>0.28370744212833338</v>
      </c>
      <c r="L38" s="27">
        <v>4.1107374288279604E-2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30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4.9732138051999525E-3</v>
      </c>
      <c r="M39" s="4">
        <v>-4.7704895589362195E-17</v>
      </c>
      <c r="N39" s="3">
        <v>-4.7293724492192268E-11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33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-3.5925040720030665E-11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18</v>
      </c>
      <c r="H41" s="1">
        <v>2277.07378793</v>
      </c>
      <c r="I41" s="25">
        <v>2.8162372558219424E-7</v>
      </c>
      <c r="J41" s="26">
        <v>1.33363287369096E-3</v>
      </c>
      <c r="K41" s="5">
        <v>1.3336328736909472E-3</v>
      </c>
      <c r="L41" s="27">
        <v>2.2770737879299783E-3</v>
      </c>
      <c r="M41" s="4">
        <v>-2.1684043449710089E-17</v>
      </c>
      <c r="N41" s="3">
        <v>-2.1827872842550278E-11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21</v>
      </c>
      <c r="H42" s="1">
        <v>8305.0682943200009</v>
      </c>
      <c r="I42" s="25">
        <v>2.0882568136210137E-7</v>
      </c>
      <c r="J42" s="26">
        <v>4.0094530821523464E-2</v>
      </c>
      <c r="K42" s="5">
        <v>4.0094530821523075E-2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90</v>
      </c>
      <c r="H43" s="1">
        <v>3016.8280231599997</v>
      </c>
      <c r="I43" s="25">
        <v>2.8894387516208623E-7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18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-1.4051260155412137E-16</v>
      </c>
      <c r="N44" s="3">
        <v>-1.4006218407303095E-10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21</v>
      </c>
      <c r="H45" s="1">
        <v>9285.8496748100006</v>
      </c>
      <c r="I45" s="25">
        <v>3.2550556300670337E-7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116</v>
      </c>
      <c r="H46" s="1">
        <v>12853.103694870002</v>
      </c>
      <c r="I46" s="25">
        <v>4.6585606305334923E-7</v>
      </c>
      <c r="J46" s="26">
        <v>1.1366887938501722E-2</v>
      </c>
      <c r="K46" s="5">
        <v>1.1366887938501612E-2</v>
      </c>
      <c r="L46" s="27">
        <v>1.2853103694869878E-2</v>
      </c>
      <c r="M46" s="4">
        <v>-1.231653667943533E-16</v>
      </c>
      <c r="N46" s="3">
        <v>-1.2369127944111824E-10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119</v>
      </c>
      <c r="H47" s="1">
        <v>4535.3607956300002</v>
      </c>
      <c r="I47" s="25">
        <v>4.5021952938766083E-7</v>
      </c>
      <c r="J47" s="26">
        <v>1.0228087268628878E-2</v>
      </c>
      <c r="K47" s="5">
        <v>1.0228087268628781E-2</v>
      </c>
      <c r="L47" s="27">
        <v>4.5353607956299564E-3</v>
      </c>
      <c r="M47" s="4">
        <v>-4.3368086899420177E-17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27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-2.1250362580715887E-17</v>
      </c>
      <c r="N48" s="3">
        <v>-2.0918378140777349E-11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18</v>
      </c>
      <c r="H49" s="1">
        <v>2107.8621729899996</v>
      </c>
      <c r="I49" s="25">
        <v>4.2800563054626844E-7</v>
      </c>
      <c r="J49" s="26">
        <v>1.2189600357957724E-3</v>
      </c>
      <c r="K49" s="5">
        <v>1.2189600357957609E-3</v>
      </c>
      <c r="L49" s="27">
        <v>2.1078621729899798E-3</v>
      </c>
      <c r="M49" s="4">
        <v>-1.9949319973733282E-17</v>
      </c>
      <c r="N49" s="3">
        <v>-2.0008883439004421E-11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21</v>
      </c>
      <c r="H50" s="1">
        <v>29706.5399382</v>
      </c>
      <c r="I50" s="25">
        <v>3.7897102962091934E-7</v>
      </c>
      <c r="J50" s="26">
        <v>0.33769918964005313</v>
      </c>
      <c r="K50" s="5">
        <v>0.33769918964004991</v>
      </c>
      <c r="L50" s="27">
        <v>2.9706539938199716E-2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36</v>
      </c>
      <c r="H51" s="1">
        <v>2374.7083318299997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2.3747083318299772E-3</v>
      </c>
      <c r="M51" s="4">
        <v>-2.2551405187698492E-17</v>
      </c>
      <c r="N51" s="3">
        <v>-2.2282620193436742E-11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18</v>
      </c>
      <c r="H52" s="1">
        <v>1840.29143284</v>
      </c>
      <c r="I52" s="25">
        <v>4.5077899154636797E-7</v>
      </c>
      <c r="J52" s="26">
        <v>6.4060202488654345E-4</v>
      </c>
      <c r="K52" s="5">
        <v>6.4060202488653737E-4</v>
      </c>
      <c r="L52" s="27">
        <v>1.8402914328399824E-3</v>
      </c>
      <c r="M52" s="4">
        <v>-1.7564075194265172E-17</v>
      </c>
      <c r="N52" s="3">
        <v>-1.7507773009128869E-11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21</v>
      </c>
      <c r="H53" s="1">
        <v>45305.61928639</v>
      </c>
      <c r="I53" s="25">
        <v>3.1116945089225859E-7</v>
      </c>
      <c r="J53" s="26">
        <v>10.113007153998405</v>
      </c>
      <c r="K53" s="5">
        <v>10.113007153998307</v>
      </c>
      <c r="L53" s="27">
        <v>4.530561928638957E-2</v>
      </c>
      <c r="M53" s="4">
        <v>-4.3021142204224816E-16</v>
      </c>
      <c r="N53" s="3">
        <v>-4.2928149923682213E-10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0.21284263417999999</v>
      </c>
      <c r="D54" s="7">
        <v>81516</v>
      </c>
      <c r="E54" s="1">
        <v>81516</v>
      </c>
      <c r="F54" s="6">
        <v>11303083596.907421</v>
      </c>
      <c r="G54" s="1" t="s">
        <v>119</v>
      </c>
      <c r="H54" s="1">
        <v>2128.4263418</v>
      </c>
      <c r="I54" s="25">
        <v>1.8830492790324472E-7</v>
      </c>
      <c r="J54" s="26">
        <v>1.5349864502960896E-2</v>
      </c>
      <c r="K54" s="5">
        <v>1.5349864502960749E-2</v>
      </c>
      <c r="L54" s="27">
        <v>2.1284263417999795E-3</v>
      </c>
      <c r="M54" s="4">
        <v>-2.0383000842727483E-17</v>
      </c>
      <c r="N54" s="3">
        <v>-2.0463630789890885E-11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119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24</v>
      </c>
      <c r="H56" s="1">
        <v>16660.544581990001</v>
      </c>
      <c r="I56" s="25">
        <v>3.1729782085600853E-7</v>
      </c>
      <c r="J56" s="26">
        <v>4.2200610173849133</v>
      </c>
      <c r="K56" s="5">
        <v>4.2200610173848725</v>
      </c>
      <c r="L56" s="27">
        <v>1.6660544581989841E-2</v>
      </c>
      <c r="M56" s="4">
        <v>-1.5959455978986625E-16</v>
      </c>
      <c r="N56" s="3">
        <v>-1.6007106751203537E-10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18</v>
      </c>
      <c r="H57" s="1">
        <v>2901.7820258799998</v>
      </c>
      <c r="I57" s="25">
        <v>4.208673229993353E-7</v>
      </c>
      <c r="J57" s="26">
        <v>1.4427331832417214E-3</v>
      </c>
      <c r="K57" s="5">
        <v>1.4427331832417077E-3</v>
      </c>
      <c r="L57" s="27">
        <v>2.9017820258799721E-3</v>
      </c>
      <c r="M57" s="4">
        <v>-2.7755575615628914E-17</v>
      </c>
      <c r="N57" s="3">
        <v>-2.7739588404074311E-11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116</v>
      </c>
      <c r="H58" s="1">
        <v>7189.2734736700004</v>
      </c>
      <c r="I58" s="25">
        <v>3.7661436470121986E-7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30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2.3653961030599773E-3</v>
      </c>
      <c r="M59" s="4">
        <v>-2.2551405187698492E-17</v>
      </c>
      <c r="N59" s="3">
        <v>-2.2737367544323206E-11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0.22777655148600001</v>
      </c>
      <c r="D60" s="7">
        <v>855189</v>
      </c>
      <c r="E60" s="1">
        <v>855189</v>
      </c>
      <c r="F60" s="6">
        <v>13287716155.029991</v>
      </c>
      <c r="G60" s="1" t="s">
        <v>119</v>
      </c>
      <c r="H60" s="1">
        <v>2277.7655148600002</v>
      </c>
      <c r="I60" s="25">
        <v>1.7141888705966711E-7</v>
      </c>
      <c r="J60" s="26">
        <v>0.14659554660566965</v>
      </c>
      <c r="K60" s="5">
        <v>0.14659554660566829</v>
      </c>
      <c r="L60" s="27">
        <v>2.2777655148599786E-3</v>
      </c>
      <c r="M60" s="4">
        <v>-2.1684043449710089E-17</v>
      </c>
      <c r="N60" s="3"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18</v>
      </c>
      <c r="H61" s="1">
        <v>2160.9982250399999</v>
      </c>
      <c r="I61" s="25">
        <v>2.1169520325760393E-7</v>
      </c>
      <c r="J61" s="26">
        <v>1.5074815423973976E-3</v>
      </c>
      <c r="K61" s="5">
        <v>1.5074815423973833E-3</v>
      </c>
      <c r="L61" s="27">
        <v>2.1609982250399792E-3</v>
      </c>
      <c r="M61" s="4">
        <v>-2.0816681711721685E-17</v>
      </c>
      <c r="N61" s="3">
        <v>-2.0463630789890885E-11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97</v>
      </c>
      <c r="H62" s="1">
        <v>12689.39996984</v>
      </c>
      <c r="I62" s="25">
        <v>4.1872057705357294E-7</v>
      </c>
      <c r="J62" s="26">
        <v>3.6462187849825131E-3</v>
      </c>
      <c r="K62" s="5">
        <v>3.646218784982478E-3</v>
      </c>
      <c r="L62" s="27">
        <v>1.2689399969839879E-2</v>
      </c>
      <c r="M62" s="4">
        <v>-1.214306433183765E-16</v>
      </c>
      <c r="N62" s="3">
        <v>-1.2187229003757238E-10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90</v>
      </c>
      <c r="H63" s="1">
        <v>4877.60453616</v>
      </c>
      <c r="I63" s="25">
        <v>4.2041397357369621E-7</v>
      </c>
      <c r="J63" s="26">
        <v>1.0438080177285087</v>
      </c>
      <c r="K63" s="5">
        <v>1.0438080177284985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52</v>
      </c>
      <c r="H64" s="1">
        <v>5133.1854598099999</v>
      </c>
      <c r="I64" s="25">
        <v>1.4299022659061631E-7</v>
      </c>
      <c r="J64" s="26">
        <v>2.4539410726575207E-2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21</v>
      </c>
      <c r="H65" s="1">
        <v>3308.3592721199998</v>
      </c>
      <c r="I65" s="25">
        <v>3.8706180490169824E-7</v>
      </c>
      <c r="J65" s="26">
        <v>1.4145289778674033</v>
      </c>
      <c r="K65" s="5">
        <v>1.41452897786739</v>
      </c>
      <c r="L65" s="27">
        <v>3.3083592721199684E-3</v>
      </c>
      <c r="M65" s="4">
        <v>-3.1658703436576729E-17</v>
      </c>
      <c r="N65" s="3">
        <v>-3.1377567211166024E-11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3.4937634965869999</v>
      </c>
      <c r="D66" s="7">
        <v>664000</v>
      </c>
      <c r="E66" s="1">
        <v>664000</v>
      </c>
      <c r="F66" s="6">
        <v>109273999158.21991</v>
      </c>
      <c r="G66" s="1" t="s">
        <v>21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0.21229743393712328</v>
      </c>
      <c r="L66" s="27">
        <v>3.4937634965869664E-2</v>
      </c>
      <c r="M66" s="4">
        <v>-3.3306690738754696E-16</v>
      </c>
      <c r="N66" s="3">
        <v>-3.3469405025243759E-10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30</v>
      </c>
      <c r="H67" s="1">
        <v>3168.9510462699996</v>
      </c>
      <c r="I67" s="25">
        <v>4.3685079962088255E-7</v>
      </c>
      <c r="J67" s="26">
        <v>1.4702650512040423E-2</v>
      </c>
      <c r="K67" s="5">
        <v>1.4702650512040283E-2</v>
      </c>
      <c r="L67" s="27">
        <v>3.1689510462699693E-3</v>
      </c>
      <c r="M67" s="4">
        <v>-3.0357660829594124E-17</v>
      </c>
      <c r="N67" s="3">
        <v>-3.0013325158506632E-11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21</v>
      </c>
      <c r="H68" s="1">
        <v>15794.397295930001</v>
      </c>
      <c r="I68" s="25">
        <v>4.0020461404475601E-7</v>
      </c>
      <c r="J68" s="26">
        <v>13.406854570499327</v>
      </c>
      <c r="K68" s="5">
        <v>13.406854570499201</v>
      </c>
      <c r="L68" s="27">
        <v>1.5794397295929852E-2</v>
      </c>
      <c r="M68" s="4">
        <v>-1.4918621893400541E-16</v>
      </c>
      <c r="N68" s="3">
        <v>-1.4915713109076023E-10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21</v>
      </c>
      <c r="H69" s="1">
        <v>4316.2311621400004</v>
      </c>
      <c r="I69" s="25">
        <v>4.6299591581707282E-7</v>
      </c>
      <c r="J69" s="26">
        <v>1.6948891490315584E-2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63</v>
      </c>
      <c r="H70" s="1">
        <v>2022.3480196800001</v>
      </c>
      <c r="I70" s="25">
        <v>5.2297504100693063E-7</v>
      </c>
      <c r="J70" s="26">
        <v>1.4474903184989826E-2</v>
      </c>
      <c r="K70" s="5">
        <v>1.4474903184989686E-2</v>
      </c>
      <c r="L70" s="27">
        <v>2.0223480196799805E-3</v>
      </c>
      <c r="M70" s="4">
        <v>-1.951563910473908E-17</v>
      </c>
      <c r="N70" s="3">
        <v>-1.9554136088117957E-11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24</v>
      </c>
      <c r="H71" s="1">
        <v>30655.011000860002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-2.9103830456733704E-10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21</v>
      </c>
      <c r="H72" s="1">
        <v>1844.42505437</v>
      </c>
      <c r="I72" s="25">
        <v>3.8332363476810496E-7</v>
      </c>
      <c r="J72" s="26">
        <v>0.17846551793352569</v>
      </c>
      <c r="K72" s="5">
        <v>0.178465517933524</v>
      </c>
      <c r="L72" s="27">
        <v>1.8444250543699825E-3</v>
      </c>
      <c r="M72" s="4">
        <v>-1.7564075194265172E-17</v>
      </c>
      <c r="N72" s="3">
        <v>-1.7507773009128869E-11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0.221283966843</v>
      </c>
      <c r="D73" s="7">
        <v>583407</v>
      </c>
      <c r="E73" s="1">
        <v>583407</v>
      </c>
      <c r="F73" s="6">
        <v>10989873741.864107</v>
      </c>
      <c r="G73" s="1" t="s">
        <v>21</v>
      </c>
      <c r="H73" s="1">
        <v>2212.8396684300001</v>
      </c>
      <c r="I73" s="25">
        <v>2.0135260153176768E-7</v>
      </c>
      <c r="J73" s="26">
        <v>0.11747051720184398</v>
      </c>
      <c r="K73" s="5">
        <v>0.11747051720184284</v>
      </c>
      <c r="L73" s="27">
        <v>2.2128396684299788E-3</v>
      </c>
      <c r="M73" s="4">
        <v>-2.1250362580715887E-17</v>
      </c>
      <c r="N73" s="3">
        <v>-2.1373125491663814E-11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0.62051125211000002</v>
      </c>
      <c r="D74" s="7">
        <v>393330</v>
      </c>
      <c r="E74" s="1">
        <v>393330</v>
      </c>
      <c r="F74" s="6">
        <v>17785638235.092102</v>
      </c>
      <c r="G74" s="1" t="s">
        <v>21</v>
      </c>
      <c r="H74" s="1">
        <v>6205.1125211000008</v>
      </c>
      <c r="I74" s="25">
        <v>3.4888332029923738E-7</v>
      </c>
      <c r="J74" s="26">
        <v>0.13722627637329904</v>
      </c>
      <c r="K74" s="5">
        <v>0.13722627637329773</v>
      </c>
      <c r="L74" s="27">
        <v>6.2051125210999414E-3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21</v>
      </c>
      <c r="H75" s="1">
        <v>5326.8239032900001</v>
      </c>
      <c r="I75" s="25">
        <v>4.2552637407324924E-7</v>
      </c>
      <c r="J75" s="26">
        <v>3.1482568785809344E-2</v>
      </c>
      <c r="K75" s="5">
        <v>3.1482568785809038E-2</v>
      </c>
      <c r="L75" s="27">
        <v>5.3268239032899485E-3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119</v>
      </c>
      <c r="H76" s="1">
        <v>2283.08439142</v>
      </c>
      <c r="I76" s="25">
        <v>3.2922904671438025E-7</v>
      </c>
      <c r="J76" s="26">
        <v>4.0398708635181454E-2</v>
      </c>
      <c r="K76" s="5">
        <v>4.0398708635181073E-2</v>
      </c>
      <c r="L76" s="27">
        <v>2.2830843914199784E-3</v>
      </c>
      <c r="M76" s="4">
        <v>-2.1684043449710089E-17</v>
      </c>
      <c r="N76" s="3">
        <v>-2.1827872842550278E-11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33</v>
      </c>
      <c r="H77" s="1">
        <v>9743.8736556899985</v>
      </c>
      <c r="I77" s="25">
        <v>3.5086342140899507E-7</v>
      </c>
      <c r="J77" s="26">
        <v>2.1893877495921292</v>
      </c>
      <c r="K77" s="5">
        <v>2.1893877495921084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18</v>
      </c>
      <c r="H78" s="1">
        <v>4943.236976109999</v>
      </c>
      <c r="I78" s="25">
        <v>4.3115204933376334E-7</v>
      </c>
      <c r="J78" s="26">
        <v>2.8626728352359617E-3</v>
      </c>
      <c r="K78" s="5">
        <v>2.8626728352359352E-3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119</v>
      </c>
      <c r="H79" s="1">
        <v>506.80801627</v>
      </c>
      <c r="I79" s="25">
        <v>1.0200183017409076E-7</v>
      </c>
      <c r="J79" s="26">
        <v>4.4308575009323285E-3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18</v>
      </c>
      <c r="H80" s="1">
        <v>1563.3746611400002</v>
      </c>
      <c r="I80" s="25">
        <v>4.1747416851202223E-7</v>
      </c>
      <c r="J80" s="26">
        <v>6.8783044004040782E-4</v>
      </c>
      <c r="K80" s="5">
        <v>6.878304400404012E-4</v>
      </c>
      <c r="L80" s="27">
        <v>1.5633746611399852E-3</v>
      </c>
      <c r="M80" s="4">
        <v>-1.4961989980299961E-17</v>
      </c>
      <c r="N80" s="3">
        <v>-1.5006662579253316E-11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119</v>
      </c>
      <c r="H81" s="1">
        <v>2808.8772235300003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-2.7284841053187847E-11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1.6276161523649999</v>
      </c>
      <c r="D82" s="7">
        <v>86944.9</v>
      </c>
      <c r="E82" s="1">
        <v>86944.9</v>
      </c>
      <c r="F82" s="6">
        <v>165510459460.38348</v>
      </c>
      <c r="G82" s="1" t="s">
        <v>18</v>
      </c>
      <c r="H82" s="1">
        <v>16276.161523649998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1.6276161523649843E-2</v>
      </c>
      <c r="M82" s="4">
        <v>-1.5612511283791264E-16</v>
      </c>
      <c r="N82" s="3">
        <v>-1.546140993013978E-10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18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18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2.0526771226999805E-3</v>
      </c>
      <c r="M84" s="4">
        <v>-1.951563910473908E-17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119</v>
      </c>
      <c r="H85" s="1">
        <v>4317.2486164500006</v>
      </c>
      <c r="I85" s="25">
        <v>4.0508067364640814E-7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52</v>
      </c>
      <c r="H86" s="1">
        <v>3389.9938882699998</v>
      </c>
      <c r="I86" s="25">
        <v>4.3093599405744884E-7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-3.2741809263825417E-11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63</v>
      </c>
      <c r="H87" s="1">
        <v>2272.9840659299998</v>
      </c>
      <c r="I87" s="25">
        <v>5.0163247903013507E-7</v>
      </c>
      <c r="J87" s="26">
        <v>1.6424450628404683E-2</v>
      </c>
      <c r="K87" s="5">
        <v>1.6424450628404523E-2</v>
      </c>
      <c r="L87" s="27">
        <v>2.2729840659299781E-3</v>
      </c>
      <c r="M87" s="4">
        <v>-2.1684043449710089E-17</v>
      </c>
      <c r="N87" s="3">
        <v>-2.1827872842550278E-11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24</v>
      </c>
      <c r="H88" s="1">
        <v>81855.79763571998</v>
      </c>
      <c r="I88" s="25">
        <v>3.6399593673744023E-7</v>
      </c>
      <c r="J88" s="26">
        <v>21.475760267508974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24</v>
      </c>
      <c r="H89" s="1">
        <v>29819.339563499998</v>
      </c>
      <c r="I89" s="25">
        <v>3.8733512623753067E-7</v>
      </c>
      <c r="J89" s="26">
        <v>10.473929148589066</v>
      </c>
      <c r="K89" s="5">
        <v>10.473929148588967</v>
      </c>
      <c r="L89" s="27">
        <v>2.9819339563499712E-2</v>
      </c>
      <c r="M89" s="4">
        <v>-2.8449465006019636E-16</v>
      </c>
      <c r="N89" s="3">
        <v>-2.8376234695315361E-10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30</v>
      </c>
      <c r="H90" s="1">
        <v>11469.09496158</v>
      </c>
      <c r="I90" s="25">
        <v>1.3344798109185482E-7</v>
      </c>
      <c r="J90" s="26">
        <v>0.30292691707851044</v>
      </c>
      <c r="K90" s="5">
        <v>0.30292691707850755</v>
      </c>
      <c r="L90" s="27">
        <v>1.1469094961579891E-2</v>
      </c>
      <c r="M90" s="4">
        <v>-1.0928757898653885E-16</v>
      </c>
      <c r="N90" s="3">
        <v>-1.0913936421275139E-10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18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1.1329683068859892E-2</v>
      </c>
      <c r="M91" s="4">
        <v>-1.0755285551056204E-16</v>
      </c>
      <c r="N91" s="3">
        <v>-1.0913936421275139E-10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0.24963297898600001</v>
      </c>
      <c r="D92" s="7">
        <v>3100.7000707970774</v>
      </c>
      <c r="E92" s="1">
        <v>3100.7000707970774</v>
      </c>
      <c r="F92" s="6">
        <v>5294202771.04</v>
      </c>
      <c r="G92" s="1" t="s">
        <v>18</v>
      </c>
      <c r="H92" s="1">
        <v>2496.3297898600003</v>
      </c>
      <c r="I92" s="25">
        <v>4.7152137872679519E-7</v>
      </c>
      <c r="J92" s="26">
        <v>1.4620463724005093E-3</v>
      </c>
      <c r="K92" s="5">
        <v>1.4620463724004953E-3</v>
      </c>
      <c r="L92" s="27">
        <v>2.4963297898599763E-3</v>
      </c>
      <c r="M92" s="4">
        <v>-2.3852447794681098E-17</v>
      </c>
      <c r="N92" s="3">
        <v>-2.4101609596982598E-11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36</v>
      </c>
      <c r="H93" s="1">
        <v>1545.6248898499998</v>
      </c>
      <c r="I93" s="25">
        <v>3.0465845068664294E-7</v>
      </c>
      <c r="J93" s="26">
        <v>1.3646565981606797E-2</v>
      </c>
      <c r="K93" s="5">
        <v>1.3646565981606667E-2</v>
      </c>
      <c r="L93" s="27">
        <v>1.5456248898499851E-3</v>
      </c>
      <c r="M93" s="4">
        <v>-1.474514954580286E-17</v>
      </c>
      <c r="N93" s="3">
        <v>-1.4779288903810084E-11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21</v>
      </c>
      <c r="H94" s="1">
        <v>14987.077626300001</v>
      </c>
      <c r="I94" s="25">
        <v>4.2191328190267183E-7</v>
      </c>
      <c r="J94" s="26">
        <v>0.16634817156904833</v>
      </c>
      <c r="K94" s="5">
        <v>0.16634817156904677</v>
      </c>
      <c r="L94" s="27">
        <v>1.4987077626299859E-2</v>
      </c>
      <c r="M94" s="4">
        <v>-1.4224732503009818E-16</v>
      </c>
      <c r="N94" s="3">
        <v>-1.4188117347657681E-10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27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2.2207159271399788E-3</v>
      </c>
      <c r="M95" s="4">
        <v>-2.1250362580715887E-17</v>
      </c>
      <c r="N95" s="3">
        <v>-2.1373125491663814E-11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5.3904917841510001</v>
      </c>
      <c r="D96" s="7">
        <v>621682</v>
      </c>
      <c r="E96" s="1">
        <v>621682</v>
      </c>
      <c r="F96" s="6">
        <v>130877379103.20131</v>
      </c>
      <c r="G96" s="1" t="s">
        <v>21</v>
      </c>
      <c r="H96" s="1">
        <v>53904.917841509996</v>
      </c>
      <c r="I96" s="25">
        <v>4.1187345140067419E-7</v>
      </c>
      <c r="J96" s="26">
        <v>0.25605431101367393</v>
      </c>
      <c r="K96" s="5">
        <v>0.25605431101367154</v>
      </c>
      <c r="L96" s="27">
        <v>5.3904917841509484E-2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24</v>
      </c>
      <c r="H97" s="1">
        <v>1746.8498213799999</v>
      </c>
      <c r="I97" s="25">
        <v>3.1248341706118475E-7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-1.6696713456276768E-17</v>
      </c>
      <c r="N97" s="3">
        <v>-1.6825651982799172E-11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119</v>
      </c>
      <c r="H98" s="1">
        <v>1326.5357522699999</v>
      </c>
      <c r="I98" s="25">
        <v>2.4336010344298281E-7</v>
      </c>
      <c r="J98" s="26">
        <v>2.8590918392895393E-2</v>
      </c>
      <c r="K98" s="5">
        <v>2.8590918392895119E-2</v>
      </c>
      <c r="L98" s="27">
        <v>1.3265357522699874E-3</v>
      </c>
      <c r="M98" s="4">
        <v>-1.2576745200831851E-17</v>
      </c>
      <c r="N98" s="3">
        <v>-1.2505552149377763E-11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18</v>
      </c>
      <c r="H99" s="1">
        <v>15424.47932421</v>
      </c>
      <c r="I99" s="25">
        <v>2.9329612761773122E-7</v>
      </c>
      <c r="J99" s="26">
        <v>2.0907027864974736E-2</v>
      </c>
      <c r="K99" s="5">
        <v>2.0907027864974535E-2</v>
      </c>
      <c r="L99" s="27">
        <v>1.5424479324209853E-2</v>
      </c>
      <c r="M99" s="4">
        <v>-1.474514954580286E-16</v>
      </c>
      <c r="N99" s="3">
        <v>-1.4733814168721437E-10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119</v>
      </c>
      <c r="H100" s="1">
        <v>9502.3128284699997</v>
      </c>
      <c r="I100" s="25">
        <v>2.826815907241662E-7</v>
      </c>
      <c r="J100" s="26">
        <v>0.45647705951729084</v>
      </c>
      <c r="K100" s="5">
        <v>0.45647705951728645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18</v>
      </c>
      <c r="H101" s="1">
        <v>7184.3336057899996</v>
      </c>
      <c r="I101" s="25">
        <v>3.7231366307592192E-7</v>
      </c>
      <c r="J101" s="26">
        <v>1.1192493339388364E-2</v>
      </c>
      <c r="K101" s="5">
        <v>1.119249333938826E-2</v>
      </c>
      <c r="L101" s="27">
        <v>7.1843336057899315E-3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0286-6D8A-43E2-B20F-D58834F73B58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00337-DE1F-4E8D-BA30-938A42E5EFF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18</v>
      </c>
      <c r="H2" s="1">
        <v>7373.4170040199997</v>
      </c>
      <c r="I2" s="25">
        <v>6.1045724030100316E-8</v>
      </c>
      <c r="J2" s="26">
        <v>3.0177343217039792E-3</v>
      </c>
      <c r="K2" s="5">
        <v>3.0177343217465736E-3</v>
      </c>
      <c r="L2" s="27">
        <v>7.3734170041240745E-3</v>
      </c>
      <c r="M2" s="4">
        <v>1.0407473494122854E-13</v>
      </c>
      <c r="N2" s="3">
        <v>1.0407438821857795E-7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19</v>
      </c>
      <c r="B3" s="1" t="s">
        <v>20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21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24</v>
      </c>
      <c r="H4" s="1">
        <v>2582.5531551099998</v>
      </c>
      <c r="I4" s="25">
        <v>1.2811364785311665E-7</v>
      </c>
      <c r="J4" s="26">
        <v>0.27749672352280774</v>
      </c>
      <c r="K4" s="5">
        <v>0.27749672352643656</v>
      </c>
      <c r="L4" s="27">
        <v>2.5825531551437715E-3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27</v>
      </c>
      <c r="H5" s="1">
        <v>5348.8290641699996</v>
      </c>
      <c r="I5" s="25">
        <v>3.8145437764220324E-7</v>
      </c>
      <c r="J5" s="26">
        <v>4.6270416007999256E-2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30</v>
      </c>
      <c r="H6" s="1">
        <v>4030.0316363299999</v>
      </c>
      <c r="I6" s="25">
        <v>4.2593718129183218E-7</v>
      </c>
      <c r="J6" s="26">
        <v>1.8329780659712704E-3</v>
      </c>
      <c r="K6" s="5">
        <v>1.8329780659981068E-3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33</v>
      </c>
      <c r="H7" s="1">
        <v>3597.3549602799999</v>
      </c>
      <c r="I7" s="25">
        <v>2.5555370663465662E-7</v>
      </c>
      <c r="J7" s="26">
        <v>0.1476596983546245</v>
      </c>
      <c r="K7" s="5">
        <v>0.14765969835665882</v>
      </c>
      <c r="L7" s="27">
        <v>3.5973549603295608E-3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36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1.7686164005300713E-3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0.27150717887300002</v>
      </c>
      <c r="D9" s="7">
        <v>21201100</v>
      </c>
      <c r="E9" s="1">
        <v>21201100</v>
      </c>
      <c r="F9" s="6">
        <v>25033340722.344936</v>
      </c>
      <c r="G9" s="1" t="s">
        <v>39</v>
      </c>
      <c r="H9" s="1">
        <v>2715.0717887300002</v>
      </c>
      <c r="I9" s="25">
        <v>1.0845822852187316E-7</v>
      </c>
      <c r="J9" s="26">
        <v>2.2994337487150851</v>
      </c>
      <c r="K9" s="5">
        <v>2.2994337487480401</v>
      </c>
      <c r="L9" s="27">
        <v>2.7150717887689121E-3</v>
      </c>
      <c r="M9" s="4">
        <v>3.8912015970504754E-14</v>
      </c>
      <c r="N9" s="3">
        <v>3.8911821320652962E-8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30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1.8687988992336337E-2</v>
      </c>
      <c r="L10" s="27">
        <v>2.5703134836533949E-2</v>
      </c>
      <c r="M10" s="4">
        <v>3.5394950859135577E-13</v>
      </c>
      <c r="N10" s="3">
        <v>3.5394623409956694E-7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21</v>
      </c>
      <c r="H11" s="1">
        <v>2918.6534835799998</v>
      </c>
      <c r="I11" s="25">
        <v>4.1308163862146543E-7</v>
      </c>
      <c r="J11" s="26">
        <v>2.1391019574373966E-2</v>
      </c>
      <c r="K11" s="5">
        <v>2.1391019574691177E-2</v>
      </c>
      <c r="L11" s="27">
        <v>2.9186534836232814E-3</v>
      </c>
      <c r="M11" s="4">
        <v>4.3281350725621337E-14</v>
      </c>
      <c r="N11" s="3">
        <v>4.3281488615320995E-8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21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0.18299022235739967</v>
      </c>
      <c r="L12" s="27">
        <v>8.8412561208233098E-2</v>
      </c>
      <c r="M12" s="4">
        <v>1.2230910728661115E-12</v>
      </c>
      <c r="N12" s="3">
        <v>1.2230884749442339E-6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18</v>
      </c>
      <c r="H13" s="1">
        <v>56778.768938020003</v>
      </c>
      <c r="I13" s="25">
        <v>1.9523034286886644E-7</v>
      </c>
      <c r="J13" s="26">
        <v>4.7440973317134545E-2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21</v>
      </c>
      <c r="H14" s="1">
        <v>1771.82800509</v>
      </c>
      <c r="I14" s="25">
        <v>3.1593982809623752E-7</v>
      </c>
      <c r="J14" s="26">
        <v>1.1880917235559013E-2</v>
      </c>
      <c r="K14" s="5">
        <v>1.1880917235679647E-2</v>
      </c>
      <c r="L14" s="27">
        <v>1.7718280051079907E-3</v>
      </c>
      <c r="M14" s="4">
        <v>1.7990600328920969E-14</v>
      </c>
      <c r="N14" s="3">
        <v>1.7990714695770293E-8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52</v>
      </c>
      <c r="H15" s="1">
        <v>4920.1456205499999</v>
      </c>
      <c r="I15" s="25">
        <v>2.7401294175834678E-7</v>
      </c>
      <c r="J15" s="26">
        <v>1.7803168851923307E-2</v>
      </c>
      <c r="K15" s="5">
        <v>1.7803168852175196E-2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24</v>
      </c>
      <c r="H16" s="1">
        <v>679.16933203999997</v>
      </c>
      <c r="I16" s="25">
        <v>1.0038003832193677E-7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1.5274736142600887E-8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30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36</v>
      </c>
      <c r="H18" s="1">
        <v>4756.1775170600004</v>
      </c>
      <c r="I18" s="25">
        <v>3.2525760666646383E-7</v>
      </c>
      <c r="J18" s="26">
        <v>2.2185821350719499E-3</v>
      </c>
      <c r="K18" s="5">
        <v>2.2185821351055584E-3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18</v>
      </c>
      <c r="H19" s="1">
        <v>3224.8221022399998</v>
      </c>
      <c r="I19" s="25">
        <v>4.6084487254453978E-7</v>
      </c>
      <c r="J19" s="26">
        <v>1.0055635118921859E-3</v>
      </c>
      <c r="K19" s="5">
        <v>1.0055635119057122E-3</v>
      </c>
      <c r="L19" s="27">
        <v>3.2248221022833784E-3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63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3.2909005381887013E-14</v>
      </c>
      <c r="N20" s="3">
        <v>3.2909156288951635E-8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36</v>
      </c>
      <c r="H21" s="1">
        <v>10029.091553830001</v>
      </c>
      <c r="I21" s="25">
        <v>3.8305025783990835E-7</v>
      </c>
      <c r="J21" s="26">
        <v>0.12218154074319557</v>
      </c>
      <c r="K21" s="5">
        <v>0.12218154074483097</v>
      </c>
      <c r="L21" s="27">
        <v>1.0029091553964241E-2</v>
      </c>
      <c r="M21" s="4">
        <v>1.3423984146498924E-13</v>
      </c>
      <c r="N21" s="3">
        <v>1.3423959899228066E-7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21</v>
      </c>
      <c r="H22" s="1">
        <v>4214.9087819800006</v>
      </c>
      <c r="I22" s="25">
        <v>4.6727559675068544E-7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5.8287696447223425E-8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18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1.3591496620305344E-4</v>
      </c>
      <c r="L23" s="27">
        <v>8.0704923070415158E-3</v>
      </c>
      <c r="M23" s="4">
        <v>1.1151496392969307E-13</v>
      </c>
      <c r="N23" s="3">
        <v>1.1151496437378228E-7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33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3.2483700744574805E-3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0.21535037635000001</v>
      </c>
      <c r="D25" s="7">
        <v>5514</v>
      </c>
      <c r="E25" s="1">
        <v>5514</v>
      </c>
      <c r="F25" s="6">
        <v>12779949738.425999</v>
      </c>
      <c r="G25" s="1" t="s">
        <v>18</v>
      </c>
      <c r="H25" s="1">
        <v>2153.5037634999999</v>
      </c>
      <c r="I25" s="25">
        <v>1.6850643449911011E-7</v>
      </c>
      <c r="J25" s="26">
        <v>9.2914447982809319E-4</v>
      </c>
      <c r="K25" s="5">
        <v>9.2914447983880142E-4</v>
      </c>
      <c r="L25" s="27">
        <v>2.1535037635248186E-3</v>
      </c>
      <c r="M25" s="4">
        <v>2.4818688770800179E-14</v>
      </c>
      <c r="N25" s="3">
        <v>2.4818746169330552E-8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63</v>
      </c>
      <c r="H26" s="1">
        <v>2274.9750704399999</v>
      </c>
      <c r="I26" s="25">
        <v>4.260410922129748E-7</v>
      </c>
      <c r="J26" s="26">
        <v>3.3367538342120185E-3</v>
      </c>
      <c r="K26" s="5">
        <v>3.3367538342477707E-3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21</v>
      </c>
      <c r="H27" s="1">
        <v>1993.3874515700002</v>
      </c>
      <c r="I27" s="25">
        <v>2.9678897100405075E-7</v>
      </c>
      <c r="J27" s="26">
        <v>0.87312347379681687</v>
      </c>
      <c r="K27" s="5">
        <v>0.8731234738067094</v>
      </c>
      <c r="L27" s="27">
        <v>1.9933874515925855E-3</v>
      </c>
      <c r="M27" s="4">
        <v>2.258523229548004E-14</v>
      </c>
      <c r="N27" s="3">
        <v>2.2585254555451684E-8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33</v>
      </c>
      <c r="H28" s="1">
        <v>20418.648110899998</v>
      </c>
      <c r="I28" s="25">
        <v>2.3369421940956349E-7</v>
      </c>
      <c r="J28" s="26">
        <v>1.6931146196222875</v>
      </c>
      <c r="K28" s="5">
        <v>1.6931146196458704</v>
      </c>
      <c r="L28" s="27">
        <v>2.0418648111184403E-2</v>
      </c>
      <c r="M28" s="4">
        <v>2.8440444443944557E-13</v>
      </c>
      <c r="N28" s="3">
        <v>2.8440626920200884E-7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21</v>
      </c>
      <c r="H29" s="1">
        <v>22794.587556589999</v>
      </c>
      <c r="I29" s="25">
        <v>4.1206869988575834E-7</v>
      </c>
      <c r="J29" s="26">
        <v>0.14782799780921627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3.1566014513373375E-7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0.37405726766000003</v>
      </c>
      <c r="D30" s="7">
        <v>3049000</v>
      </c>
      <c r="E30" s="1">
        <v>3049000</v>
      </c>
      <c r="F30" s="6">
        <v>10951661918.377197</v>
      </c>
      <c r="G30" s="1" t="s">
        <v>21</v>
      </c>
      <c r="H30" s="1">
        <v>3740.5726766000002</v>
      </c>
      <c r="I30" s="25">
        <v>3.4155297200356539E-7</v>
      </c>
      <c r="J30" s="26">
        <v>1.0413950116388708</v>
      </c>
      <c r="K30" s="5">
        <v>1.0413950116538682</v>
      </c>
      <c r="L30" s="27">
        <v>3.7405726766538685E-3</v>
      </c>
      <c r="M30" s="4">
        <v>5.3868368099507791E-14</v>
      </c>
      <c r="N30" s="3">
        <v>5.3868461691308767E-8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21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21</v>
      </c>
      <c r="H32" s="1">
        <v>2662.2276016000005</v>
      </c>
      <c r="I32" s="25">
        <v>3.6140310296791876E-7</v>
      </c>
      <c r="J32" s="26">
        <v>0.28009969250563793</v>
      </c>
      <c r="K32" s="5">
        <v>0.28009969250999017</v>
      </c>
      <c r="L32" s="27">
        <v>2.6622276016413666E-3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18</v>
      </c>
      <c r="H33" s="1">
        <v>1891.7162236999998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1.8566094842076275E-14</v>
      </c>
      <c r="N33" s="3">
        <v>1.8566197468317114E-8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90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1.7905182312567096E-2</v>
      </c>
      <c r="M34" s="4">
        <v>2.470940119181364E-13</v>
      </c>
      <c r="N34" s="3">
        <v>2.4709515855647624E-7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30</v>
      </c>
      <c r="H35" s="1">
        <v>2815.0397547500002</v>
      </c>
      <c r="I35" s="25">
        <v>4.8288195519773067E-7</v>
      </c>
      <c r="J35" s="26">
        <v>3.2546243780327047E-4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0.57962838210500001</v>
      </c>
      <c r="D36" s="7">
        <v>16363</v>
      </c>
      <c r="E36" s="1">
        <v>16363</v>
      </c>
      <c r="F36" s="6">
        <v>19714432152.615997</v>
      </c>
      <c r="G36" s="1" t="s">
        <v>18</v>
      </c>
      <c r="H36" s="1">
        <v>5796.2838210499995</v>
      </c>
      <c r="I36" s="25">
        <v>2.9401221278802413E-7</v>
      </c>
      <c r="J36" s="26">
        <v>4.8109218378504385E-3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0.40653872349100001</v>
      </c>
      <c r="D37" s="7">
        <v>27326</v>
      </c>
      <c r="E37" s="1">
        <v>27326</v>
      </c>
      <c r="F37" s="6">
        <v>11893269568.319931</v>
      </c>
      <c r="G37" s="1" t="s">
        <v>97</v>
      </c>
      <c r="H37" s="1">
        <v>4065.3872349100006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4.0653872349679905E-3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21</v>
      </c>
      <c r="H38" s="1">
        <v>40902.855436829996</v>
      </c>
      <c r="I38" s="25">
        <v>3.9879257099555175E-7</v>
      </c>
      <c r="J38" s="26">
        <v>0.26878619285100186</v>
      </c>
      <c r="K38" s="5">
        <v>0.2687861928547155</v>
      </c>
      <c r="L38" s="27">
        <v>4.0902855437395115E-2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30</v>
      </c>
      <c r="H39" s="1">
        <v>4933.2999053400008</v>
      </c>
      <c r="I39" s="25">
        <v>3.9130037337909404E-7</v>
      </c>
      <c r="J39" s="26">
        <v>2.5082353933599927E-3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33</v>
      </c>
      <c r="H40" s="1">
        <v>3629.2955882299998</v>
      </c>
      <c r="I40" s="25">
        <v>2.363680830822033E-7</v>
      </c>
      <c r="J40" s="26">
        <v>6.1629195774355196E-2</v>
      </c>
      <c r="K40" s="5">
        <v>6.1629195775170273E-2</v>
      </c>
      <c r="L40" s="27">
        <v>3.6292955882779986E-3</v>
      </c>
      <c r="M40" s="4">
        <v>4.7998931218540264E-14</v>
      </c>
      <c r="N40" s="3">
        <v>4.7999037633417174E-8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18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1.2253990477836241E-3</v>
      </c>
      <c r="L41" s="27">
        <v>2.1438279644775751E-3</v>
      </c>
      <c r="M41" s="4">
        <v>2.7575164374127326E-14</v>
      </c>
      <c r="N41" s="3">
        <v>2.7575424610404298E-8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0.86205040398499999</v>
      </c>
      <c r="D42" s="7">
        <v>192000</v>
      </c>
      <c r="E42" s="1">
        <v>192000</v>
      </c>
      <c r="F42" s="6">
        <v>42960884999.147995</v>
      </c>
      <c r="G42" s="1" t="s">
        <v>21</v>
      </c>
      <c r="H42" s="1">
        <v>8620.5040398499987</v>
      </c>
      <c r="I42" s="25">
        <v>2.0065936816760086E-7</v>
      </c>
      <c r="J42" s="26">
        <v>3.8526598688179363E-2</v>
      </c>
      <c r="K42" s="5">
        <v>3.8526598688692404E-2</v>
      </c>
      <c r="L42" s="27">
        <v>8.6205040399647929E-3</v>
      </c>
      <c r="M42" s="4">
        <v>1.1479359129928923E-13</v>
      </c>
      <c r="N42" s="3">
        <v>1.1479460226837546E-7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0.31029182682000001</v>
      </c>
      <c r="D43" s="7">
        <v>137384</v>
      </c>
      <c r="E43" s="1">
        <v>137384</v>
      </c>
      <c r="F43" s="6">
        <v>11269113487.380001</v>
      </c>
      <c r="G43" s="1" t="s">
        <v>90</v>
      </c>
      <c r="H43" s="1">
        <v>3102.9182682000001</v>
      </c>
      <c r="I43" s="25">
        <v>2.7534714879523404E-7</v>
      </c>
      <c r="J43" s="26">
        <v>3.7828292690084434E-2</v>
      </c>
      <c r="K43" s="5">
        <v>3.7828292690523756E-2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18</v>
      </c>
      <c r="H44" s="1">
        <v>15474.448843319999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1.5474448843535282E-2</v>
      </c>
      <c r="M44" s="4">
        <v>2.1528265281567371E-13</v>
      </c>
      <c r="N44" s="3">
        <v>2.1528285287786275E-7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21</v>
      </c>
      <c r="H45" s="1">
        <v>8885.1746359499994</v>
      </c>
      <c r="I45" s="25">
        <v>3.0777254693691276E-7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1.1631147434076894E-13</v>
      </c>
      <c r="N45" s="3">
        <v>1.163116394309327E-7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116</v>
      </c>
      <c r="H46" s="1">
        <v>12846.014714200001</v>
      </c>
      <c r="I46" s="25">
        <v>4.3915384181121666E-7</v>
      </c>
      <c r="J46" s="26">
        <v>1.0364030666744713E-2</v>
      </c>
      <c r="K46" s="5">
        <v>1.0364030666887103E-2</v>
      </c>
      <c r="L46" s="27">
        <v>1.284601471437649E-2</v>
      </c>
      <c r="M46" s="4">
        <v>1.7648903172240438E-13</v>
      </c>
      <c r="N46" s="3">
        <v>1.7648926586844027E-7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119</v>
      </c>
      <c r="H47" s="1">
        <v>4877.2318369599998</v>
      </c>
      <c r="I47" s="25">
        <v>4.2906227896055845E-7</v>
      </c>
      <c r="J47" s="26">
        <v>1.188545418948643E-2</v>
      </c>
      <c r="K47" s="5">
        <v>1.1885454189647406E-2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27</v>
      </c>
      <c r="H48" s="1">
        <v>2091.32347777</v>
      </c>
      <c r="I48" s="25">
        <v>4.5789534782349284E-7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2.8374415705911815E-8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18</v>
      </c>
      <c r="H49" s="1">
        <v>2000.57065259</v>
      </c>
      <c r="I49" s="25">
        <v>4.0148705624105059E-7</v>
      </c>
      <c r="J49" s="26">
        <v>1.1434351361745121E-3</v>
      </c>
      <c r="K49" s="5">
        <v>1.1434351361941139E-3</v>
      </c>
      <c r="L49" s="27">
        <v>2.0005706526242954E-3</v>
      </c>
      <c r="M49" s="4">
        <v>3.4295483120061476E-14</v>
      </c>
      <c r="N49" s="3">
        <v>3.4295453588129021E-8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21</v>
      </c>
      <c r="H50" s="1">
        <v>28977.475384229998</v>
      </c>
      <c r="I50" s="25">
        <v>3.5843460205103514E-7</v>
      </c>
      <c r="J50" s="26">
        <v>0.31939928171466714</v>
      </c>
      <c r="K50" s="5">
        <v>0.31939928171916165</v>
      </c>
      <c r="L50" s="27">
        <v>2.8977475384637762E-2</v>
      </c>
      <c r="M50" s="4">
        <v>4.0776410026310828E-13</v>
      </c>
      <c r="N50" s="3">
        <v>4.0776285459287465E-7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36</v>
      </c>
      <c r="H51" s="1">
        <v>2338.2125425799995</v>
      </c>
      <c r="I51" s="25">
        <v>2.4856144534222285E-7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3.5226162264923033E-14</v>
      </c>
      <c r="N51" s="3">
        <v>3.5226548789069057E-8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18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1.8942604448818655E-3</v>
      </c>
      <c r="M52" s="4">
        <v>2.1865538893384162E-14</v>
      </c>
      <c r="N52" s="3">
        <v>2.1865616872673854E-8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21</v>
      </c>
      <c r="H53" s="1">
        <v>46477.571959109991</v>
      </c>
      <c r="I53" s="25">
        <v>3.0388880317946786E-7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119</v>
      </c>
      <c r="H54" s="1">
        <v>2031.6686333999999</v>
      </c>
      <c r="I54" s="25">
        <v>1.7706520242070226E-7</v>
      </c>
      <c r="J54" s="26">
        <v>1.4433647040525965E-2</v>
      </c>
      <c r="K54" s="5">
        <v>1.4433647040718998E-2</v>
      </c>
      <c r="L54" s="27">
        <v>2.0316686334271709E-3</v>
      </c>
      <c r="M54" s="4">
        <v>2.717097380422473E-14</v>
      </c>
      <c r="N54" s="3">
        <v>2.7170926841790788E-8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119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5.3910001462931234E-14</v>
      </c>
      <c r="N55" s="3">
        <v>5.3909843700239435E-8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24</v>
      </c>
      <c r="H56" s="1">
        <v>14913.32586223</v>
      </c>
      <c r="I56" s="25">
        <v>2.9251707440484443E-7</v>
      </c>
      <c r="J56" s="26">
        <v>3.8904770895844307</v>
      </c>
      <c r="K56" s="5">
        <v>3.8904770896394645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18</v>
      </c>
      <c r="H57" s="1">
        <v>3170.9410426700006</v>
      </c>
      <c r="I57" s="25">
        <v>4.0199568387987462E-7</v>
      </c>
      <c r="J57" s="26">
        <v>1.3780412043402101E-3</v>
      </c>
      <c r="K57" s="5">
        <v>1.3780412047469926E-3</v>
      </c>
      <c r="L57" s="27">
        <v>3.1709410436060272E-3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0.75840311821999995</v>
      </c>
      <c r="D58" s="7">
        <v>216757</v>
      </c>
      <c r="E58" s="1">
        <v>216757</v>
      </c>
      <c r="F58" s="6">
        <v>20838125053.440002</v>
      </c>
      <c r="G58" s="1" t="s">
        <v>116</v>
      </c>
      <c r="H58" s="1">
        <v>7584.0311821999994</v>
      </c>
      <c r="I58" s="25">
        <v>3.6394978736093206E-7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1.0432713720698317E-13</v>
      </c>
      <c r="N58" s="3">
        <v>1.0432722774567083E-7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30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119</v>
      </c>
      <c r="H60" s="1">
        <v>2374.3599298099998</v>
      </c>
      <c r="I60" s="25">
        <v>1.6970885245384107E-7</v>
      </c>
      <c r="J60" s="26">
        <v>0.14513314382114789</v>
      </c>
      <c r="K60" s="5">
        <v>0.14513314382293357</v>
      </c>
      <c r="L60" s="27">
        <v>2.3743599298392134E-3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18</v>
      </c>
      <c r="H61" s="1">
        <v>2079.1900597599997</v>
      </c>
      <c r="I61" s="25">
        <v>2.0056545610969313E-7</v>
      </c>
      <c r="J61" s="26">
        <v>1.4282266129571248E-3</v>
      </c>
      <c r="K61" s="5">
        <v>1.4282266129779205E-3</v>
      </c>
      <c r="L61" s="27">
        <v>2.0791900597902737E-3</v>
      </c>
      <c r="M61" s="4">
        <v>3.0273960421878243E-14</v>
      </c>
      <c r="N61" s="3">
        <v>3.0273895390564576E-8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97</v>
      </c>
      <c r="H62" s="1">
        <v>13650.70099325</v>
      </c>
      <c r="I62" s="25">
        <v>4.0186949972801547E-7</v>
      </c>
      <c r="J62" s="26">
        <v>3.4994796036315586E-3</v>
      </c>
      <c r="K62" s="5">
        <v>3.4994796036814722E-3</v>
      </c>
      <c r="L62" s="27">
        <v>1.3650700993444701E-2</v>
      </c>
      <c r="M62" s="4">
        <v>1.9470189349668487E-13</v>
      </c>
      <c r="N62" s="3">
        <v>1.9470098777674139E-7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90</v>
      </c>
      <c r="H63" s="1">
        <v>4795.5428684399994</v>
      </c>
      <c r="I63" s="25">
        <v>4.0327370750631546E-7</v>
      </c>
      <c r="J63" s="26">
        <v>1.0012519937337552</v>
      </c>
      <c r="K63" s="5">
        <v>1.0012519937482696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0.52426976527900004</v>
      </c>
      <c r="D64" s="7">
        <v>180934</v>
      </c>
      <c r="E64" s="1">
        <v>180934</v>
      </c>
      <c r="F64" s="6">
        <v>37175625588.854996</v>
      </c>
      <c r="G64" s="1" t="s">
        <v>52</v>
      </c>
      <c r="H64" s="1">
        <v>5242.6976527900006</v>
      </c>
      <c r="I64" s="25">
        <v>1.4102513595256689E-7</v>
      </c>
      <c r="J64" s="26">
        <v>2.5516241948441737E-2</v>
      </c>
      <c r="K64" s="5">
        <v>2.5516241948782624E-2</v>
      </c>
      <c r="L64" s="27">
        <v>5.2426976528600405E-3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21</v>
      </c>
      <c r="H65" s="1">
        <v>3054.0948897199996</v>
      </c>
      <c r="I65" s="25">
        <v>3.6090195294314376E-7</v>
      </c>
      <c r="J65" s="26">
        <v>1.3189270140893072</v>
      </c>
      <c r="K65" s="5">
        <v>1.3189270141084255</v>
      </c>
      <c r="L65" s="27">
        <v>3.0540948897642703E-3</v>
      </c>
      <c r="M65" s="4">
        <v>4.4270576787797111E-14</v>
      </c>
      <c r="N65" s="3">
        <v>4.4270564103499055E-8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21</v>
      </c>
      <c r="H66" s="1">
        <v>32207.941516459996</v>
      </c>
      <c r="I66" s="25">
        <v>2.9742087112763946E-7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3007.0356815200003</v>
      </c>
      <c r="I67" s="25">
        <v>4.0974958677894606E-7</v>
      </c>
      <c r="J67" s="26">
        <v>1.3790532092632209E-2</v>
      </c>
      <c r="K67" s="5">
        <v>1.3790532092817206E-2</v>
      </c>
      <c r="L67" s="27">
        <v>3.0070356815603389E-3</v>
      </c>
      <c r="M67" s="4">
        <v>4.0338826029495678E-14</v>
      </c>
      <c r="N67" s="3">
        <v>4.0338818507734686E-8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21</v>
      </c>
      <c r="H68" s="1">
        <v>14720.74353414</v>
      </c>
      <c r="I68" s="25">
        <v>3.7606152938291742E-7</v>
      </c>
      <c r="J68" s="26">
        <v>12.598061234327734</v>
      </c>
      <c r="K68" s="5">
        <v>12.598061234501914</v>
      </c>
      <c r="L68" s="27">
        <v>1.4720743534343527E-2</v>
      </c>
      <c r="M68" s="4">
        <v>2.0352816654245487E-13</v>
      </c>
      <c r="N68" s="3">
        <v>2.0352854335214943E-7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21</v>
      </c>
      <c r="H69" s="1">
        <v>4203.5139949300001</v>
      </c>
      <c r="I69" s="25">
        <v>4.3523302741589771E-7</v>
      </c>
      <c r="J69" s="26">
        <v>1.5932575434613766E-2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63</v>
      </c>
      <c r="H70" s="1">
        <v>1954.9221247600001</v>
      </c>
      <c r="I70" s="25">
        <v>4.8926105990237279E-7</v>
      </c>
      <c r="J70" s="26">
        <v>1.3541767615977874E-2</v>
      </c>
      <c r="K70" s="5">
        <v>1.3541767616167046E-2</v>
      </c>
      <c r="L70" s="27">
        <v>1.9549221247873094E-3</v>
      </c>
      <c r="M70" s="4">
        <v>2.730931800143388E-14</v>
      </c>
      <c r="N70" s="3">
        <v>2.7309397410135716E-8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24</v>
      </c>
      <c r="H71" s="1">
        <v>27513.427206519998</v>
      </c>
      <c r="I71" s="25">
        <v>2.7867514721476873E-7</v>
      </c>
      <c r="J71" s="26">
        <v>7.3848914011913713</v>
      </c>
      <c r="K71" s="5">
        <v>7.3848914012936975</v>
      </c>
      <c r="L71" s="27">
        <v>2.7513427206901225E-2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21</v>
      </c>
      <c r="H72" s="1">
        <v>1738.80964593</v>
      </c>
      <c r="I72" s="25">
        <v>3.5938693918352489E-7</v>
      </c>
      <c r="J72" s="26">
        <v>0.15746466862938308</v>
      </c>
      <c r="K72" s="5">
        <v>0.15746466863183503</v>
      </c>
      <c r="L72" s="27">
        <v>1.7388096459570758E-3</v>
      </c>
      <c r="M72" s="4">
        <v>2.7075780853480502E-14</v>
      </c>
      <c r="N72" s="3">
        <v>2.7075884645455517E-8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0.23350489956199999</v>
      </c>
      <c r="D73" s="7">
        <v>583407</v>
      </c>
      <c r="E73" s="1">
        <v>583407</v>
      </c>
      <c r="F73" s="6">
        <v>12000639035.904049</v>
      </c>
      <c r="G73" s="1" t="s">
        <v>21</v>
      </c>
      <c r="H73" s="1">
        <v>2335.0489956199999</v>
      </c>
      <c r="I73" s="25">
        <v>1.9457705449133967E-7</v>
      </c>
      <c r="J73" s="26">
        <v>0.113517615629629</v>
      </c>
      <c r="K73" s="5">
        <v>0.11351761563118648</v>
      </c>
      <c r="L73" s="27">
        <v>2.3350489956520375E-3</v>
      </c>
      <c r="M73" s="4">
        <v>3.2037740516077662E-14</v>
      </c>
      <c r="N73" s="3">
        <v>3.2037405617302284E-8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21</v>
      </c>
      <c r="H74" s="1">
        <v>6326.2124396200006</v>
      </c>
      <c r="I74" s="25">
        <v>3.3575719211852708E-7</v>
      </c>
      <c r="J74" s="26">
        <v>0.13206337637598026</v>
      </c>
      <c r="K74" s="5">
        <v>0.13206337637762441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21</v>
      </c>
      <c r="H75" s="1">
        <v>5469.5219137499998</v>
      </c>
      <c r="I75" s="25">
        <v>4.049919849868212E-7</v>
      </c>
      <c r="J75" s="26">
        <v>2.9963332009249968E-2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119</v>
      </c>
      <c r="H76" s="1">
        <v>2257.88950131</v>
      </c>
      <c r="I76" s="25">
        <v>3.135901174942245E-7</v>
      </c>
      <c r="J76" s="26">
        <v>3.1777340966159744E-2</v>
      </c>
      <c r="K76" s="5">
        <v>3.1777340966542424E-2</v>
      </c>
      <c r="L76" s="27">
        <v>2.2578895013371908E-3</v>
      </c>
      <c r="M76" s="4">
        <v>2.7190923124198463E-14</v>
      </c>
      <c r="N76" s="3">
        <v>2.7190708351554349E-8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33</v>
      </c>
      <c r="H77" s="1">
        <v>9794.2235862200014</v>
      </c>
      <c r="I77" s="25">
        <v>3.3592149345830747E-7</v>
      </c>
      <c r="J77" s="26">
        <v>2.1902081373481646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1.3796670828014612E-7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18</v>
      </c>
      <c r="H78" s="1">
        <v>4420.2733398600003</v>
      </c>
      <c r="I78" s="25">
        <v>4.0042341902474305E-7</v>
      </c>
      <c r="J78" s="26">
        <v>2.5266014024253776E-3</v>
      </c>
      <c r="K78" s="5">
        <v>2.5266014024608414E-3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119</v>
      </c>
      <c r="H79" s="1">
        <v>508.18956707999996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18</v>
      </c>
      <c r="H80" s="1">
        <v>1484.5090733399998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1.5882260784305657E-14</v>
      </c>
      <c r="N80" s="3">
        <v>1.5882278603385203E-8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119</v>
      </c>
      <c r="H81" s="1">
        <v>2474.5333549100001</v>
      </c>
      <c r="I81" s="25">
        <v>3.2775933056736884E-7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3.8804896795863186E-14</v>
      </c>
      <c r="N81" s="3">
        <v>3.8804955693194643E-8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18</v>
      </c>
      <c r="H82" s="1">
        <v>16157.048501700001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1.6157048501921616E-2</v>
      </c>
      <c r="M82" s="4">
        <v>2.2161439350298906E-13</v>
      </c>
      <c r="N82" s="3">
        <v>2.2161475499160588E-7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8.5093852567E-2</v>
      </c>
      <c r="D83" s="7">
        <v>304624.1317151034</v>
      </c>
      <c r="E83" s="1">
        <v>304624.1317151034</v>
      </c>
      <c r="F83" s="6">
        <v>4174945361.0002003</v>
      </c>
      <c r="G83" s="1" t="s">
        <v>21</v>
      </c>
      <c r="H83" s="1">
        <v>850.93852566999999</v>
      </c>
      <c r="I83" s="25">
        <v>2.0382027837273035E-7</v>
      </c>
      <c r="J83" s="26">
        <v>6.2088575325223654E-2</v>
      </c>
      <c r="K83" s="5">
        <v>6.2088575326329103E-2</v>
      </c>
      <c r="L83" s="27">
        <v>8.5093852568515044E-4</v>
      </c>
      <c r="M83" s="4">
        <v>1.5150424317877942E-14</v>
      </c>
      <c r="N83" s="3">
        <v>1.515047642897116E-8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18</v>
      </c>
      <c r="H84" s="1">
        <v>7296.5228764100002</v>
      </c>
      <c r="I84" s="25">
        <v>5.8926414189473687E-8</v>
      </c>
      <c r="J84" s="26">
        <v>4.6679148264333475E-3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18</v>
      </c>
      <c r="H85" s="1">
        <v>2055.2806617900001</v>
      </c>
      <c r="I85" s="25">
        <v>1.5354630940369225E-7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119</v>
      </c>
      <c r="H86" s="1">
        <v>4182.2824822799994</v>
      </c>
      <c r="I86" s="25">
        <v>3.8912508730576964E-7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52</v>
      </c>
      <c r="H87" s="1">
        <v>3286.47549639</v>
      </c>
      <c r="I87" s="25">
        <v>4.0578834450941087E-7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4.2988182458181257E-14</v>
      </c>
      <c r="N87" s="3">
        <v>4.2988176573999226E-8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63</v>
      </c>
      <c r="H88" s="1">
        <v>2349.9063278399999</v>
      </c>
      <c r="I88" s="25">
        <v>4.7353274095265099E-7</v>
      </c>
      <c r="J88" s="26">
        <v>1.5504409004271698E-2</v>
      </c>
      <c r="K88" s="5">
        <v>1.5504409004516859E-2</v>
      </c>
      <c r="L88" s="27">
        <v>2.3499063278771574E-3</v>
      </c>
      <c r="M88" s="4">
        <v>3.7157343174554214E-14</v>
      </c>
      <c r="N88" s="3">
        <v>3.7157406040932983E-8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24</v>
      </c>
      <c r="H89" s="1">
        <v>84321.415186999991</v>
      </c>
      <c r="I89" s="25">
        <v>3.5208446587419471E-7</v>
      </c>
      <c r="J89" s="26">
        <v>20.772983486577488</v>
      </c>
      <c r="K89" s="5">
        <v>20.77298348686671</v>
      </c>
      <c r="L89" s="27">
        <v>8.4321415188174001E-2</v>
      </c>
      <c r="M89" s="4">
        <v>1.1740053373898718E-12</v>
      </c>
      <c r="N89" s="3">
        <v>1.1740048648789525E-6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24</v>
      </c>
      <c r="H90" s="1">
        <v>30201.088487659999</v>
      </c>
      <c r="I90" s="25">
        <v>3.7127383597678495E-7</v>
      </c>
      <c r="J90" s="26">
        <v>10.039615798648242</v>
      </c>
      <c r="K90" s="5">
        <v>10.039615793875603</v>
      </c>
      <c r="L90" s="27">
        <v>3.0201088473302985E-2</v>
      </c>
      <c r="M90" s="4">
        <v>-1.4357015576393906E-11</v>
      </c>
      <c r="N90" s="3">
        <v>-1.435701415175572E-5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30</v>
      </c>
      <c r="H91" s="1">
        <v>10408.40761296</v>
      </c>
      <c r="I91" s="25">
        <v>1.2217699951910488E-7</v>
      </c>
      <c r="J91" s="26">
        <v>0.28833771886508752</v>
      </c>
      <c r="K91" s="5">
        <v>0.28833771886918824</v>
      </c>
      <c r="L91" s="27">
        <v>1.0408407613108028E-2</v>
      </c>
      <c r="M91" s="4">
        <v>1.480274236520529E-13</v>
      </c>
      <c r="N91" s="3">
        <v>1.4802753867115825E-7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18</v>
      </c>
      <c r="H92" s="1">
        <v>11988.79526013</v>
      </c>
      <c r="I92" s="25">
        <v>4.3684328214756516E-8</v>
      </c>
      <c r="J92" s="26">
        <v>5.3906461017009539E-3</v>
      </c>
      <c r="K92" s="5">
        <v>5.3906461017773953E-3</v>
      </c>
      <c r="L92" s="27">
        <v>1.1988795260300007E-2</v>
      </c>
      <c r="M92" s="4">
        <v>1.7000637009267905E-13</v>
      </c>
      <c r="N92" s="3">
        <v>1.7000638763420284E-7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0.23179550766500001</v>
      </c>
      <c r="D93" s="7">
        <v>3004.8781429995324</v>
      </c>
      <c r="E93" s="1">
        <v>3004.8781429995324</v>
      </c>
      <c r="F93" s="6">
        <v>5257015504.01999</v>
      </c>
      <c r="G93" s="1" t="s">
        <v>18</v>
      </c>
      <c r="H93" s="1">
        <v>2317.9550766500001</v>
      </c>
      <c r="I93" s="25">
        <v>4.4092604917704384E-7</v>
      </c>
      <c r="J93" s="26">
        <v>1.3249290478512361E-3</v>
      </c>
      <c r="K93" s="5">
        <v>1.3249290478695522E-3</v>
      </c>
      <c r="L93" s="27">
        <v>2.317955076682044E-3</v>
      </c>
      <c r="M93" s="4">
        <v>3.2043812048243581E-14</v>
      </c>
      <c r="N93" s="3">
        <v>3.2043772080214694E-8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36</v>
      </c>
      <c r="H94" s="1">
        <v>1480.84999702</v>
      </c>
      <c r="I94" s="25">
        <v>2.8690580698367572E-7</v>
      </c>
      <c r="J94" s="26">
        <v>1.2851371812219787E-2</v>
      </c>
      <c r="K94" s="5">
        <v>1.2851371812384497E-2</v>
      </c>
      <c r="L94" s="27">
        <v>1.4808499970389796E-3</v>
      </c>
      <c r="M94" s="4">
        <v>1.8979609550662246E-14</v>
      </c>
      <c r="N94" s="3">
        <v>1.897956281027291E-8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21</v>
      </c>
      <c r="H95" s="1">
        <v>15371.844722459999</v>
      </c>
      <c r="I95" s="25">
        <v>4.0208250080165663E-7</v>
      </c>
      <c r="J95" s="26">
        <v>0.15852946967356996</v>
      </c>
      <c r="K95" s="5">
        <v>0.15852946967573855</v>
      </c>
      <c r="L95" s="27">
        <v>1.5371844722670277E-2</v>
      </c>
      <c r="M95" s="4">
        <v>2.1027797558748063E-13</v>
      </c>
      <c r="N95" s="3">
        <v>2.102788130287081E-7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27</v>
      </c>
      <c r="H96" s="1">
        <v>2347.0801318399999</v>
      </c>
      <c r="I96" s="25">
        <v>3.2708802485052953E-7</v>
      </c>
      <c r="J96" s="26">
        <v>3.1400450385650834E-2</v>
      </c>
      <c r="K96" s="5">
        <v>3.1400450386048481E-2</v>
      </c>
      <c r="L96" s="27">
        <v>2.3470801318697227E-3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5.421621751899</v>
      </c>
      <c r="D97" s="7">
        <v>621682</v>
      </c>
      <c r="E97" s="1">
        <v>621682</v>
      </c>
      <c r="F97" s="6">
        <v>138346381266.69034</v>
      </c>
      <c r="G97" s="1" t="s">
        <v>21</v>
      </c>
      <c r="H97" s="1">
        <v>54216.217518990001</v>
      </c>
      <c r="I97" s="25">
        <v>3.9188750021930385E-7</v>
      </c>
      <c r="J97" s="26">
        <v>0.24362940491133725</v>
      </c>
      <c r="K97" s="5">
        <v>0.24362940491473706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24</v>
      </c>
      <c r="H98" s="1">
        <v>1867.62340049</v>
      </c>
      <c r="I98" s="25">
        <v>2.992718329228022E-7</v>
      </c>
      <c r="J98" s="26">
        <v>0.2648340245647095</v>
      </c>
      <c r="K98" s="5">
        <v>0.26483402456920674</v>
      </c>
      <c r="L98" s="27">
        <v>1.8676234005217146E-3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119</v>
      </c>
      <c r="H99" s="1">
        <v>1504.2005418900001</v>
      </c>
      <c r="I99" s="25">
        <v>2.433269086202627E-7</v>
      </c>
      <c r="J99" s="26">
        <v>2.8587018532342943E-2</v>
      </c>
      <c r="K99" s="5">
        <v>2.8587018532807332E-2</v>
      </c>
      <c r="L99" s="27">
        <v>1.5042005419144352E-3</v>
      </c>
      <c r="M99" s="4">
        <v>2.4435098042174808E-14</v>
      </c>
      <c r="N99" s="3">
        <v>2.443516677885782E-8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18</v>
      </c>
      <c r="H100" s="1">
        <v>15424.384477819998</v>
      </c>
      <c r="I100" s="25">
        <v>2.785207708983754E-7</v>
      </c>
      <c r="J100" s="26">
        <v>1.9853796111948895E-2</v>
      </c>
      <c r="K100" s="5">
        <v>1.985379611223291E-2</v>
      </c>
      <c r="L100" s="27">
        <v>1.5424384478040652E-2</v>
      </c>
      <c r="M100" s="4">
        <v>2.2065335669729791E-13</v>
      </c>
      <c r="N100" s="3">
        <v>2.2065250959713012E-7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119</v>
      </c>
      <c r="H101" s="1">
        <v>9903.1229615699995</v>
      </c>
      <c r="I101" s="25">
        <v>2.7960991887573378E-7</v>
      </c>
      <c r="J101" s="26">
        <v>0.45151689309972365</v>
      </c>
      <c r="K101" s="5">
        <v>0.45151689310605547</v>
      </c>
      <c r="L101" s="27">
        <v>9.9031229617088743E-3</v>
      </c>
      <c r="M101" s="4">
        <v>1.3887502259279927E-13</v>
      </c>
      <c r="N101" s="3">
        <v>1.388743839925155E-7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18</v>
      </c>
      <c r="H102" s="1">
        <v>7431.4812385300002</v>
      </c>
      <c r="I102" s="25">
        <v>3.5817806560025399E-7</v>
      </c>
      <c r="J102" s="26">
        <v>1.0767549008074835E-2</v>
      </c>
      <c r="K102" s="5">
        <v>1.0767549008227706E-2</v>
      </c>
      <c r="L102" s="27">
        <v>7.4314812386355074E-3</v>
      </c>
      <c r="M102" s="4">
        <v>1.0550761653238538E-13</v>
      </c>
      <c r="N102" s="3">
        <v>1.0550684237387031E-7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10DE-4DEB-4E11-AEEA-8D18BE6FE616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54C2-2672-4954-AF07-BDB3CD67387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18</v>
      </c>
      <c r="H2" s="1">
        <v>7524.7787398400005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19</v>
      </c>
      <c r="B3" s="1" t="s">
        <v>20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21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24</v>
      </c>
      <c r="H4" s="1">
        <v>2682.8408758400001</v>
      </c>
      <c r="I4" s="25">
        <v>1.2947925739866288E-7</v>
      </c>
      <c r="J4" s="26">
        <v>0.28045466111065176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27</v>
      </c>
      <c r="H5" s="1">
        <v>5259.0047346499996</v>
      </c>
      <c r="I5" s="25">
        <v>3.8036179130357823E-7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30</v>
      </c>
      <c r="H6" s="1">
        <v>4004.8238634199997</v>
      </c>
      <c r="I6" s="25">
        <v>4.2604034754620328E-7</v>
      </c>
      <c r="J6" s="26">
        <v>1.8334220316303311E-3</v>
      </c>
      <c r="K6" s="5">
        <v>1.8334220316303317E-3</v>
      </c>
      <c r="L6" s="27">
        <v>4.0048238634200015E-3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33</v>
      </c>
      <c r="H7" s="1">
        <v>3600.4852386699995</v>
      </c>
      <c r="I7" s="25">
        <v>2.5582179691333421E-7</v>
      </c>
      <c r="J7" s="26">
        <v>0.14781460172191524</v>
      </c>
      <c r="K7" s="5">
        <v>0.14781460172191532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36</v>
      </c>
      <c r="H8" s="1">
        <v>1758.00940715</v>
      </c>
      <c r="I8" s="25">
        <v>2.7726732581163473E-7</v>
      </c>
      <c r="J8" s="26">
        <v>5.4031083780913258E-3</v>
      </c>
      <c r="K8" s="5">
        <v>5.4031083780913284E-3</v>
      </c>
      <c r="L8" s="27">
        <v>1.7580094071500006E-3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0.27467866427499998</v>
      </c>
      <c r="D9" s="7">
        <v>21201100</v>
      </c>
      <c r="E9" s="1">
        <v>21201100</v>
      </c>
      <c r="F9" s="6">
        <v>25110171377.288937</v>
      </c>
      <c r="G9" s="1" t="s">
        <v>39</v>
      </c>
      <c r="H9" s="1">
        <v>2746.7866427499998</v>
      </c>
      <c r="I9" s="25">
        <v>1.0938940246478563E-7</v>
      </c>
      <c r="J9" s="26">
        <v>2.3191756605961666</v>
      </c>
      <c r="K9" s="5">
        <v>2.3191756605961671</v>
      </c>
      <c r="L9" s="27">
        <v>2.7467866427500006E-3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30</v>
      </c>
      <c r="H10" s="1">
        <v>25450.375092819999</v>
      </c>
      <c r="I10" s="25">
        <v>4.3982965230626742E-7</v>
      </c>
      <c r="J10" s="26">
        <v>1.8684403459622547E-2</v>
      </c>
      <c r="K10" s="5">
        <v>1.8684403459622554E-2</v>
      </c>
      <c r="L10" s="27">
        <v>2.5450375092820006E-2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21</v>
      </c>
      <c r="H11" s="1">
        <v>2900.3408531199998</v>
      </c>
      <c r="I11" s="25">
        <v>4.1298886072449797E-7</v>
      </c>
      <c r="J11" s="26">
        <v>2.1386215163757404E-2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21</v>
      </c>
      <c r="H12" s="1">
        <v>87399.121233700018</v>
      </c>
      <c r="I12" s="25">
        <v>4.1555573488104299E-7</v>
      </c>
      <c r="J12" s="26">
        <v>0.182945503391235</v>
      </c>
      <c r="K12" s="5">
        <v>0.18294550339123508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18</v>
      </c>
      <c r="H13" s="1">
        <v>57026.129524350006</v>
      </c>
      <c r="I13" s="25">
        <v>1.958387179686913E-7</v>
      </c>
      <c r="J13" s="26">
        <v>4.7588808466391984E-2</v>
      </c>
      <c r="K13" s="5">
        <v>4.7588808466391998E-2</v>
      </c>
      <c r="L13" s="27">
        <v>5.7026129524350024E-2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21</v>
      </c>
      <c r="H14" s="1">
        <v>1757.9811188599999</v>
      </c>
      <c r="I14" s="25">
        <v>3.1577240682872573E-7</v>
      </c>
      <c r="J14" s="26">
        <v>1.1874621358794231E-2</v>
      </c>
      <c r="K14" s="5">
        <v>1.1874621358794236E-2</v>
      </c>
      <c r="L14" s="27">
        <v>1.7579811188600007E-3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0.49209718838799998</v>
      </c>
      <c r="D15" s="7">
        <v>64972</v>
      </c>
      <c r="E15" s="1">
        <v>64972</v>
      </c>
      <c r="F15" s="6">
        <v>17945141507.089897</v>
      </c>
      <c r="G15" s="1" t="s">
        <v>52</v>
      </c>
      <c r="H15" s="1">
        <v>4920.97188388</v>
      </c>
      <c r="I15" s="25">
        <v>2.7422307491617086E-7</v>
      </c>
      <c r="J15" s="26">
        <v>1.7816821623453452E-2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24</v>
      </c>
      <c r="H16" s="1">
        <v>713.7749062900001</v>
      </c>
      <c r="I16" s="25">
        <v>1.0138697721587011E-7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30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36</v>
      </c>
      <c r="H18" s="1">
        <v>4726.4630050400001</v>
      </c>
      <c r="I18" s="25">
        <v>3.2483746138611159E-7</v>
      </c>
      <c r="J18" s="26">
        <v>2.2157163241146673E-3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18</v>
      </c>
      <c r="H19" s="1">
        <v>3170.77217969</v>
      </c>
      <c r="I19" s="25">
        <v>4.6106592831974815E-7</v>
      </c>
      <c r="J19" s="26">
        <v>1.0060458555936904E-3</v>
      </c>
      <c r="K19" s="5">
        <v>1.0060458555936908E-3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63</v>
      </c>
      <c r="H20" s="1">
        <v>2095.8777232699999</v>
      </c>
      <c r="I20" s="25">
        <v>4.7597562837850946E-7</v>
      </c>
      <c r="J20" s="26">
        <v>9.6404103771783305E-3</v>
      </c>
      <c r="K20" s="5">
        <v>9.640410377178334E-3</v>
      </c>
      <c r="L20" s="27">
        <v>2.0958777232700006E-3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36</v>
      </c>
      <c r="H21" s="1">
        <v>9978.8892084600011</v>
      </c>
      <c r="I21" s="25">
        <v>3.8298489307308298E-7</v>
      </c>
      <c r="J21" s="26">
        <v>0.12216069134352128</v>
      </c>
      <c r="K21" s="5">
        <v>0.12216069134352132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21</v>
      </c>
      <c r="H22" s="1">
        <v>4124.87526798</v>
      </c>
      <c r="I22" s="25">
        <v>4.67325443532193E-7</v>
      </c>
      <c r="J22" s="26">
        <v>6.5850828248121317E-3</v>
      </c>
      <c r="K22" s="5">
        <v>6.5850828248121334E-3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18</v>
      </c>
      <c r="H23" s="1">
        <v>7963.0066524200001</v>
      </c>
      <c r="I23" s="25">
        <v>4.5474344216348271E-7</v>
      </c>
      <c r="J23" s="26">
        <v>1.3596828920688133E-4</v>
      </c>
      <c r="K23" s="5">
        <v>1.3596828920688138E-4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33</v>
      </c>
      <c r="H24" s="1">
        <v>3220.88719498</v>
      </c>
      <c r="I24" s="25">
        <v>3.0298634220494275E-7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0.21262736178899999</v>
      </c>
      <c r="D25" s="7">
        <v>5514</v>
      </c>
      <c r="E25" s="1">
        <v>5514</v>
      </c>
      <c r="F25" s="6">
        <v>12713860468.689991</v>
      </c>
      <c r="G25" s="1" t="s">
        <v>18</v>
      </c>
      <c r="H25" s="1">
        <v>2126.2736178899995</v>
      </c>
      <c r="I25" s="25">
        <v>1.6724059723058185E-7</v>
      </c>
      <c r="J25" s="26">
        <v>9.2216465312942831E-4</v>
      </c>
      <c r="K25" s="5">
        <v>9.2216465312942874E-4</v>
      </c>
      <c r="L25" s="27">
        <v>2.1262736178900006E-3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63</v>
      </c>
      <c r="H26" s="1">
        <v>2264.0987218799996</v>
      </c>
      <c r="I26" s="25">
        <v>4.2606497898000547E-7</v>
      </c>
      <c r="J26" s="26">
        <v>3.3369409153714029E-3</v>
      </c>
      <c r="K26" s="5">
        <v>3.3369409153714042E-3</v>
      </c>
      <c r="L26" s="27">
        <v>2.2640987218800006E-3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21</v>
      </c>
      <c r="H27" s="1">
        <v>2000.2126563600002</v>
      </c>
      <c r="I27" s="25">
        <v>2.9737824098845177E-7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33</v>
      </c>
      <c r="H28" s="1">
        <v>20290.853982670003</v>
      </c>
      <c r="I28" s="25">
        <v>2.3306538716239131E-7</v>
      </c>
      <c r="J28" s="26">
        <v>1.688558729991525</v>
      </c>
      <c r="K28" s="5">
        <v>1.6885587299915257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21</v>
      </c>
      <c r="H29" s="1">
        <v>22667.224695569999</v>
      </c>
      <c r="I29" s="25">
        <v>4.1211389708212297E-7</v>
      </c>
      <c r="J29" s="26">
        <v>0.14784421212262328</v>
      </c>
      <c r="K29" s="5">
        <v>0.14784421212262333</v>
      </c>
      <c r="L29" s="27">
        <v>2.2667224695570008E-2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0.38066736039600002</v>
      </c>
      <c r="D30" s="7">
        <v>3049000</v>
      </c>
      <c r="E30" s="1">
        <v>3049000</v>
      </c>
      <c r="F30" s="6">
        <v>11080316843.702799</v>
      </c>
      <c r="G30" s="1" t="s">
        <v>21</v>
      </c>
      <c r="H30" s="1">
        <v>3806.67360396</v>
      </c>
      <c r="I30" s="25">
        <v>3.4355277539950683E-7</v>
      </c>
      <c r="J30" s="26">
        <v>1.0474924121930964</v>
      </c>
      <c r="K30" s="5">
        <v>1.0474924121930966</v>
      </c>
      <c r="L30" s="27">
        <v>3.8066736039600014E-3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21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21</v>
      </c>
      <c r="H32" s="1">
        <v>2725.1068128299999</v>
      </c>
      <c r="I32" s="25">
        <v>3.6389707346881981E-7</v>
      </c>
      <c r="J32" s="26">
        <v>0.28203260443883327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18</v>
      </c>
      <c r="H33" s="1">
        <v>1884.10331316</v>
      </c>
      <c r="I33" s="25">
        <v>4.2046671648434525E-7</v>
      </c>
      <c r="J33" s="26">
        <v>9.0484437387431099E-4</v>
      </c>
      <c r="K33" s="5">
        <v>9.0484437387431131E-4</v>
      </c>
      <c r="L33" s="27">
        <v>1.8841033131600006E-3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90</v>
      </c>
      <c r="H34" s="1">
        <v>17779.960235549999</v>
      </c>
      <c r="I34" s="25">
        <v>4.3577130993140286E-7</v>
      </c>
      <c r="J34" s="26">
        <v>6.3974278697099457E-2</v>
      </c>
      <c r="K34" s="5">
        <v>6.3974278697099485E-2</v>
      </c>
      <c r="L34" s="27">
        <v>1.7779960235550007E-2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30</v>
      </c>
      <c r="H35" s="1">
        <v>2767.7916638299998</v>
      </c>
      <c r="I35" s="25">
        <v>4.8322278219769298E-7</v>
      </c>
      <c r="J35" s="26">
        <v>3.2569215520124507E-4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18</v>
      </c>
      <c r="H36" s="1">
        <v>5861.1278683800001</v>
      </c>
      <c r="I36" s="25">
        <v>2.9540508427084893E-7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97</v>
      </c>
      <c r="H37" s="1">
        <v>4018.4308058399997</v>
      </c>
      <c r="I37" s="25">
        <v>3.4091257767984927E-7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21</v>
      </c>
      <c r="H38" s="1">
        <v>40465.659182489995</v>
      </c>
      <c r="I38" s="25">
        <v>3.9840904666629275E-7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30</v>
      </c>
      <c r="H39" s="1">
        <v>4910.1806802900001</v>
      </c>
      <c r="I39" s="25">
        <v>3.9112072850673113E-7</v>
      </c>
      <c r="J39" s="26">
        <v>2.5070838697281465E-3</v>
      </c>
      <c r="K39" s="5">
        <v>2.5070838697281474E-3</v>
      </c>
      <c r="L39" s="27">
        <v>4.9101806802900015E-3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33</v>
      </c>
      <c r="H40" s="1">
        <v>3611.8589302400001</v>
      </c>
      <c r="I40" s="25">
        <v>2.3591346978900874E-7</v>
      </c>
      <c r="J40" s="26">
        <v>6.1510662631967403E-2</v>
      </c>
      <c r="K40" s="5">
        <v>6.1510662631967424E-2</v>
      </c>
      <c r="L40" s="27">
        <v>3.6118589302400013E-3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18</v>
      </c>
      <c r="H41" s="1">
        <v>2137.2031809599998</v>
      </c>
      <c r="I41" s="25">
        <v>2.7450232896892057E-7</v>
      </c>
      <c r="J41" s="26">
        <v>1.2207626679141864E-3</v>
      </c>
      <c r="K41" s="5">
        <v>1.2207626679141871E-3</v>
      </c>
      <c r="L41" s="27">
        <v>2.1372031809600007E-3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21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3.8647266028363575E-2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90</v>
      </c>
      <c r="H43" s="1">
        <v>3058.9788651599997</v>
      </c>
      <c r="I43" s="25">
        <v>2.8027999781150326E-7</v>
      </c>
      <c r="J43" s="26">
        <v>3.8505987219335562E-2</v>
      </c>
      <c r="K43" s="5">
        <v>3.8505987219335576E-2</v>
      </c>
      <c r="L43" s="27">
        <v>3.0589788651600005E-3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18</v>
      </c>
      <c r="H44" s="1">
        <v>15608.28542143</v>
      </c>
      <c r="I44" s="25">
        <v>4.3261902208547035E-7</v>
      </c>
      <c r="J44" s="26">
        <v>9.3121244503897495E-3</v>
      </c>
      <c r="K44" s="5">
        <v>9.3121244503897513E-3</v>
      </c>
      <c r="L44" s="27">
        <v>1.5608285421430005E-2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21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116</v>
      </c>
      <c r="H46" s="1">
        <v>12544.586267980001</v>
      </c>
      <c r="I46" s="25">
        <v>4.3849411417336403E-7</v>
      </c>
      <c r="J46" s="26">
        <v>1.0348461094491392E-2</v>
      </c>
      <c r="K46" s="5">
        <v>1.0348461094491394E-2</v>
      </c>
      <c r="L46" s="27">
        <v>1.2544586267980004E-2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119</v>
      </c>
      <c r="H47" s="1">
        <v>4847.9242019800004</v>
      </c>
      <c r="I47" s="25">
        <v>4.2919730488344665E-7</v>
      </c>
      <c r="J47" s="26">
        <v>1.1889194542576356E-2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27</v>
      </c>
      <c r="H48" s="1">
        <v>2040.5047157799997</v>
      </c>
      <c r="I48" s="25">
        <v>4.5766499465972277E-7</v>
      </c>
      <c r="J48" s="26">
        <v>5.6892335486150138E-3</v>
      </c>
      <c r="K48" s="5">
        <v>5.6892335486150155E-3</v>
      </c>
      <c r="L48" s="27">
        <v>2.0405047157800007E-3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18</v>
      </c>
      <c r="H49" s="1">
        <v>1962.1992276400001</v>
      </c>
      <c r="I49" s="25">
        <v>4.0054507420099472E-7</v>
      </c>
      <c r="J49" s="26">
        <v>1.1407523713244329E-3</v>
      </c>
      <c r="K49" s="5">
        <v>1.1407523713244335E-3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21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0.31961052781659566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36</v>
      </c>
      <c r="H51" s="1">
        <v>2314.1736810399998</v>
      </c>
      <c r="I51" s="25">
        <v>2.4744947405547796E-7</v>
      </c>
      <c r="J51" s="26">
        <v>6.3072396442000779E-3</v>
      </c>
      <c r="K51" s="5">
        <v>6.3072396442000805E-3</v>
      </c>
      <c r="L51" s="27">
        <v>2.3141736810400005E-3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18</v>
      </c>
      <c r="H52" s="1">
        <v>1929.0892794000001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21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4.6255043851210015E-2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119</v>
      </c>
      <c r="H54" s="1">
        <v>1992.8802097000003</v>
      </c>
      <c r="I54" s="25">
        <v>1.7639385446443789E-7</v>
      </c>
      <c r="J54" s="26">
        <v>1.4378921440523119E-2</v>
      </c>
      <c r="K54" s="5">
        <v>1.4378921440523126E-2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119</v>
      </c>
      <c r="H55" s="1">
        <v>3492.4872179599997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24</v>
      </c>
      <c r="H56" s="1">
        <v>16132.11146235</v>
      </c>
      <c r="I56" s="25">
        <v>3.0049759529680255E-7</v>
      </c>
      <c r="J56" s="26">
        <v>3.9966180174474739</v>
      </c>
      <c r="K56" s="5">
        <v>3.9966180174474761</v>
      </c>
      <c r="L56" s="27">
        <v>1.6132111462350007E-2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18</v>
      </c>
      <c r="H57" s="1">
        <v>3188.8228400600001</v>
      </c>
      <c r="I57" s="25">
        <v>4.0271450316982255E-7</v>
      </c>
      <c r="J57" s="26">
        <v>1.3805053168661518E-3</v>
      </c>
      <c r="K57" s="5">
        <v>1.3805053168661518E-3</v>
      </c>
      <c r="L57" s="27">
        <v>3.1888228400600007E-3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116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30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2.3236381845200007E-3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119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0.14495308382871291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18</v>
      </c>
      <c r="H61" s="1">
        <v>2075.92967133</v>
      </c>
      <c r="I61" s="25">
        <v>2.0056063806458843E-7</v>
      </c>
      <c r="J61" s="26">
        <v>1.4281923036579343E-3</v>
      </c>
      <c r="K61" s="5">
        <v>1.4281923036579347E-3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97</v>
      </c>
      <c r="H62" s="1">
        <v>13520.11394444</v>
      </c>
      <c r="I62" s="25">
        <v>4.0157072619167546E-7</v>
      </c>
      <c r="J62" s="26">
        <v>3.49687788367711E-3</v>
      </c>
      <c r="K62" s="5">
        <v>3.4968778836771113E-3</v>
      </c>
      <c r="L62" s="27">
        <v>1.3520113944440006E-2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90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52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21</v>
      </c>
      <c r="H65" s="1">
        <v>3056.6065811100002</v>
      </c>
      <c r="I65" s="25">
        <v>3.6130241287712189E-7</v>
      </c>
      <c r="J65" s="26">
        <v>1.3203905069318282</v>
      </c>
      <c r="K65" s="5">
        <v>1.3203905069318287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21</v>
      </c>
      <c r="H66" s="1">
        <v>32164.241575889999</v>
      </c>
      <c r="I66" s="25">
        <v>2.974779904178773E-7</v>
      </c>
      <c r="J66" s="26">
        <v>0.19752538563747052</v>
      </c>
      <c r="K66" s="5">
        <v>0.19752538563747063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30</v>
      </c>
      <c r="H67" s="1">
        <v>2976.0208702699997</v>
      </c>
      <c r="I67" s="25">
        <v>4.0943890494404711E-7</v>
      </c>
      <c r="J67" s="26">
        <v>1.378007578479685E-2</v>
      </c>
      <c r="K67" s="5">
        <v>1.3780075784796854E-2</v>
      </c>
      <c r="L67" s="27">
        <v>2.9760208702700004E-3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21</v>
      </c>
      <c r="H68" s="1">
        <v>14690.699967230001</v>
      </c>
      <c r="I68" s="25">
        <v>3.7601081940976743E-7</v>
      </c>
      <c r="J68" s="26">
        <v>12.596362450227209</v>
      </c>
      <c r="K68" s="5">
        <v>12.596362450227215</v>
      </c>
      <c r="L68" s="27">
        <v>1.4690699967230006E-2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21</v>
      </c>
      <c r="H69" s="1">
        <v>4152.4740489099995</v>
      </c>
      <c r="I69" s="25">
        <v>4.350999768044113E-7</v>
      </c>
      <c r="J69" s="26">
        <v>1.5927704850879083E-2</v>
      </c>
      <c r="K69" s="5">
        <v>1.5927704850879094E-2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63</v>
      </c>
      <c r="H70" s="1">
        <v>1954.1643616600002</v>
      </c>
      <c r="I70" s="25">
        <v>4.898545542590634E-7</v>
      </c>
      <c r="J70" s="26">
        <v>1.3558194352782356E-2</v>
      </c>
      <c r="K70" s="5">
        <v>1.3558194352782363E-2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24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21</v>
      </c>
      <c r="H72" s="1">
        <v>1756.93552737</v>
      </c>
      <c r="I72" s="25">
        <v>3.6067168043432606E-7</v>
      </c>
      <c r="J72" s="26">
        <v>0.15802757543893908</v>
      </c>
      <c r="K72" s="5">
        <v>0.15802757543893914</v>
      </c>
      <c r="L72" s="27">
        <v>1.7569355273700006E-3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0.229247637206</v>
      </c>
      <c r="D73" s="7">
        <v>583407</v>
      </c>
      <c r="E73" s="1">
        <v>583407</v>
      </c>
      <c r="F73" s="6">
        <v>11828104063.954098</v>
      </c>
      <c r="G73" s="1" t="s">
        <v>21</v>
      </c>
      <c r="H73" s="1">
        <v>2292.4763720599999</v>
      </c>
      <c r="I73" s="25">
        <v>1.938160469052918E-7</v>
      </c>
      <c r="J73" s="26">
        <v>0.11307363847687557</v>
      </c>
      <c r="K73" s="5">
        <v>0.11307363847687561</v>
      </c>
      <c r="L73" s="27">
        <v>2.2924763720600008E-3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21</v>
      </c>
      <c r="H74" s="1">
        <v>6391.6171382800003</v>
      </c>
      <c r="I74" s="25">
        <v>3.3713238466260467E-7</v>
      </c>
      <c r="J74" s="26">
        <v>0.13260428085934228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21</v>
      </c>
      <c r="H75" s="1">
        <v>5353.7004450600007</v>
      </c>
      <c r="I75" s="25">
        <v>4.0385935421497368E-7</v>
      </c>
      <c r="J75" s="26">
        <v>2.9879534321594826E-2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119</v>
      </c>
      <c r="H76" s="1">
        <v>2263.8414926800001</v>
      </c>
      <c r="I76" s="25">
        <v>3.1411082196117372E-7</v>
      </c>
      <c r="J76" s="26">
        <v>3.1830106032613575E-2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33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18</v>
      </c>
      <c r="H78" s="1">
        <v>4503.965146999999</v>
      </c>
      <c r="I78" s="25">
        <v>4.0226001669142803E-7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119</v>
      </c>
      <c r="H79" s="1">
        <v>506.56176155000003</v>
      </c>
      <c r="I79" s="25">
        <v>9.8054588820011459E-8</v>
      </c>
      <c r="J79" s="26">
        <v>4.2593932837524775E-3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18</v>
      </c>
      <c r="H80" s="1">
        <v>1479.2321796899998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119</v>
      </c>
      <c r="H81" s="1">
        <v>2476.5721710999997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2.4765721711000007E-3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18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1.6208068284490007E-2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21</v>
      </c>
      <c r="H83" s="1">
        <v>772.48160228000006</v>
      </c>
      <c r="I83" s="25">
        <v>1.9278704412292917E-7</v>
      </c>
      <c r="J83" s="26">
        <v>5.6651009790952223E-2</v>
      </c>
      <c r="K83" s="5">
        <v>5.6651009790952236E-2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18</v>
      </c>
      <c r="H84" s="1">
        <v>7286.72411629</v>
      </c>
      <c r="I84" s="25">
        <v>5.8869232480723375E-8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18</v>
      </c>
      <c r="H85" s="1">
        <v>2060.3385409299999</v>
      </c>
      <c r="I85" s="25">
        <v>1.5381302763710358E-7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119</v>
      </c>
      <c r="H86" s="1">
        <v>4045.9898571300005</v>
      </c>
      <c r="I86" s="25">
        <v>3.8715311407677024E-7</v>
      </c>
      <c r="J86" s="26">
        <v>3.3484098530271705E-2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52</v>
      </c>
      <c r="H87" s="1">
        <v>3269.0077767300004</v>
      </c>
      <c r="I87" s="25">
        <v>4.0581503113429405E-7</v>
      </c>
      <c r="J87" s="26">
        <v>7.1939236384207433E-2</v>
      </c>
      <c r="K87" s="5">
        <v>7.1939236384207475E-2</v>
      </c>
      <c r="L87" s="27">
        <v>3.2690077767300015E-3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63</v>
      </c>
      <c r="H88" s="1">
        <v>2370.9495499</v>
      </c>
      <c r="I88" s="25">
        <v>4.7409852695187126E-7</v>
      </c>
      <c r="J88" s="26">
        <v>1.5522933969458169E-2</v>
      </c>
      <c r="K88" s="5">
        <v>1.5522933969458174E-2</v>
      </c>
      <c r="L88" s="27">
        <v>2.3709495499000008E-3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24</v>
      </c>
      <c r="H89" s="1">
        <v>84012.128658219997</v>
      </c>
      <c r="I89" s="25">
        <v>3.5193357863717038E-7</v>
      </c>
      <c r="J89" s="26">
        <v>20.764081139593053</v>
      </c>
      <c r="K89" s="5">
        <v>20.764081139593063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24</v>
      </c>
      <c r="H90" s="1">
        <v>31204.510162650004</v>
      </c>
      <c r="I90" s="25">
        <v>3.7450365361634383E-7</v>
      </c>
      <c r="J90" s="26">
        <v>10.126953297439554</v>
      </c>
      <c r="K90" s="5">
        <v>10.126953297439558</v>
      </c>
      <c r="L90" s="27">
        <v>3.1204510162650013E-2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30</v>
      </c>
      <c r="H91" s="1">
        <v>10436.13976679</v>
      </c>
      <c r="I91" s="25">
        <v>1.2245208971235372E-7</v>
      </c>
      <c r="J91" s="26">
        <v>0.2889869317211548</v>
      </c>
      <c r="K91" s="5">
        <v>0.28898693172115492</v>
      </c>
      <c r="L91" s="27">
        <v>1.0436139766790004E-2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1.2023577267400001</v>
      </c>
      <c r="D92" s="7">
        <v>123400</v>
      </c>
      <c r="E92" s="1">
        <v>123400</v>
      </c>
      <c r="F92" s="6">
        <v>274481985804.08868</v>
      </c>
      <c r="G92" s="1" t="s">
        <v>18</v>
      </c>
      <c r="H92" s="1">
        <v>12023.5772674</v>
      </c>
      <c r="I92" s="25">
        <v>4.380461337809549E-8</v>
      </c>
      <c r="J92" s="26">
        <v>5.4054892908569838E-3</v>
      </c>
      <c r="K92" s="5">
        <v>5.4054892908569855E-3</v>
      </c>
      <c r="L92" s="27">
        <v>1.2023577267400004E-2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18</v>
      </c>
      <c r="H93" s="1">
        <v>2323.3397664399999</v>
      </c>
      <c r="I93" s="25">
        <v>4.4151502657588987E-7</v>
      </c>
      <c r="J93" s="26">
        <v>1.3270832071644294E-3</v>
      </c>
      <c r="K93" s="5">
        <v>1.3270832071644301E-3</v>
      </c>
      <c r="L93" s="27">
        <v>2.3233397664400007E-3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36</v>
      </c>
      <c r="H94" s="1">
        <v>1469.2891565399998</v>
      </c>
      <c r="I94" s="25">
        <v>2.8655501168600325E-7</v>
      </c>
      <c r="J94" s="26">
        <v>1.2835658638451144E-2</v>
      </c>
      <c r="K94" s="5">
        <v>1.2835658638451148E-2</v>
      </c>
      <c r="L94" s="27">
        <v>1.4692891565400003E-3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21</v>
      </c>
      <c r="H95" s="1">
        <v>15367.902636299999</v>
      </c>
      <c r="I95" s="25">
        <v>4.0238289021851394E-7</v>
      </c>
      <c r="J95" s="26">
        <v>0.15864790450934371</v>
      </c>
      <c r="K95" s="5">
        <v>0.15864790450934377</v>
      </c>
      <c r="L95" s="27">
        <v>1.5367902636300005E-2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27</v>
      </c>
      <c r="H96" s="1">
        <v>2336.7991541599999</v>
      </c>
      <c r="I96" s="25">
        <v>3.2686977960983594E-7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5.3960349720360004</v>
      </c>
      <c r="D97" s="7">
        <v>621682</v>
      </c>
      <c r="E97" s="1">
        <v>621682</v>
      </c>
      <c r="F97" s="6">
        <v>137699378144.51135</v>
      </c>
      <c r="G97" s="1" t="s">
        <v>21</v>
      </c>
      <c r="H97" s="1">
        <v>53960.349720360005</v>
      </c>
      <c r="I97" s="25">
        <v>3.9187068560128314E-7</v>
      </c>
      <c r="J97" s="26">
        <v>0.2436189515659769</v>
      </c>
      <c r="K97" s="5">
        <v>0.24361895156597702</v>
      </c>
      <c r="L97" s="27">
        <v>5.3960349720360026E-2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24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1.9342445478100008E-3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119</v>
      </c>
      <c r="H99" s="1">
        <v>1544.13734503</v>
      </c>
      <c r="I99" s="25">
        <v>2.455846148505085E-7</v>
      </c>
      <c r="J99" s="26">
        <v>2.8852262891097141E-2</v>
      </c>
      <c r="K99" s="5">
        <v>2.8852262891097148E-2</v>
      </c>
      <c r="L99" s="27">
        <v>1.5441373450300003E-3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18</v>
      </c>
      <c r="H100" s="1">
        <v>15289.279222159999</v>
      </c>
      <c r="I100" s="25">
        <v>2.7827455217124159E-7</v>
      </c>
      <c r="J100" s="26">
        <v>1.9836244902422615E-2</v>
      </c>
      <c r="K100" s="5">
        <v>1.9836244902422622E-2</v>
      </c>
      <c r="L100" s="27">
        <v>1.5289279222160005E-2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0.97903499083000001</v>
      </c>
      <c r="D101" s="7">
        <v>1614810</v>
      </c>
      <c r="E101" s="1">
        <v>1614810</v>
      </c>
      <c r="F101" s="6">
        <v>35163164921.469894</v>
      </c>
      <c r="G101" s="1" t="s">
        <v>119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18</v>
      </c>
      <c r="H102" s="1">
        <v>7411.2946211099988</v>
      </c>
      <c r="I102" s="25">
        <v>3.5823647975762851E-7</v>
      </c>
      <c r="J102" s="26">
        <v>1.0769305054473828E-2</v>
      </c>
      <c r="K102" s="5">
        <v>1.0769305054473832E-2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33F3-95F7-425E-A587-C039C7BDE396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D0BCD-0A40-48E3-8753-3E4F420A760C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18</v>
      </c>
      <c r="H2" s="1">
        <v>7261.3287340799998</v>
      </c>
      <c r="I2" s="25">
        <v>6.0285010054890498E-8</v>
      </c>
      <c r="J2" s="26">
        <v>2.9801291870534567E-3</v>
      </c>
      <c r="K2" s="5">
        <v>2.9801291870535157E-3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19</v>
      </c>
      <c r="B3" s="1" t="s">
        <v>20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21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24</v>
      </c>
      <c r="H4" s="1">
        <v>2525.02402553</v>
      </c>
      <c r="I4" s="25">
        <v>1.2769534375609812E-7</v>
      </c>
      <c r="J4" s="26">
        <v>0.27659066848258362</v>
      </c>
      <c r="K4" s="5">
        <v>0.27659066848258906</v>
      </c>
      <c r="L4" s="27">
        <v>2.5250240255300501E-3</v>
      </c>
      <c r="M4" s="4">
        <v>5.0306980803327406E-17</v>
      </c>
      <c r="N4" s="3">
        <v>5.0022208597511053E-11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27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1.0581813203458523E-16</v>
      </c>
      <c r="N5" s="3">
        <v>1.0550138540565968E-10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30</v>
      </c>
      <c r="H6" s="1">
        <v>4048.2521212900001</v>
      </c>
      <c r="I6" s="25">
        <v>4.2749267464493055E-7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33</v>
      </c>
      <c r="H7" s="1">
        <v>3654.5361614499998</v>
      </c>
      <c r="I7" s="25">
        <v>2.5795626339428834E-7</v>
      </c>
      <c r="J7" s="26">
        <v>0.14904790285800998</v>
      </c>
      <c r="K7" s="5">
        <v>0.14904790285801295</v>
      </c>
      <c r="L7" s="27">
        <v>3.6545361614500724E-3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36</v>
      </c>
      <c r="H8" s="1">
        <v>1750.19682891</v>
      </c>
      <c r="I8" s="25">
        <v>2.7708852317778347E-7</v>
      </c>
      <c r="J8" s="26">
        <v>5.3996240511654664E-3</v>
      </c>
      <c r="K8" s="5">
        <v>5.3996240511655731E-3</v>
      </c>
      <c r="L8" s="27">
        <v>1.7501968289100347E-3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39</v>
      </c>
      <c r="H9" s="1">
        <v>2696.1504403300005</v>
      </c>
      <c r="I9" s="25">
        <v>1.080339531869004E-7</v>
      </c>
      <c r="J9" s="26">
        <v>2.2904386449107941</v>
      </c>
      <c r="K9" s="5">
        <v>2.2904386449108394</v>
      </c>
      <c r="L9" s="27">
        <v>2.6961504403300541E-3</v>
      </c>
      <c r="M9" s="4">
        <v>5.377642775528102E-17</v>
      </c>
      <c r="N9" s="3">
        <v>5.3660187404602766E-11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30</v>
      </c>
      <c r="H10" s="1">
        <v>25708.312488480002</v>
      </c>
      <c r="I10" s="25">
        <v>4.413239913238494E-7</v>
      </c>
      <c r="J10" s="26">
        <v>1.8747884475428446E-2</v>
      </c>
      <c r="K10" s="5">
        <v>1.8747884475428817E-2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21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2.1477133297668902E-2</v>
      </c>
      <c r="L11" s="27">
        <v>2.9359454370000582E-3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21</v>
      </c>
      <c r="H12" s="1">
        <v>89672.269516140004</v>
      </c>
      <c r="I12" s="25">
        <v>4.1762378505157602E-7</v>
      </c>
      <c r="J12" s="26">
        <v>0.18385594800246097</v>
      </c>
      <c r="K12" s="5">
        <v>0.1838559480024646</v>
      </c>
      <c r="L12" s="27">
        <v>8.9672269516141781E-2</v>
      </c>
      <c r="M12" s="4">
        <v>1.7763568394002505E-15</v>
      </c>
      <c r="N12" s="3">
        <v>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18</v>
      </c>
      <c r="H13" s="1">
        <v>56283.096694049993</v>
      </c>
      <c r="I13" s="25">
        <v>1.9446110983467334E-7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1.1171619185290638E-15</v>
      </c>
      <c r="N13" s="3">
        <v>1.1204974725842476E-9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21</v>
      </c>
      <c r="H14" s="1">
        <v>1754.0207631499998</v>
      </c>
      <c r="I14" s="25">
        <v>3.1622196823035389E-7</v>
      </c>
      <c r="J14" s="26">
        <v>1.1891527115302458E-2</v>
      </c>
      <c r="K14" s="5">
        <v>1.1891527115302695E-2</v>
      </c>
      <c r="L14" s="27">
        <v>1.7540207631500347E-3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52</v>
      </c>
      <c r="H15" s="1">
        <v>4880.7865928000001</v>
      </c>
      <c r="I15" s="25">
        <v>2.7362228765366504E-7</v>
      </c>
      <c r="J15" s="26">
        <v>1.7777787273433925E-2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24</v>
      </c>
      <c r="H16" s="1">
        <v>667.1808900499999</v>
      </c>
      <c r="I16" s="25">
        <v>1.0033473064037467E-7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1.3227266504323154E-17</v>
      </c>
      <c r="N16" s="3">
        <v>1.3301360013429075E-11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30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1.1817803680091998E-17</v>
      </c>
      <c r="N17" s="3">
        <v>1.1823431123048067E-11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36</v>
      </c>
      <c r="H18" s="1">
        <v>4770.5631539100004</v>
      </c>
      <c r="I18" s="25">
        <v>3.2634934942206162E-7</v>
      </c>
      <c r="J18" s="26">
        <v>2.2260289124078824E-3</v>
      </c>
      <c r="K18" s="5">
        <v>2.2260289124079262E-3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18</v>
      </c>
      <c r="H19" s="1">
        <v>3285.0366476499998</v>
      </c>
      <c r="I19" s="25">
        <v>4.6274444404794794E-7</v>
      </c>
      <c r="J19" s="26">
        <v>1.0097083769126224E-3</v>
      </c>
      <c r="K19" s="5">
        <v>1.0097083769126426E-3</v>
      </c>
      <c r="L19" s="27">
        <v>3.2850366476500654E-3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63</v>
      </c>
      <c r="H20" s="1">
        <v>2095.5223255700002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2.0955223255700417E-3</v>
      </c>
      <c r="M20" s="4">
        <v>4.163336342344337E-17</v>
      </c>
      <c r="N20" s="3">
        <v>4.1382008930668235E-11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36</v>
      </c>
      <c r="H21" s="1">
        <v>10021.313778330001</v>
      </c>
      <c r="I21" s="25">
        <v>3.8404373181288293E-7</v>
      </c>
      <c r="J21" s="26">
        <v>0.12249842913635527</v>
      </c>
      <c r="K21" s="5">
        <v>0.12249842913635772</v>
      </c>
      <c r="L21" s="27">
        <v>1.0021313778330201E-2</v>
      </c>
      <c r="M21" s="4">
        <v>1.9949319973733282E-16</v>
      </c>
      <c r="N21" s="3">
        <v>2.0008883439004421E-10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21</v>
      </c>
      <c r="H22" s="1">
        <v>4276.5065012000005</v>
      </c>
      <c r="I22" s="25">
        <v>4.6916784047322313E-7</v>
      </c>
      <c r="J22" s="26">
        <v>6.6110440401081876E-3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18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1.6132928326584306E-16</v>
      </c>
      <c r="N23" s="3">
        <v>1.609805622138083E-10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33</v>
      </c>
      <c r="H24" s="1">
        <v>3172.4853022900002</v>
      </c>
      <c r="I24" s="25">
        <v>3.0195681425631955E-7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0.21338502234100001</v>
      </c>
      <c r="D25" s="7">
        <v>5514</v>
      </c>
      <c r="E25" s="1">
        <v>5514</v>
      </c>
      <c r="F25" s="6">
        <v>12719761296.345001</v>
      </c>
      <c r="G25" s="1" t="s">
        <v>18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2.1338502234100427E-3</v>
      </c>
      <c r="M25" s="4">
        <v>4.2500725161431774E-17</v>
      </c>
      <c r="N25" s="3">
        <v>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63</v>
      </c>
      <c r="H26" s="1">
        <v>2287.7211732800001</v>
      </c>
      <c r="I26" s="25">
        <v>4.2779545420038585E-7</v>
      </c>
      <c r="J26" s="26">
        <v>3.3504939972974221E-3</v>
      </c>
      <c r="K26" s="5">
        <v>3.3504939972974885E-3</v>
      </c>
      <c r="L26" s="27">
        <v>2.2877211732800456E-3</v>
      </c>
      <c r="M26" s="4">
        <v>4.5536491244391186E-17</v>
      </c>
      <c r="N26" s="3">
        <v>4.5474735088646412E-11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21</v>
      </c>
      <c r="H27" s="1">
        <v>1978.9549337199999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1.9789549337200394E-3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33</v>
      </c>
      <c r="H28" s="1">
        <v>20751.44061541</v>
      </c>
      <c r="I28" s="25">
        <v>2.360624388079079E-7</v>
      </c>
      <c r="J28" s="26">
        <v>1.7102723691632928</v>
      </c>
      <c r="K28" s="5">
        <v>1.7102723691633268</v>
      </c>
      <c r="L28" s="27">
        <v>2.0751440615410413E-2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21</v>
      </c>
      <c r="H29" s="1">
        <v>22952.581802820001</v>
      </c>
      <c r="I29" s="25">
        <v>4.137463895973839E-7</v>
      </c>
      <c r="J29" s="26">
        <v>0.14842986228250307</v>
      </c>
      <c r="K29" s="5">
        <v>0.14842986228250601</v>
      </c>
      <c r="L29" s="27">
        <v>2.2952581802820456E-2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0.37177563729399998</v>
      </c>
      <c r="D30" s="7">
        <v>3049000</v>
      </c>
      <c r="E30" s="1">
        <v>3049000</v>
      </c>
      <c r="F30" s="6">
        <v>10873363866.778358</v>
      </c>
      <c r="G30" s="1" t="s">
        <v>21</v>
      </c>
      <c r="H30" s="1">
        <v>3717.7563729399994</v>
      </c>
      <c r="I30" s="25">
        <v>3.419140956276601E-7</v>
      </c>
      <c r="J30" s="26">
        <v>1.0424960775687357</v>
      </c>
      <c r="K30" s="5">
        <v>1.0424960775687564</v>
      </c>
      <c r="L30" s="27">
        <v>3.7177563729400734E-3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21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2.4548779069100486E-3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21</v>
      </c>
      <c r="H32" s="1">
        <v>2686.1409742800001</v>
      </c>
      <c r="I32" s="25">
        <v>3.631834970720044E-7</v>
      </c>
      <c r="J32" s="26">
        <v>0.28147955846970385</v>
      </c>
      <c r="K32" s="5">
        <v>0.28147955846970946</v>
      </c>
      <c r="L32" s="27">
        <v>2.6861409742800534E-3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18</v>
      </c>
      <c r="H33" s="1">
        <v>1905.0013447200001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3.7947076036992655E-17</v>
      </c>
      <c r="N33" s="3">
        <v>3.7971403799019754E-11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90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30</v>
      </c>
      <c r="H35" s="1">
        <v>2816.0488138500004</v>
      </c>
      <c r="I35" s="25">
        <v>4.8458071906481743E-7</v>
      </c>
      <c r="J35" s="26">
        <v>3.2660740464968694E-4</v>
      </c>
      <c r="K35" s="5">
        <v>3.2660740464969344E-4</v>
      </c>
      <c r="L35" s="27">
        <v>2.8160488138500562E-3</v>
      </c>
      <c r="M35" s="4">
        <v>5.5944832100252029E-17</v>
      </c>
      <c r="N35" s="3">
        <v>5.5933924159035087E-11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0.57849724575000006</v>
      </c>
      <c r="D36" s="7">
        <v>16363</v>
      </c>
      <c r="E36" s="1">
        <v>16363</v>
      </c>
      <c r="F36" s="6">
        <v>19645634697.352898</v>
      </c>
      <c r="G36" s="1" t="s">
        <v>18</v>
      </c>
      <c r="H36" s="1">
        <v>5784.9724575000009</v>
      </c>
      <c r="I36" s="25">
        <v>2.9446605042897812E-7</v>
      </c>
      <c r="J36" s="26">
        <v>4.8183479831693694E-3</v>
      </c>
      <c r="K36" s="5">
        <v>4.8183479831694648E-3</v>
      </c>
      <c r="L36" s="27">
        <v>5.7849724575001161E-3</v>
      </c>
      <c r="M36" s="4">
        <v>1.1535911115245767E-16</v>
      </c>
      <c r="N36" s="3">
        <v>1.1550582712516189E-10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97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21</v>
      </c>
      <c r="H38" s="1">
        <v>41414.284920520004</v>
      </c>
      <c r="I38" s="25">
        <v>4.0085176528365211E-7</v>
      </c>
      <c r="J38" s="26">
        <v>0.27017408980118152</v>
      </c>
      <c r="K38" s="5">
        <v>0.27017408980118685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30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33</v>
      </c>
      <c r="H40" s="1">
        <v>3675.75832451</v>
      </c>
      <c r="I40" s="25">
        <v>2.3833565318601421E-7</v>
      </c>
      <c r="J40" s="26">
        <v>6.214220819780223E-2</v>
      </c>
      <c r="K40" s="5">
        <v>6.2142208197803459E-2</v>
      </c>
      <c r="L40" s="27">
        <v>3.6757583245100728E-3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18</v>
      </c>
      <c r="H41" s="1">
        <v>2132.8877300700001</v>
      </c>
      <c r="I41" s="25">
        <v>2.7456371711487697E-7</v>
      </c>
      <c r="J41" s="26">
        <v>1.2232104968067465E-3</v>
      </c>
      <c r="K41" s="5">
        <v>1.2232104968067708E-3</v>
      </c>
      <c r="L41" s="27">
        <v>2.1328877300700426E-3</v>
      </c>
      <c r="M41" s="4">
        <v>4.2500725161431774E-17</v>
      </c>
      <c r="N41" s="3">
        <v>4.2291503632441163E-11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21</v>
      </c>
      <c r="H42" s="1">
        <v>8631.1469697899993</v>
      </c>
      <c r="I42" s="25">
        <v>2.0125318342510846E-7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0.32463333658900001</v>
      </c>
      <c r="D43" s="7">
        <v>137384</v>
      </c>
      <c r="E43" s="1">
        <v>137384</v>
      </c>
      <c r="F43" s="6">
        <v>11536974279.869999</v>
      </c>
      <c r="G43" s="1" t="s">
        <v>90</v>
      </c>
      <c r="H43" s="1">
        <v>3246.3333658900001</v>
      </c>
      <c r="I43" s="25">
        <v>2.8138516106032095E-7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18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1.5332226574320306E-2</v>
      </c>
      <c r="M44" s="4">
        <v>3.0531133177191805E-16</v>
      </c>
      <c r="N44" s="3">
        <v>3.0559021979570389E-10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21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1.8041124150158794E-16</v>
      </c>
      <c r="N45" s="3">
        <v>1.8189894035458565E-10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116</v>
      </c>
      <c r="H46" s="1">
        <v>12673.392385769999</v>
      </c>
      <c r="I46" s="25">
        <v>4.3988723609973102E-7</v>
      </c>
      <c r="J46" s="26">
        <v>1.0381338771953652E-2</v>
      </c>
      <c r="K46" s="5">
        <v>1.0381338771953859E-2</v>
      </c>
      <c r="L46" s="27">
        <v>1.2673392385770251E-2</v>
      </c>
      <c r="M46" s="4">
        <v>2.5153490401663703E-16</v>
      </c>
      <c r="N46" s="3">
        <v>2.5102053768932819E-10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119</v>
      </c>
      <c r="H47" s="1">
        <v>4907.4221980499997</v>
      </c>
      <c r="I47" s="25">
        <v>4.3071503176631066E-7</v>
      </c>
      <c r="J47" s="26">
        <v>1.1931237094958571E-2</v>
      </c>
      <c r="K47" s="5">
        <v>1.1931237094958809E-2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27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2.0879957621500415E-3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18</v>
      </c>
      <c r="H49" s="1">
        <v>2010.53982959</v>
      </c>
      <c r="I49" s="25">
        <v>4.030020122033789E-7</v>
      </c>
      <c r="J49" s="26">
        <v>1.147749730755223E-3</v>
      </c>
      <c r="K49" s="5">
        <v>1.1477497307552458E-3</v>
      </c>
      <c r="L49" s="27">
        <v>2.0105398295900399E-3</v>
      </c>
      <c r="M49" s="4">
        <v>3.9898639947466563E-17</v>
      </c>
      <c r="N49" s="3">
        <v>4.0017766878008842E-11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21</v>
      </c>
      <c r="H50" s="1">
        <v>29596.449566530002</v>
      </c>
      <c r="I50" s="25">
        <v>3.6129624329008233E-7</v>
      </c>
      <c r="J50" s="26">
        <v>0.32194927591457589</v>
      </c>
      <c r="K50" s="5">
        <v>0.32194927591458233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36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6.3549915855630875E-3</v>
      </c>
      <c r="L51" s="27">
        <v>2.3442662999900465E-3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18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3.7947076036992655E-17</v>
      </c>
      <c r="N52" s="3">
        <v>3.7971403799019754E-11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21</v>
      </c>
      <c r="H53" s="1">
        <v>46239.464670720001</v>
      </c>
      <c r="I53" s="25">
        <v>3.0402583551271506E-7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119</v>
      </c>
      <c r="H54" s="1">
        <v>2019.3685593999999</v>
      </c>
      <c r="I54" s="25">
        <v>1.7727448452668036E-7</v>
      </c>
      <c r="J54" s="26">
        <v>1.4450706880676876E-2</v>
      </c>
      <c r="K54" s="5">
        <v>1.4450706880677166E-2</v>
      </c>
      <c r="L54" s="27">
        <v>2.0193685594000403E-3</v>
      </c>
      <c r="M54" s="4">
        <v>4.0332320816460765E-17</v>
      </c>
      <c r="N54" s="3">
        <v>4.0472514228895307E-11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119</v>
      </c>
      <c r="H55" s="1">
        <v>3404.4520349300001</v>
      </c>
      <c r="I55" s="25">
        <v>1.7504461207613567E-7</v>
      </c>
      <c r="J55" s="26">
        <v>0.5533160187726649</v>
      </c>
      <c r="K55" s="5">
        <v>0.55331601877267578</v>
      </c>
      <c r="L55" s="27">
        <v>3.4044520349300676E-3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1.4453501149779999</v>
      </c>
      <c r="D56" s="7">
        <v>13300000</v>
      </c>
      <c r="E56" s="1">
        <v>13300000</v>
      </c>
      <c r="F56" s="6">
        <v>49832436369.380005</v>
      </c>
      <c r="G56" s="1" t="s">
        <v>24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1.4453501149780288E-2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18</v>
      </c>
      <c r="H57" s="1">
        <v>3177.8924118099999</v>
      </c>
      <c r="I57" s="25">
        <v>4.0334210975703949E-7</v>
      </c>
      <c r="J57" s="26">
        <v>1.3826567522471315E-3</v>
      </c>
      <c r="K57" s="5">
        <v>1.3826567522471592E-3</v>
      </c>
      <c r="L57" s="27">
        <v>3.1778924118100634E-3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116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1.5005358067199381E-16</v>
      </c>
      <c r="N58" s="3">
        <v>1.5006662579253316E-10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30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2.3273787812000462E-3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119</v>
      </c>
      <c r="H60" s="1">
        <v>2382.7251386600001</v>
      </c>
      <c r="I60" s="25">
        <v>1.7030676095821184E-7</v>
      </c>
      <c r="J60" s="26">
        <v>0.14564446859709224</v>
      </c>
      <c r="K60" s="5">
        <v>0.14564446859709509</v>
      </c>
      <c r="L60" s="27">
        <v>2.3827251386600475E-3</v>
      </c>
      <c r="M60" s="4">
        <v>4.7271214720367993E-17</v>
      </c>
      <c r="N60" s="3">
        <v>4.7293724492192268E-11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18</v>
      </c>
      <c r="H61" s="1">
        <v>2086.5153430399996</v>
      </c>
      <c r="I61" s="25">
        <v>2.0127207683216613E-7</v>
      </c>
      <c r="J61" s="26">
        <v>1.4332584591218551E-3</v>
      </c>
      <c r="K61" s="5">
        <v>1.4332584591218837E-3</v>
      </c>
      <c r="L61" s="27">
        <v>2.0865153430400414E-3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97</v>
      </c>
      <c r="H62" s="1">
        <v>13841.94199028</v>
      </c>
      <c r="I62" s="25">
        <v>4.0403704165570326E-7</v>
      </c>
      <c r="J62" s="26">
        <v>3.5183545587378641E-3</v>
      </c>
      <c r="K62" s="5">
        <v>3.518354558737934E-3</v>
      </c>
      <c r="L62" s="27">
        <v>1.3841941990280276E-2</v>
      </c>
      <c r="M62" s="4">
        <v>2.7582103268031233E-16</v>
      </c>
      <c r="N62" s="3">
        <v>2.7648638933897018E-10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90</v>
      </c>
      <c r="H63" s="1">
        <v>4812.4382502899998</v>
      </c>
      <c r="I63" s="25">
        <v>4.0480400490887418E-7</v>
      </c>
      <c r="J63" s="26">
        <v>1.0050514314278018</v>
      </c>
      <c r="K63" s="5">
        <v>1.0050514314278218</v>
      </c>
      <c r="L63" s="27">
        <v>4.8124382502900956E-3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52</v>
      </c>
      <c r="H64" s="1">
        <v>5264.5992486299992</v>
      </c>
      <c r="I64" s="25">
        <v>1.4157645061395541E-7</v>
      </c>
      <c r="J64" s="26">
        <v>2.5615993515385408E-2</v>
      </c>
      <c r="K64" s="5">
        <v>2.5615993515385922E-2</v>
      </c>
      <c r="L64" s="27">
        <v>5.2645992486301044E-3</v>
      </c>
      <c r="M64" s="4">
        <v>1.0495077029659683E-16</v>
      </c>
      <c r="N64" s="3">
        <v>1.0550138540565968E-10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21</v>
      </c>
      <c r="H65" s="1">
        <v>3011.0435594299997</v>
      </c>
      <c r="I65" s="25">
        <v>3.6046823176042387E-7</v>
      </c>
      <c r="J65" s="26">
        <v>1.3173419670154218</v>
      </c>
      <c r="K65" s="5">
        <v>1.3173419670154483</v>
      </c>
      <c r="L65" s="27">
        <v>3.0110435594300597E-3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21</v>
      </c>
      <c r="H66" s="1">
        <v>32874.484757049999</v>
      </c>
      <c r="I66" s="25">
        <v>3.0047398639083392E-7</v>
      </c>
      <c r="J66" s="26">
        <v>0.19951472696351372</v>
      </c>
      <c r="K66" s="5">
        <v>0.19951472696351769</v>
      </c>
      <c r="L66" s="27">
        <v>3.2874484757050654E-2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3017.6298973299999</v>
      </c>
      <c r="I67" s="25">
        <v>4.111931930444361E-7</v>
      </c>
      <c r="J67" s="26">
        <v>1.3839118105103541E-2</v>
      </c>
      <c r="K67" s="5">
        <v>1.3839118105103814E-2</v>
      </c>
      <c r="L67" s="27">
        <v>3.0176298973300596E-3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1.4853856151739999</v>
      </c>
      <c r="D68" s="7">
        <v>33500000</v>
      </c>
      <c r="E68" s="1">
        <v>33500000</v>
      </c>
      <c r="F68" s="6">
        <v>39298563322.380005</v>
      </c>
      <c r="G68" s="1" t="s">
        <v>21</v>
      </c>
      <c r="H68" s="1">
        <v>14853.856151739999</v>
      </c>
      <c r="I68" s="25">
        <v>3.7797453382426647E-7</v>
      </c>
      <c r="J68" s="26">
        <v>12.662146883112927</v>
      </c>
      <c r="K68" s="5">
        <v>12.662146883113179</v>
      </c>
      <c r="L68" s="27">
        <v>1.4853856151740294E-2</v>
      </c>
      <c r="M68" s="4">
        <v>2.9490299091605721E-16</v>
      </c>
      <c r="N68" s="3">
        <v>2.9467628337442875E-10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21</v>
      </c>
      <c r="H69" s="1">
        <v>4185.6515331199998</v>
      </c>
      <c r="I69" s="25">
        <v>4.3638364290307849E-7</v>
      </c>
      <c r="J69" s="26">
        <v>1.5974696015752993E-2</v>
      </c>
      <c r="K69" s="5">
        <v>1.5974696015753315E-2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63</v>
      </c>
      <c r="H70" s="1">
        <v>1938.2866975499999</v>
      </c>
      <c r="I70" s="25">
        <v>4.909847964319624E-7</v>
      </c>
      <c r="J70" s="26">
        <v>1.3589477195643854E-2</v>
      </c>
      <c r="K70" s="5">
        <v>1.3589477195644128E-2</v>
      </c>
      <c r="L70" s="27">
        <v>1.9382866975500386E-3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24</v>
      </c>
      <c r="H71" s="1">
        <v>26769.858799669997</v>
      </c>
      <c r="I71" s="25">
        <v>2.7624473934614666E-7</v>
      </c>
      <c r="J71" s="26">
        <v>7.3204855926728865</v>
      </c>
      <c r="K71" s="5">
        <v>7.3204855926730321</v>
      </c>
      <c r="L71" s="27">
        <v>2.6769858799670528E-2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21</v>
      </c>
      <c r="H72" s="1">
        <v>1713.2744794099999</v>
      </c>
      <c r="I72" s="25">
        <v>3.5894074528584944E-7</v>
      </c>
      <c r="J72" s="26">
        <v>0.15726916966550436</v>
      </c>
      <c r="K72" s="5">
        <v>0.15726916966550747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0.236070502988</v>
      </c>
      <c r="D73" s="7">
        <v>583407</v>
      </c>
      <c r="E73" s="1">
        <v>583407</v>
      </c>
      <c r="F73" s="6">
        <v>12066716259.204058</v>
      </c>
      <c r="G73" s="1" t="s">
        <v>21</v>
      </c>
      <c r="H73" s="1">
        <v>2360.7050298800004</v>
      </c>
      <c r="I73" s="25">
        <v>1.9563773434047059E-7</v>
      </c>
      <c r="J73" s="26">
        <v>0.11413642367837093</v>
      </c>
      <c r="K73" s="5">
        <v>0.11413642367837318</v>
      </c>
      <c r="L73" s="27">
        <v>2.3607050298800471E-3</v>
      </c>
      <c r="M73" s="4">
        <v>4.6837533851373792E-17</v>
      </c>
      <c r="N73" s="3">
        <v>4.6838977141305804E-11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21</v>
      </c>
      <c r="H74" s="1">
        <v>6319.5686199600004</v>
      </c>
      <c r="I74" s="25">
        <v>3.3645050563311102E-7</v>
      </c>
      <c r="J74" s="26">
        <v>0.13233607738067155</v>
      </c>
      <c r="K74" s="5">
        <v>0.13233607738067418</v>
      </c>
      <c r="L74" s="27">
        <v>6.319568619960126E-3</v>
      </c>
      <c r="M74" s="4">
        <v>1.2576745200831851E-16</v>
      </c>
      <c r="N74" s="3">
        <v>1.255102688446641E-10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21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1.0928757898653885E-16</v>
      </c>
      <c r="N75" s="3">
        <v>1.0913936421275139E-10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119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3.1646930575767965E-2</v>
      </c>
      <c r="L76" s="27">
        <v>2.2120161872900435E-3</v>
      </c>
      <c r="M76" s="4">
        <v>4.3801767768414379E-17</v>
      </c>
      <c r="N76" s="3">
        <v>4.3655745685100555E-11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33</v>
      </c>
      <c r="H77" s="1">
        <v>9866.1422740200014</v>
      </c>
      <c r="I77" s="25">
        <v>3.3750466890389468E-7</v>
      </c>
      <c r="J77" s="26">
        <v>2.2005304412533935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1.9463186617940664E-10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18</v>
      </c>
      <c r="H78" s="1">
        <v>4358.7380087000001</v>
      </c>
      <c r="I78" s="25">
        <v>4.0046618258598809E-7</v>
      </c>
      <c r="J78" s="26">
        <v>2.4997349883471806E-3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119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1.0083080204115191E-17</v>
      </c>
      <c r="N79" s="3">
        <v>1.0061285138363019E-11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18</v>
      </c>
      <c r="H80" s="1">
        <v>1493.0995246499999</v>
      </c>
      <c r="I80" s="25">
        <v>3.9205424389043243E-7</v>
      </c>
      <c r="J80" s="26">
        <v>6.4594857223387642E-4</v>
      </c>
      <c r="K80" s="5">
        <v>6.4594857223388932E-4</v>
      </c>
      <c r="L80" s="27">
        <v>1.4930995246500297E-3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119</v>
      </c>
      <c r="H81" s="1">
        <v>2465.8793449199998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4.9112713895738125E-11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18</v>
      </c>
      <c r="H82" s="1">
        <v>15988.547819689999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1.5988547819690318E-2</v>
      </c>
      <c r="M82" s="4">
        <v>3.1918911957973251E-16</v>
      </c>
      <c r="N82" s="3">
        <v>3.2014213502407074E-10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18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1.4224732503009818E-16</v>
      </c>
      <c r="N83" s="3">
        <v>1.4188117347657681E-10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18</v>
      </c>
      <c r="H84" s="1">
        <v>2069.3767872400003</v>
      </c>
      <c r="I84" s="25">
        <v>1.5430207169108298E-7</v>
      </c>
      <c r="J84" s="26">
        <v>6.9435932260987336E-4</v>
      </c>
      <c r="K84" s="5">
        <v>6.9435932260988713E-4</v>
      </c>
      <c r="L84" s="27">
        <v>2.0693767872400413E-3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119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4.1383860529100825E-3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52</v>
      </c>
      <c r="H86" s="1">
        <v>3291.6827059199995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3.2916827059200652E-3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63</v>
      </c>
      <c r="H87" s="1">
        <v>2369.0276148099997</v>
      </c>
      <c r="I87" s="25">
        <v>4.7546270096557277E-7</v>
      </c>
      <c r="J87" s="26">
        <v>1.5567599755014783E-2</v>
      </c>
      <c r="K87" s="5">
        <v>1.5567599755015094E-2</v>
      </c>
      <c r="L87" s="27">
        <v>2.3690276148100472E-3</v>
      </c>
      <c r="M87" s="4">
        <v>4.7271214720367993E-17</v>
      </c>
      <c r="N87" s="3">
        <v>4.7293724492192268E-11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24</v>
      </c>
      <c r="H88" s="1">
        <v>83380.926789249992</v>
      </c>
      <c r="I88" s="25">
        <v>3.5180959536312296E-7</v>
      </c>
      <c r="J88" s="26">
        <v>20.756766126424253</v>
      </c>
      <c r="K88" s="5">
        <v>20.756766126424669</v>
      </c>
      <c r="L88" s="27">
        <v>8.3380926789251644E-2</v>
      </c>
      <c r="M88" s="4">
        <v>1.6514567491299204E-15</v>
      </c>
      <c r="N88" s="3">
        <v>1.6589183360338211E-9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24</v>
      </c>
      <c r="H89" s="1">
        <v>29226.304899449999</v>
      </c>
      <c r="I89" s="25">
        <v>3.6923006205181427E-7</v>
      </c>
      <c r="J89" s="26">
        <v>9.9843501079431096</v>
      </c>
      <c r="K89" s="5">
        <v>9.9843501079433068</v>
      </c>
      <c r="L89" s="27">
        <v>2.9226304899450578E-2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30</v>
      </c>
      <c r="H90" s="1">
        <v>10631.430780319999</v>
      </c>
      <c r="I90" s="25">
        <v>1.241654493291873E-7</v>
      </c>
      <c r="J90" s="26">
        <v>0.29303046041688202</v>
      </c>
      <c r="K90" s="5">
        <v>0.29303046041688785</v>
      </c>
      <c r="L90" s="27">
        <v>1.063143078032021E-2</v>
      </c>
      <c r="M90" s="4">
        <v>2.1163626406917047E-16</v>
      </c>
      <c r="N90" s="3">
        <v>2.1100277081131935E-10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18</v>
      </c>
      <c r="H91" s="1">
        <v>11817.252486380001</v>
      </c>
      <c r="I91" s="25">
        <v>4.3126210487764392E-8</v>
      </c>
      <c r="J91" s="26">
        <v>5.3217743741901255E-3</v>
      </c>
      <c r="K91" s="5">
        <v>5.3217743741902314E-3</v>
      </c>
      <c r="L91" s="27">
        <v>1.1817252486380235E-2</v>
      </c>
      <c r="M91" s="4">
        <v>2.3418766925686896E-16</v>
      </c>
      <c r="N91" s="3">
        <v>2.3464963305741549E-10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0.23158061682</v>
      </c>
      <c r="D92" s="7">
        <v>3003.0067952714007</v>
      </c>
      <c r="E92" s="1">
        <v>3003.0067952714007</v>
      </c>
      <c r="F92" s="6">
        <v>5236283013.9799995</v>
      </c>
      <c r="G92" s="1" t="s">
        <v>18</v>
      </c>
      <c r="H92" s="1">
        <v>2315.8061682000002</v>
      </c>
      <c r="I92" s="25">
        <v>4.4226145951568799E-7</v>
      </c>
      <c r="J92" s="26">
        <v>1.3281141682122586E-3</v>
      </c>
      <c r="K92" s="5">
        <v>1.3281141682122848E-3</v>
      </c>
      <c r="L92" s="27">
        <v>2.315806168200046E-3</v>
      </c>
      <c r="M92" s="4">
        <v>4.5970172113385388E-17</v>
      </c>
      <c r="N92" s="3">
        <v>4.5929482439532876E-11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36</v>
      </c>
      <c r="H93" s="1">
        <v>1489.2173589199999</v>
      </c>
      <c r="I93" s="25">
        <v>2.8808008566593075E-7</v>
      </c>
      <c r="J93" s="26">
        <v>1.2903971277234036E-2</v>
      </c>
      <c r="K93" s="5">
        <v>1.2903971277234293E-2</v>
      </c>
      <c r="L93" s="27">
        <v>1.4892173589200295E-3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21</v>
      </c>
      <c r="H94" s="1">
        <v>15576.941278439999</v>
      </c>
      <c r="I94" s="25">
        <v>4.0425851596366468E-7</v>
      </c>
      <c r="J94" s="26">
        <v>0.15938740934751003</v>
      </c>
      <c r="K94" s="5">
        <v>0.15938740934751322</v>
      </c>
      <c r="L94" s="27">
        <v>1.5576941278440308E-2</v>
      </c>
      <c r="M94" s="4">
        <v>3.0878077872387166E-16</v>
      </c>
      <c r="N94" s="3">
        <v>3.092281986027956E-10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27</v>
      </c>
      <c r="H95" s="1">
        <v>2366.55821668</v>
      </c>
      <c r="I95" s="25">
        <v>3.2876191295025502E-7</v>
      </c>
      <c r="J95" s="26">
        <v>3.156114364322448E-2</v>
      </c>
      <c r="K95" s="5">
        <v>3.1561143643225105E-2</v>
      </c>
      <c r="L95" s="27">
        <v>2.3665582166800467E-3</v>
      </c>
      <c r="M95" s="4">
        <v>4.6837533851373792E-17</v>
      </c>
      <c r="N95" s="3">
        <v>4.6838977141305804E-11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5.4754403650769996</v>
      </c>
      <c r="D96" s="7">
        <v>621682</v>
      </c>
      <c r="E96" s="1">
        <v>621682</v>
      </c>
      <c r="F96" s="6">
        <v>139043344797.53033</v>
      </c>
      <c r="G96" s="1" t="s">
        <v>21</v>
      </c>
      <c r="H96" s="1">
        <v>54754.403650769993</v>
      </c>
      <c r="I96" s="25">
        <v>3.9379377510301759E-7</v>
      </c>
      <c r="J96" s="26">
        <v>0.24481450169359417</v>
      </c>
      <c r="K96" s="5">
        <v>0.24481450169359906</v>
      </c>
      <c r="L96" s="27">
        <v>5.4754403650771083E-2</v>
      </c>
      <c r="M96" s="4">
        <v>1.0894063429134349E-15</v>
      </c>
      <c r="N96" s="3">
        <v>1.0913936421275139E-9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24</v>
      </c>
      <c r="H97" s="1">
        <v>1854.4937092599998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1.8544937092600368E-3</v>
      </c>
      <c r="M97" s="4">
        <v>3.6862873864507151E-17</v>
      </c>
      <c r="N97" s="3">
        <v>3.7061909097246826E-11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0.15136781888500001</v>
      </c>
      <c r="D98" s="7">
        <v>117484</v>
      </c>
      <c r="E98" s="1">
        <v>117484</v>
      </c>
      <c r="F98" s="6">
        <v>6193379926.9279995</v>
      </c>
      <c r="G98" s="1" t="s">
        <v>119</v>
      </c>
      <c r="H98" s="1">
        <v>1513.67818885</v>
      </c>
      <c r="I98" s="25">
        <v>2.4440260515404953E-7</v>
      </c>
      <c r="J98" s="26">
        <v>2.8713395663918354E-2</v>
      </c>
      <c r="K98" s="5">
        <v>2.8713395663918923E-2</v>
      </c>
      <c r="L98" s="27">
        <v>1.5136781888500301E-3</v>
      </c>
      <c r="M98" s="4">
        <v>3.0140820395097023E-17</v>
      </c>
      <c r="N98" s="3">
        <v>3.0013325158506632E-11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18</v>
      </c>
      <c r="H99" s="1">
        <v>15594.35472453</v>
      </c>
      <c r="I99" s="25">
        <v>2.7989619117657853E-7</v>
      </c>
      <c r="J99" s="26">
        <v>1.9951840195640048E-2</v>
      </c>
      <c r="K99" s="5">
        <v>1.9951840195640447E-2</v>
      </c>
      <c r="L99" s="27">
        <v>1.559435472453031E-2</v>
      </c>
      <c r="M99" s="4">
        <v>3.1051550219984847E-16</v>
      </c>
      <c r="N99" s="3">
        <v>3.1104718800634146E-10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119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1.9826984498649836E-10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18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1.0766688576897703E-2</v>
      </c>
      <c r="L101" s="27">
        <v>7.358149845450147E-3</v>
      </c>
      <c r="M101" s="4">
        <v>1.465841337200402E-16</v>
      </c>
      <c r="N101" s="3">
        <v>1.4642864698544145E-10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18</v>
      </c>
      <c r="H102" s="1">
        <v>7431.4812385300002</v>
      </c>
      <c r="I102" s="25">
        <v>3.6171876455985257E-7</v>
      </c>
      <c r="J102" s="26">
        <v>1.0873989500198288E-2</v>
      </c>
      <c r="K102" s="5">
        <v>1.0766688576897703E-2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E8A8-0111-4D9B-A14E-67ADF63A3D27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21C1-601E-47FC-909D-2F42D51EBB11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30">
        <v>0.77470040462</v>
      </c>
      <c r="D2" s="7">
        <v>49434</v>
      </c>
      <c r="E2" s="1">
        <v>49434</v>
      </c>
      <c r="F2" s="6">
        <v>121310984310.92801</v>
      </c>
      <c r="G2" s="1" t="s">
        <v>18</v>
      </c>
      <c r="H2" s="1">
        <v>7747.0040462000006</v>
      </c>
      <c r="I2" s="25">
        <v>6.3860697283140672E-8</v>
      </c>
      <c r="J2" s="26">
        <v>3.1568897094947758E-3</v>
      </c>
      <c r="K2" s="5">
        <v>3.1625407625074362E-3</v>
      </c>
      <c r="L2" s="27">
        <v>7.7608717243842279E-3</v>
      </c>
      <c r="M2" s="4">
        <v>1.3867678184227399E-5</v>
      </c>
      <c r="N2" s="3">
        <v>13.867678184226861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19</v>
      </c>
      <c r="B3" s="1" t="s">
        <v>20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21</v>
      </c>
      <c r="H3" s="1">
        <v>4442.4461841900002</v>
      </c>
      <c r="I3" s="25">
        <v>4.6620911129840436E-7</v>
      </c>
      <c r="J3" s="26">
        <v>7.8221030902757588E-2</v>
      </c>
      <c r="K3" s="5">
        <v>7.836105200995179E-2</v>
      </c>
      <c r="L3" s="27">
        <v>4.4503984730588884E-3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22</v>
      </c>
      <c r="B4" s="1" t="s">
        <v>23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24</v>
      </c>
      <c r="H4" s="1">
        <v>2470.2797378899995</v>
      </c>
      <c r="I4" s="25">
        <v>1.28218994507044E-7</v>
      </c>
      <c r="J4" s="26">
        <v>0.27772490648214743</v>
      </c>
      <c r="K4" s="5">
        <v>0.27822205345765755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25</v>
      </c>
      <c r="B5" s="1" t="s">
        <v>26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27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28</v>
      </c>
      <c r="B6" s="1" t="s">
        <v>29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30</v>
      </c>
      <c r="H6" s="1">
        <v>4402.1036602899994</v>
      </c>
      <c r="I6" s="25">
        <v>4.3714816522967074E-7</v>
      </c>
      <c r="J6" s="26">
        <v>1.8812234142493649E-3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0.35239231574500002</v>
      </c>
      <c r="D7" s="7">
        <v>577803</v>
      </c>
      <c r="E7" s="1">
        <v>577803</v>
      </c>
      <c r="F7" s="6">
        <v>13805154535.439999</v>
      </c>
      <c r="G7" s="1" t="s">
        <v>33</v>
      </c>
      <c r="H7" s="1">
        <v>3523.92315745</v>
      </c>
      <c r="I7" s="25">
        <v>2.5526140604971399E-7</v>
      </c>
      <c r="J7" s="26">
        <v>0.14749080619974289</v>
      </c>
      <c r="K7" s="5">
        <v>0.14775482504156937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34</v>
      </c>
      <c r="B8" s="1" t="s">
        <v>35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36</v>
      </c>
      <c r="H8" s="1">
        <v>1649.1332911300001</v>
      </c>
      <c r="I8" s="25">
        <v>2.8880902884096816E-7</v>
      </c>
      <c r="J8" s="26">
        <v>5.6280215450239465E-3</v>
      </c>
      <c r="K8" s="5">
        <v>5.6380960965864884E-3</v>
      </c>
      <c r="L8" s="27">
        <v>1.6520853548778163E-3</v>
      </c>
      <c r="M8" s="4">
        <v>2.9520637478163466E-6</v>
      </c>
      <c r="N8" s="3">
        <v>2.9520637478162826</v>
      </c>
      <c r="P8" s="2"/>
      <c r="Q8" s="2"/>
      <c r="R8" s="2"/>
    </row>
    <row r="9" spans="1:21">
      <c r="A9" s="7" t="s">
        <v>37</v>
      </c>
      <c r="B9" s="1" t="s">
        <v>38</v>
      </c>
      <c r="C9" s="26">
        <v>0.29564750190200001</v>
      </c>
      <c r="D9" s="7">
        <v>21201100</v>
      </c>
      <c r="E9" s="1">
        <v>21201100</v>
      </c>
      <c r="F9" s="6">
        <v>25520763201.964935</v>
      </c>
      <c r="G9" s="1" t="s">
        <v>39</v>
      </c>
      <c r="H9" s="1">
        <v>2956.4750190200002</v>
      </c>
      <c r="I9" s="25">
        <v>1.1584587011067014E-7</v>
      </c>
      <c r="J9" s="26">
        <v>2.4560598768033288</v>
      </c>
      <c r="K9" s="5">
        <v>2.4604563954813434</v>
      </c>
      <c r="L9" s="27">
        <v>2.9617673157449169E-3</v>
      </c>
      <c r="M9" s="4">
        <v>5.2922967249168298E-6</v>
      </c>
      <c r="N9" s="3">
        <v>5.2922967249164685</v>
      </c>
      <c r="P9" s="2"/>
      <c r="Q9" s="2"/>
      <c r="R9" s="2"/>
    </row>
    <row r="10" spans="1:21">
      <c r="A10" s="7" t="s">
        <v>40</v>
      </c>
      <c r="B10" s="1" t="s">
        <v>41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30</v>
      </c>
      <c r="H10" s="1">
        <v>23991.539049680003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2.4034485579812585E-2</v>
      </c>
      <c r="M10" s="4">
        <v>4.2946530132582234E-5</v>
      </c>
      <c r="N10" s="3">
        <v>42.946530132583575</v>
      </c>
      <c r="P10" s="2"/>
      <c r="Q10" s="2"/>
      <c r="R10" s="2"/>
    </row>
    <row r="11" spans="1:21">
      <c r="A11" s="7" t="s">
        <v>42</v>
      </c>
      <c r="B11" s="1" t="s">
        <v>43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21</v>
      </c>
      <c r="H11" s="1">
        <v>2993.7503691900001</v>
      </c>
      <c r="I11" s="25">
        <v>4.2148420317030454E-7</v>
      </c>
      <c r="J11" s="26">
        <v>2.1826137976971052E-2</v>
      </c>
      <c r="K11" s="5">
        <v>2.1865208287925545E-2</v>
      </c>
      <c r="L11" s="27">
        <v>2.9991093913847556E-3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44</v>
      </c>
      <c r="B12" s="1" t="s">
        <v>45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21</v>
      </c>
      <c r="H12" s="1">
        <v>88987.787936549983</v>
      </c>
      <c r="I12" s="25">
        <v>4.2229784114521397E-7</v>
      </c>
      <c r="J12" s="26">
        <v>0.18591366847929244</v>
      </c>
      <c r="K12" s="5">
        <v>0.18624646692744984</v>
      </c>
      <c r="L12" s="27">
        <v>8.9147082290604127E-2</v>
      </c>
      <c r="M12" s="4">
        <v>1.592943540541375E-4</v>
      </c>
      <c r="N12" s="3">
        <v>159.29435405414551</v>
      </c>
      <c r="P12" s="2"/>
      <c r="Q12" s="2"/>
      <c r="R12" s="2"/>
    </row>
    <row r="13" spans="1:21">
      <c r="A13" s="7" t="s">
        <v>46</v>
      </c>
      <c r="B13" s="1" t="s">
        <v>47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18</v>
      </c>
      <c r="H13" s="1">
        <v>62178.554208129994</v>
      </c>
      <c r="I13" s="25">
        <v>2.0763006839122935E-7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1.1130395369535195E-4</v>
      </c>
      <c r="N13" s="3">
        <v>111.30395369535108</v>
      </c>
      <c r="P13" s="2"/>
      <c r="Q13" s="2"/>
      <c r="R13" s="2"/>
    </row>
    <row r="14" spans="1:21">
      <c r="A14" s="7" t="s">
        <v>48</v>
      </c>
      <c r="B14" s="1" t="s">
        <v>49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21</v>
      </c>
      <c r="H14" s="1">
        <v>1805.5717302400001</v>
      </c>
      <c r="I14" s="25">
        <v>3.2148810649858166E-7</v>
      </c>
      <c r="J14" s="26">
        <v>1.2089560244879163E-2</v>
      </c>
      <c r="K14" s="5">
        <v>1.2111201401855591E-2</v>
      </c>
      <c r="L14" s="27">
        <v>1.8088038297088683E-3</v>
      </c>
      <c r="M14" s="4">
        <v>3.232099468868186E-6</v>
      </c>
      <c r="N14" s="3">
        <v>3.2320994688682276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6">
        <v>0.46882329691699998</v>
      </c>
      <c r="D15" s="7">
        <v>64972</v>
      </c>
      <c r="E15" s="1">
        <v>64972</v>
      </c>
      <c r="F15" s="6">
        <v>17304666236.637993</v>
      </c>
      <c r="G15" s="1" t="s">
        <v>52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1.7633922001187376E-2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53</v>
      </c>
      <c r="B16" s="1" t="s">
        <v>54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24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1.0890349578372054E-6</v>
      </c>
      <c r="N16" s="3">
        <v>1.0890349578372707</v>
      </c>
      <c r="P16" s="2"/>
      <c r="Q16" s="2"/>
      <c r="R16" s="2"/>
    </row>
    <row r="17" spans="1:18">
      <c r="A17" s="7" t="s">
        <v>55</v>
      </c>
      <c r="B17" s="1" t="s">
        <v>56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30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1.1309264523284932E-6</v>
      </c>
      <c r="N17" s="3">
        <v>1.130926452328481</v>
      </c>
      <c r="P17" s="2"/>
      <c r="Q17" s="2"/>
      <c r="R17" s="2"/>
    </row>
    <row r="18" spans="1:18">
      <c r="A18" s="7" t="s">
        <v>57</v>
      </c>
      <c r="B18" s="1" t="s">
        <v>58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36</v>
      </c>
      <c r="H18" s="1">
        <v>4896.9150489100002</v>
      </c>
      <c r="I18" s="25">
        <v>3.2955581489734395E-7</v>
      </c>
      <c r="J18" s="26">
        <v>2.247900213414783E-3</v>
      </c>
      <c r="K18" s="5">
        <v>2.2519241117545325E-3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59</v>
      </c>
      <c r="B19" s="1" t="s">
        <v>60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18</v>
      </c>
      <c r="H19" s="1">
        <v>3091.61283908</v>
      </c>
      <c r="I19" s="25">
        <v>4.6730592819838308E-7</v>
      </c>
      <c r="J19" s="26">
        <v>1.0196615353288718E-3</v>
      </c>
      <c r="K19" s="5">
        <v>1.0214868006778205E-3</v>
      </c>
      <c r="L19" s="27">
        <v>3.0971470419424406E-3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61</v>
      </c>
      <c r="B20" s="1" t="s">
        <v>62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63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2.1885268683519304E-3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64</v>
      </c>
      <c r="B21" s="1" t="s">
        <v>65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36</v>
      </c>
      <c r="H21" s="1">
        <v>10916.18340038</v>
      </c>
      <c r="I21" s="25">
        <v>3.9535999935099416E-7</v>
      </c>
      <c r="J21" s="26">
        <v>0.13039763498594489</v>
      </c>
      <c r="K21" s="5">
        <v>0.13063105585761192</v>
      </c>
      <c r="L21" s="27">
        <v>1.0935724130891472E-2</v>
      </c>
      <c r="M21" s="4">
        <v>1.9540730511472676E-5</v>
      </c>
      <c r="N21" s="3">
        <v>19.540730511473157</v>
      </c>
      <c r="P21" s="2"/>
      <c r="Q21" s="2"/>
      <c r="R21" s="2"/>
    </row>
    <row r="22" spans="1:18">
      <c r="A22" s="7" t="s">
        <v>66</v>
      </c>
      <c r="B22" s="7" t="s">
        <v>67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21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68</v>
      </c>
      <c r="B23" s="7" t="s">
        <v>69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18</v>
      </c>
      <c r="H23" s="1">
        <v>9274.5811400700004</v>
      </c>
      <c r="I23" s="25">
        <v>4.7017673595429739E-7</v>
      </c>
      <c r="J23" s="26">
        <v>1.4058284405033493E-4</v>
      </c>
      <c r="K23" s="5">
        <v>1.4083449715752289E-4</v>
      </c>
      <c r="L23" s="27">
        <v>9.2911832879176426E-3</v>
      </c>
      <c r="M23" s="4">
        <v>1.6602147847643092E-5</v>
      </c>
      <c r="N23" s="3">
        <v>16.60214784764139</v>
      </c>
      <c r="P23" s="2"/>
      <c r="Q23" s="2"/>
      <c r="R23" s="2"/>
    </row>
    <row r="24" spans="1:18">
      <c r="A24" s="7" t="s">
        <v>70</v>
      </c>
      <c r="B24" s="7" t="s">
        <v>71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33</v>
      </c>
      <c r="H24" s="1">
        <v>3417.4648281699997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3.4235823288354364E-3</v>
      </c>
      <c r="M24" s="4">
        <v>6.1175006654365545E-6</v>
      </c>
      <c r="N24" s="3">
        <v>6.1175006654366371</v>
      </c>
      <c r="P24" s="2"/>
      <c r="Q24" s="2"/>
      <c r="R24" s="2"/>
    </row>
    <row r="25" spans="1:18">
      <c r="A25" s="7" t="s">
        <v>72</v>
      </c>
      <c r="B25" s="1" t="s">
        <v>73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18</v>
      </c>
      <c r="H25" s="1">
        <v>2177.57185544</v>
      </c>
      <c r="I25" s="25">
        <v>1.7076377961082227E-7</v>
      </c>
      <c r="J25" s="26">
        <v>9.4159148077407396E-4</v>
      </c>
      <c r="K25" s="5">
        <v>9.432769952699866E-4</v>
      </c>
      <c r="L25" s="27">
        <v>2.1814698611071904E-3</v>
      </c>
      <c r="M25" s="4">
        <v>3.8980056671902505E-6</v>
      </c>
      <c r="N25" s="3">
        <v>3.8980056671903185</v>
      </c>
      <c r="P25" s="2"/>
      <c r="Q25" s="2"/>
      <c r="R25" s="2"/>
    </row>
    <row r="26" spans="1:18">
      <c r="A26" s="7" t="s">
        <v>74</v>
      </c>
      <c r="B26" s="1" t="s">
        <v>75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63</v>
      </c>
      <c r="H26" s="1">
        <v>2256.5808542700001</v>
      </c>
      <c r="I26" s="25">
        <v>4.3214349540178476E-7</v>
      </c>
      <c r="J26" s="26">
        <v>2.2570854764835217E-3</v>
      </c>
      <c r="K26" s="5">
        <v>2.2611258170962055E-3</v>
      </c>
      <c r="L26" s="27">
        <v>2.2606202915736845E-3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76</v>
      </c>
      <c r="B27" s="1" t="s">
        <v>77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21</v>
      </c>
      <c r="H27" s="1">
        <v>2027.6938870399997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2.0313236006802163E-3</v>
      </c>
      <c r="M27" s="4">
        <v>3.6297136402165843E-6</v>
      </c>
      <c r="N27" s="3">
        <v>3.6297136402165506</v>
      </c>
      <c r="P27" s="2"/>
      <c r="Q27" s="2"/>
      <c r="R27" s="2"/>
    </row>
    <row r="28" spans="1:18">
      <c r="A28" s="7" t="s">
        <v>78</v>
      </c>
      <c r="B28" s="1" t="s">
        <v>79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33</v>
      </c>
      <c r="H28" s="1">
        <v>20150.053820870002</v>
      </c>
      <c r="I28" s="25">
        <v>2.4088188639355605E-7</v>
      </c>
      <c r="J28" s="26">
        <v>1.7451892669213136</v>
      </c>
      <c r="K28" s="5">
        <v>1.7483132775685453</v>
      </c>
      <c r="L28" s="27">
        <v>2.0186123824205367E-2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80</v>
      </c>
      <c r="B29" s="1" t="s">
        <v>81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21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0.15078799267983978</v>
      </c>
      <c r="L29" s="27">
        <v>2.3393335076401546E-2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82</v>
      </c>
      <c r="B30" s="1" t="s">
        <v>83</v>
      </c>
      <c r="C30" s="26">
        <v>0.39013751518500001</v>
      </c>
      <c r="D30" s="7">
        <v>3049000</v>
      </c>
      <c r="E30" s="1">
        <v>3049000</v>
      </c>
      <c r="F30" s="6">
        <v>11137012949.304478</v>
      </c>
      <c r="G30" s="1" t="s">
        <v>21</v>
      </c>
      <c r="H30" s="1">
        <v>3901.3751518499998</v>
      </c>
      <c r="I30" s="25">
        <v>3.5030713976979314E-7</v>
      </c>
      <c r="J30" s="26">
        <v>1.0680864691580993</v>
      </c>
      <c r="K30" s="5">
        <v>1.0699984185192792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84</v>
      </c>
      <c r="B31" s="1" t="s">
        <v>85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21</v>
      </c>
      <c r="H31" s="1">
        <v>2336.7253760100002</v>
      </c>
      <c r="I31" s="25">
        <v>3.7807387197698973E-7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86</v>
      </c>
      <c r="B32" s="1" t="s">
        <v>87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21</v>
      </c>
      <c r="H32" s="1">
        <v>3217.6447902299997</v>
      </c>
      <c r="I32" s="25">
        <v>3.8328844923502514E-7</v>
      </c>
      <c r="J32" s="26">
        <v>0.29706157996441845</v>
      </c>
      <c r="K32" s="5">
        <v>0.29759334093581652</v>
      </c>
      <c r="L32" s="27">
        <v>3.2234045990867069E-3</v>
      </c>
      <c r="M32" s="4">
        <v>5.7598088567070195E-6</v>
      </c>
      <c r="N32" s="3">
        <v>5.7598088567074228</v>
      </c>
      <c r="P32" s="2"/>
      <c r="Q32" s="2"/>
      <c r="R32" s="2"/>
    </row>
    <row r="33" spans="1:18">
      <c r="A33" s="7" t="s">
        <v>230</v>
      </c>
      <c r="B33" s="1" t="s">
        <v>231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18</v>
      </c>
      <c r="H33" s="1">
        <v>1959.50368783</v>
      </c>
      <c r="I33" s="25">
        <v>4.2834680904680525E-7</v>
      </c>
      <c r="J33" s="26">
        <v>9.2180233306872494E-4</v>
      </c>
      <c r="K33" s="5">
        <v>9.2345242360991056E-4</v>
      </c>
      <c r="L33" s="27">
        <v>1.9630113362538682E-3</v>
      </c>
      <c r="M33" s="4">
        <v>3.5076484238682343E-6</v>
      </c>
      <c r="N33" s="3">
        <v>3.5076484238682042</v>
      </c>
      <c r="P33" s="2"/>
      <c r="Q33" s="2"/>
      <c r="R33" s="2"/>
    </row>
    <row r="34" spans="1:18">
      <c r="A34" s="7" t="s">
        <v>88</v>
      </c>
      <c r="B34" s="1" t="s">
        <v>89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90</v>
      </c>
      <c r="H34" s="1">
        <v>19609.629589430002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91</v>
      </c>
      <c r="B35" s="1" t="s">
        <v>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30</v>
      </c>
      <c r="H35" s="1">
        <v>2879.7413438500002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5.1549380830576835E-6</v>
      </c>
      <c r="N35" s="3">
        <v>5.1549380830579139</v>
      </c>
      <c r="P35" s="2"/>
      <c r="Q35" s="2"/>
      <c r="R35" s="2"/>
    </row>
    <row r="36" spans="1:18">
      <c r="A36" s="7" t="s">
        <v>93</v>
      </c>
      <c r="B36" s="1" t="s">
        <v>94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18</v>
      </c>
      <c r="H36" s="1">
        <v>5852.68533131</v>
      </c>
      <c r="I36" s="25">
        <v>2.9959249975102294E-7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1.0476715408568905E-5</v>
      </c>
      <c r="N36" s="3">
        <v>10.476715408569362</v>
      </c>
      <c r="P36" s="2"/>
      <c r="Q36" s="2"/>
      <c r="R36" s="2"/>
    </row>
    <row r="37" spans="1:18">
      <c r="A37" s="7" t="s">
        <v>95</v>
      </c>
      <c r="B37" s="1" t="s">
        <v>96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97</v>
      </c>
      <c r="H37" s="1">
        <v>4353.5426941899996</v>
      </c>
      <c r="I37" s="25">
        <v>3.5302908464641896E-7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98</v>
      </c>
      <c r="B38" s="1" t="s">
        <v>99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21</v>
      </c>
      <c r="H38" s="1">
        <v>39372.801792879996</v>
      </c>
      <c r="I38" s="25">
        <v>4.0210175058458633E-7</v>
      </c>
      <c r="J38" s="26">
        <v>0.27101657989401118</v>
      </c>
      <c r="K38" s="5">
        <v>0.27150171849595073</v>
      </c>
      <c r="L38" s="27">
        <v>3.9443281857323695E-2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100</v>
      </c>
      <c r="B39" s="1" t="s">
        <v>101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30</v>
      </c>
      <c r="H39" s="1">
        <v>5132.2526430399994</v>
      </c>
      <c r="I39" s="25">
        <v>4.0088622922606374E-7</v>
      </c>
      <c r="J39" s="26">
        <v>2.5696807293390687E-3</v>
      </c>
      <c r="K39" s="5">
        <v>2.5742806372726058E-3</v>
      </c>
      <c r="L39" s="27">
        <v>5.1414397336307085E-3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102</v>
      </c>
      <c r="B40" s="1" t="s">
        <v>103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33</v>
      </c>
      <c r="H40" s="1">
        <v>3551.8005765900002</v>
      </c>
      <c r="I40" s="25">
        <v>2.3561102198193803E-7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104</v>
      </c>
      <c r="B41" s="1" t="s">
        <v>105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18</v>
      </c>
      <c r="H41" s="1">
        <v>2138.5461821000004</v>
      </c>
      <c r="I41" s="25">
        <v>2.779032771497172E-7</v>
      </c>
      <c r="J41" s="26">
        <v>1.2106398304902175E-3</v>
      </c>
      <c r="K41" s="5">
        <v>1.2128069603186734E-3</v>
      </c>
      <c r="L41" s="27">
        <v>2.1423743290880956E-3</v>
      </c>
      <c r="M41" s="4">
        <v>3.8281469880952976E-6</v>
      </c>
      <c r="N41" s="3">
        <v>3.8281469880953409</v>
      </c>
      <c r="P41" s="2"/>
      <c r="Q41" s="2"/>
      <c r="R41" s="2"/>
    </row>
    <row r="42" spans="1:18">
      <c r="A42" s="7" t="s">
        <v>106</v>
      </c>
      <c r="B42" s="1" t="s">
        <v>107</v>
      </c>
      <c r="C42" s="26">
        <v>0.88905023204900002</v>
      </c>
      <c r="D42" s="7">
        <v>192000</v>
      </c>
      <c r="E42" s="1">
        <v>192000</v>
      </c>
      <c r="F42" s="6">
        <v>41903526295.498505</v>
      </c>
      <c r="G42" s="1" t="s">
        <v>21</v>
      </c>
      <c r="H42" s="1">
        <v>8890.5023204900008</v>
      </c>
      <c r="I42" s="25">
        <v>2.1216597041965572E-7</v>
      </c>
      <c r="J42" s="26">
        <v>4.0735866320573896E-2</v>
      </c>
      <c r="K42" s="5">
        <v>3.8936685564197833E-2</v>
      </c>
      <c r="L42" s="27">
        <v>8.4978355593693794E-3</v>
      </c>
      <c r="M42" s="4">
        <v>-3.9266676112062124E-4</v>
      </c>
      <c r="N42" s="3">
        <v>-392.66676112062123</v>
      </c>
      <c r="P42" s="2"/>
      <c r="Q42" s="2"/>
      <c r="R42" s="2"/>
    </row>
    <row r="43" spans="1:18">
      <c r="A43" s="7" t="s">
        <v>108</v>
      </c>
      <c r="B43" s="1" t="s">
        <v>109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90</v>
      </c>
      <c r="H43" s="1">
        <v>3350.1821175199993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3.3561791774431387E-3</v>
      </c>
      <c r="M43" s="4">
        <v>5.9970599231391405E-6</v>
      </c>
      <c r="N43" s="3">
        <v>5.9970599231392043</v>
      </c>
      <c r="P43" s="2"/>
      <c r="Q43" s="2"/>
      <c r="R43" s="2"/>
    </row>
    <row r="44" spans="1:18">
      <c r="A44" s="7" t="s">
        <v>110</v>
      </c>
      <c r="B44" s="1" t="s">
        <v>111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18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2.9124922670098474E-5</v>
      </c>
      <c r="N44" s="3">
        <v>29.124922670100204</v>
      </c>
      <c r="P44" s="2"/>
      <c r="Q44" s="2"/>
      <c r="R44" s="2"/>
    </row>
    <row r="45" spans="1:18">
      <c r="A45" s="7" t="s">
        <v>112</v>
      </c>
      <c r="B45" s="1" t="s">
        <v>113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21</v>
      </c>
      <c r="H45" s="1">
        <v>8294.1852560099996</v>
      </c>
      <c r="I45" s="25">
        <v>3.0382233712033054E-7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1.4847170758034572E-5</v>
      </c>
      <c r="N45" s="3">
        <v>14.847170758035645</v>
      </c>
      <c r="P45" s="2"/>
      <c r="Q45" s="2"/>
      <c r="R45" s="2"/>
    </row>
    <row r="46" spans="1:18">
      <c r="A46" s="7" t="s">
        <v>114</v>
      </c>
      <c r="B46" s="1" t="s">
        <v>115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116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1.3044393907332606E-2</v>
      </c>
      <c r="M46" s="4">
        <v>2.3308651812607023E-5</v>
      </c>
      <c r="N46" s="3">
        <v>23.308651812605603</v>
      </c>
      <c r="P46" s="2"/>
      <c r="Q46" s="2"/>
      <c r="R46" s="2"/>
    </row>
    <row r="47" spans="1:18">
      <c r="A47" s="7" t="s">
        <v>117</v>
      </c>
      <c r="B47" s="1" t="s">
        <v>118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119</v>
      </c>
      <c r="H47" s="1">
        <v>4390.4655602999992</v>
      </c>
      <c r="I47" s="25">
        <v>4.2591831325390825E-7</v>
      </c>
      <c r="J47" s="26">
        <v>1.1798363195446512E-2</v>
      </c>
      <c r="K47" s="5">
        <v>1.1819483089379964E-2</v>
      </c>
      <c r="L47" s="27">
        <v>4.3983248002145495E-3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120</v>
      </c>
      <c r="B48" s="1" t="s">
        <v>121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27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3.5979383656028173E-6</v>
      </c>
      <c r="N48" s="3">
        <v>3.5979383656028858</v>
      </c>
      <c r="P48" s="2"/>
      <c r="Q48" s="2"/>
      <c r="R48" s="2"/>
    </row>
    <row r="49" spans="1:18">
      <c r="A49" s="7" t="s">
        <v>122</v>
      </c>
      <c r="B49" s="1" t="s">
        <v>123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18</v>
      </c>
      <c r="H49" s="1">
        <v>2089.2805561999999</v>
      </c>
      <c r="I49" s="25">
        <v>4.1022538570487253E-7</v>
      </c>
      <c r="J49" s="26">
        <v>1.1683218984874769E-3</v>
      </c>
      <c r="K49" s="5">
        <v>1.1704132762665829E-3</v>
      </c>
      <c r="L49" s="27">
        <v>2.0930205142845066E-3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124</v>
      </c>
      <c r="B50" s="1" t="s">
        <v>125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21</v>
      </c>
      <c r="H50" s="1">
        <v>28512.306062719996</v>
      </c>
      <c r="I50" s="25">
        <v>3.6150449407743728E-7</v>
      </c>
      <c r="J50" s="26">
        <v>0.32213484714993396</v>
      </c>
      <c r="K50" s="5">
        <v>0.32271149101965385</v>
      </c>
      <c r="L50" s="27">
        <v>2.8563345081466678E-2</v>
      </c>
      <c r="M50" s="4">
        <v>5.1039018746680542E-5</v>
      </c>
      <c r="N50" s="3">
        <v>51.039018746680085</v>
      </c>
      <c r="P50" s="2"/>
      <c r="Q50" s="2"/>
      <c r="R50" s="2"/>
    </row>
    <row r="51" spans="1:18">
      <c r="A51" s="7" t="s">
        <v>126</v>
      </c>
      <c r="B51" s="1" t="s">
        <v>127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36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2.3339183388171487E-3</v>
      </c>
      <c r="M51" s="4">
        <v>4.1704114671489365E-6</v>
      </c>
      <c r="N51" s="3">
        <v>4.1704114671488242</v>
      </c>
      <c r="P51" s="2"/>
      <c r="Q51" s="2"/>
      <c r="R51" s="2"/>
    </row>
    <row r="52" spans="1:18">
      <c r="A52" s="7" t="s">
        <v>128</v>
      </c>
      <c r="B52" s="1" t="s">
        <v>129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18</v>
      </c>
      <c r="H52" s="1">
        <v>2045.8437265900002</v>
      </c>
      <c r="I52" s="25">
        <v>4.3656558491232507E-7</v>
      </c>
      <c r="J52" s="26">
        <v>6.2040335271890514E-4</v>
      </c>
      <c r="K52" s="5">
        <v>6.2151391803996617E-4</v>
      </c>
      <c r="L52" s="27">
        <v>2.0495059297117335E-3</v>
      </c>
      <c r="M52" s="4">
        <v>3.6622031217331714E-6</v>
      </c>
      <c r="N52" s="3">
        <v>3.6622031217334552</v>
      </c>
      <c r="P52" s="2"/>
      <c r="Q52" s="2"/>
      <c r="R52" s="2"/>
    </row>
    <row r="53" spans="1:18">
      <c r="A53" s="7" t="s">
        <v>130</v>
      </c>
      <c r="B53" s="1" t="s">
        <v>131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21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132</v>
      </c>
      <c r="B54" s="1" t="s">
        <v>133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119</v>
      </c>
      <c r="H54" s="1">
        <v>1977.2626088200002</v>
      </c>
      <c r="I54" s="25">
        <v>1.752884655010351E-7</v>
      </c>
      <c r="J54" s="26">
        <v>1.4288814553782376E-2</v>
      </c>
      <c r="K54" s="5">
        <v>1.4314392529567172E-2</v>
      </c>
      <c r="L54" s="27">
        <v>1.9808020469545087E-3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134</v>
      </c>
      <c r="B55" s="1" t="s">
        <v>135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119</v>
      </c>
      <c r="H55" s="1">
        <v>3303.9093982499999</v>
      </c>
      <c r="I55" s="25">
        <v>1.7617987738167438E-7</v>
      </c>
      <c r="J55" s="26">
        <v>0.55690459240347268</v>
      </c>
      <c r="K55" s="5">
        <v>0.55790149050958615</v>
      </c>
      <c r="L55" s="27">
        <v>3.3098236267674395E-3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136</v>
      </c>
      <c r="B56" s="1" t="s">
        <v>137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24</v>
      </c>
      <c r="H56" s="1">
        <v>14285.271428199998</v>
      </c>
      <c r="I56" s="25">
        <v>2.913981731811467E-7</v>
      </c>
      <c r="J56" s="26">
        <v>3.875595703309251</v>
      </c>
      <c r="K56" s="5">
        <v>3.8825332902348313</v>
      </c>
      <c r="L56" s="27">
        <v>1.43108430615373E-2</v>
      </c>
      <c r="M56" s="4">
        <v>2.5571633337301281E-5</v>
      </c>
      <c r="N56" s="3">
        <v>25.571633337302046</v>
      </c>
      <c r="P56" s="2"/>
      <c r="Q56" s="2"/>
      <c r="R56" s="2"/>
    </row>
    <row r="57" spans="1:18">
      <c r="A57" s="7" t="s">
        <v>138</v>
      </c>
      <c r="B57" s="1" t="s">
        <v>139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18</v>
      </c>
      <c r="H57" s="1">
        <v>3288.2553961099998</v>
      </c>
      <c r="I57" s="25">
        <v>4.0993424561140168E-7</v>
      </c>
      <c r="J57" s="26">
        <v>1.405254593955885E-3</v>
      </c>
      <c r="K57" s="5">
        <v>1.4167722686289329E-3</v>
      </c>
      <c r="L57" s="27">
        <v>3.3152064240996497E-3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140</v>
      </c>
      <c r="B58" s="1" t="s">
        <v>141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116</v>
      </c>
      <c r="H58" s="1">
        <v>8035.9929814099987</v>
      </c>
      <c r="I58" s="25">
        <v>3.7405844145398685E-7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1.4384988557099992E-5</v>
      </c>
      <c r="N58" s="3">
        <v>14.384988557099859</v>
      </c>
      <c r="P58" s="2"/>
      <c r="Q58" s="2"/>
      <c r="R58" s="2"/>
    </row>
    <row r="59" spans="1:18">
      <c r="A59" s="7" t="s">
        <v>142</v>
      </c>
      <c r="B59" s="1" t="s">
        <v>143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30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2.3024507378779113E-3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144</v>
      </c>
      <c r="B60" s="1" t="s">
        <v>145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119</v>
      </c>
      <c r="H60" s="1">
        <v>2397.1410639799997</v>
      </c>
      <c r="I60" s="25">
        <v>1.7480544704817253E-7</v>
      </c>
      <c r="J60" s="26">
        <v>0.14949169545567961</v>
      </c>
      <c r="K60" s="5">
        <v>0.14975929602868374</v>
      </c>
      <c r="L60" s="27">
        <v>2.4014321138629874E-3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146</v>
      </c>
      <c r="B61" s="1" t="s">
        <v>147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18</v>
      </c>
      <c r="H61" s="1">
        <v>2137.7385045200003</v>
      </c>
      <c r="I61" s="25">
        <v>2.0498135526964155E-7</v>
      </c>
      <c r="J61" s="26">
        <v>1.4596722308751174E-3</v>
      </c>
      <c r="K61" s="5">
        <v>1.4622851460920475E-3</v>
      </c>
      <c r="L61" s="27">
        <v>2.1415652057136846E-3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148</v>
      </c>
      <c r="B62" s="1" t="s">
        <v>149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97</v>
      </c>
      <c r="H62" s="1">
        <v>14707.864568699999</v>
      </c>
      <c r="I62" s="25">
        <v>4.1288919294985991E-7</v>
      </c>
      <c r="J62" s="26">
        <v>3.5954390922073799E-3</v>
      </c>
      <c r="K62" s="5">
        <v>3.6018751792344706E-3</v>
      </c>
      <c r="L62" s="27">
        <v>1.4734192673256681E-2</v>
      </c>
      <c r="M62" s="4">
        <v>2.6328104556681831E-5</v>
      </c>
      <c r="N62" s="3">
        <v>26.328104556681865</v>
      </c>
      <c r="P62" s="2"/>
      <c r="Q62" s="2"/>
      <c r="R62" s="2"/>
    </row>
    <row r="63" spans="1:18">
      <c r="A63" s="7" t="s">
        <v>150</v>
      </c>
      <c r="B63" s="1" t="s">
        <v>151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90</v>
      </c>
      <c r="H63" s="1">
        <v>4727.0616197300005</v>
      </c>
      <c r="I63" s="25">
        <v>4.082490829856632E-7</v>
      </c>
      <c r="J63" s="26">
        <v>1.0136049057276344</v>
      </c>
      <c r="K63" s="5">
        <v>1.0154193292835996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152</v>
      </c>
      <c r="B64" s="1" t="s">
        <v>153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52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2.4166277313346512E-2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154</v>
      </c>
      <c r="B65" s="1" t="s">
        <v>155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21</v>
      </c>
      <c r="H65" s="1">
        <v>3127.2622178900001</v>
      </c>
      <c r="I65" s="25">
        <v>3.6775454446655333E-7</v>
      </c>
      <c r="J65" s="26">
        <v>1.3439700153893532</v>
      </c>
      <c r="K65" s="5">
        <v>1.3463758155624421</v>
      </c>
      <c r="L65" s="27">
        <v>3.1328602356277056E-3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156</v>
      </c>
      <c r="B66" s="1" t="s">
        <v>157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21</v>
      </c>
      <c r="H66" s="1">
        <v>30032.057023969999</v>
      </c>
      <c r="I66" s="25">
        <v>2.9197895873775943E-7</v>
      </c>
      <c r="J66" s="26">
        <v>0.19387402860187225</v>
      </c>
      <c r="K66" s="5">
        <v>0.19422107665044447</v>
      </c>
      <c r="L66" s="27">
        <v>3.0085816503049995E-2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158</v>
      </c>
      <c r="B67" s="1" t="s">
        <v>159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30</v>
      </c>
      <c r="H67" s="1">
        <v>2973.2618258900002</v>
      </c>
      <c r="I67" s="25">
        <v>4.1477541236794205E-7</v>
      </c>
      <c r="J67" s="26">
        <v>1.3959681278655458E-2</v>
      </c>
      <c r="K67" s="5">
        <v>1.3984670082894005E-2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160</v>
      </c>
      <c r="B68" s="1" t="s">
        <v>161</v>
      </c>
      <c r="C68" s="26">
        <v>1.504147268548</v>
      </c>
      <c r="D68" s="7">
        <v>33500000</v>
      </c>
      <c r="E68" s="1">
        <v>33500000</v>
      </c>
      <c r="F68" s="6">
        <v>39097018100.520004</v>
      </c>
      <c r="G68" s="1" t="s">
        <v>21</v>
      </c>
      <c r="H68" s="1">
        <v>15041.472685479999</v>
      </c>
      <c r="I68" s="25">
        <v>3.8472173624105474E-7</v>
      </c>
      <c r="J68" s="26">
        <v>12.888178164075335</v>
      </c>
      <c r="K68" s="5">
        <v>12.91124890292409</v>
      </c>
      <c r="L68" s="27">
        <v>1.5068397971878872E-2</v>
      </c>
      <c r="M68" s="4">
        <v>2.6925286398872192E-5</v>
      </c>
      <c r="N68" s="3">
        <v>26.925286398873141</v>
      </c>
      <c r="P68" s="2"/>
      <c r="Q68" s="2"/>
      <c r="R68" s="2"/>
    </row>
    <row r="69" spans="1:18">
      <c r="A69" s="7" t="s">
        <v>162</v>
      </c>
      <c r="B69" s="1" t="s">
        <v>163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21</v>
      </c>
      <c r="H69" s="1">
        <v>4150.7458380399994</v>
      </c>
      <c r="I69" s="25">
        <v>4.4122894981933385E-7</v>
      </c>
      <c r="J69" s="26">
        <v>1.6152068166036353E-2</v>
      </c>
      <c r="K69" s="5">
        <v>1.6180981495869339E-2</v>
      </c>
      <c r="L69" s="27">
        <v>4.1581759629153075E-3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164</v>
      </c>
      <c r="B70" s="1" t="s">
        <v>165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63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1.3798686801053053E-2</v>
      </c>
      <c r="L70" s="27">
        <v>2.0828945822610073E-3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166</v>
      </c>
      <c r="B71" s="1" t="s">
        <v>167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24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168</v>
      </c>
      <c r="B72" s="1" t="s">
        <v>169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21</v>
      </c>
      <c r="H72" s="1">
        <v>1721.2731901100001</v>
      </c>
      <c r="I72" s="25">
        <v>3.6298823890638768E-7</v>
      </c>
      <c r="J72" s="26">
        <v>0.15904257090035595</v>
      </c>
      <c r="K72" s="5">
        <v>0.15932726820734264</v>
      </c>
      <c r="L72" s="27">
        <v>1.7243543893074133E-3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170</v>
      </c>
      <c r="B73" s="1" t="s">
        <v>171</v>
      </c>
      <c r="C73" s="26">
        <v>0.24881082267499999</v>
      </c>
      <c r="D73" s="7">
        <v>583407</v>
      </c>
      <c r="E73" s="1">
        <v>583407</v>
      </c>
      <c r="F73" s="6">
        <v>12448836692.404089</v>
      </c>
      <c r="G73" s="1" t="s">
        <v>21</v>
      </c>
      <c r="H73" s="1">
        <v>2488.1082267500001</v>
      </c>
      <c r="I73" s="25">
        <v>1.9986672556064376E-7</v>
      </c>
      <c r="J73" s="26">
        <v>0.11660364675915849</v>
      </c>
      <c r="K73" s="5">
        <v>0.11681237542880743</v>
      </c>
      <c r="L73" s="27">
        <v>2.4925621142101824E-3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172</v>
      </c>
      <c r="B74" s="1" t="s">
        <v>173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21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0.13559044050280794</v>
      </c>
      <c r="L74" s="27">
        <v>6.6018959156618996E-3</v>
      </c>
      <c r="M74" s="4">
        <v>1.1796737691899435E-5</v>
      </c>
      <c r="N74" s="3">
        <v>11.79673769189958</v>
      </c>
      <c r="P74" s="2"/>
      <c r="Q74" s="2"/>
      <c r="R74" s="2"/>
    </row>
    <row r="75" spans="1:18">
      <c r="A75" s="7" t="s">
        <v>174</v>
      </c>
      <c r="B75" s="1" t="s">
        <v>175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21</v>
      </c>
      <c r="H75" s="1">
        <v>5589.8452054299996</v>
      </c>
      <c r="I75" s="25">
        <v>4.1229957309600017E-7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1.0006213237470987E-5</v>
      </c>
      <c r="N75" s="3">
        <v>10.006213237471457</v>
      </c>
      <c r="P75" s="2"/>
      <c r="Q75" s="2"/>
      <c r="R75" s="2"/>
    </row>
    <row r="76" spans="1:18">
      <c r="A76" s="7" t="s">
        <v>176</v>
      </c>
      <c r="B76" s="1" t="s">
        <v>177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119</v>
      </c>
      <c r="H76" s="1">
        <v>2285.0894290199999</v>
      </c>
      <c r="I76" s="25">
        <v>3.1847566543823767E-7</v>
      </c>
      <c r="J76" s="26">
        <v>3.2272413081518375E-2</v>
      </c>
      <c r="K76" s="5">
        <v>3.2330182954371803E-2</v>
      </c>
      <c r="L76" s="27">
        <v>2.2891798986554666E-3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178</v>
      </c>
      <c r="B77" s="1" t="s">
        <v>179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33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1.0151574160615818E-2</v>
      </c>
      <c r="M77" s="4">
        <v>1.8139555515817724E-5</v>
      </c>
      <c r="N77" s="3">
        <v>18.139555515817847</v>
      </c>
      <c r="P77" s="2"/>
      <c r="Q77" s="2"/>
      <c r="R77" s="2"/>
    </row>
    <row r="78" spans="1:18">
      <c r="A78" s="7" t="s">
        <v>180</v>
      </c>
      <c r="B78" s="1" t="s">
        <v>181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18</v>
      </c>
      <c r="H78" s="1">
        <v>4655.50948806</v>
      </c>
      <c r="I78" s="25">
        <v>4.2146523831646179E-7</v>
      </c>
      <c r="J78" s="26">
        <v>2.6355031584756336E-3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182</v>
      </c>
      <c r="B79" s="1" t="s">
        <v>183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119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184</v>
      </c>
      <c r="B80" s="1" t="s">
        <v>185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18</v>
      </c>
      <c r="H80" s="1">
        <v>1545.6329443500001</v>
      </c>
      <c r="I80" s="25">
        <v>3.9743358739153025E-7</v>
      </c>
      <c r="J80" s="26">
        <v>6.5481157858628526E-4</v>
      </c>
      <c r="K80" s="5">
        <v>6.5598373703153949E-4</v>
      </c>
      <c r="L80" s="27">
        <v>1.5483997352379907E-3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186</v>
      </c>
      <c r="B81" s="1" t="s">
        <v>187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119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2.3677609307423512E-3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188</v>
      </c>
      <c r="B82" s="1" t="s">
        <v>189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18</v>
      </c>
      <c r="H82" s="1">
        <v>15773.138725320001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1.5801373745008368E-2</v>
      </c>
      <c r="M82" s="4">
        <v>2.8235019688366975E-5</v>
      </c>
      <c r="N82" s="3">
        <v>28.235019688367174</v>
      </c>
      <c r="P82" s="2"/>
      <c r="Q82" s="2"/>
      <c r="R82" s="2"/>
    </row>
    <row r="83" spans="1:18">
      <c r="A83" s="7" t="s">
        <v>190</v>
      </c>
      <c r="B83" s="1" t="s">
        <v>191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18</v>
      </c>
      <c r="H83" s="1">
        <v>7351.7196177099995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13.160091446275146</v>
      </c>
      <c r="P83" s="2"/>
      <c r="Q83" s="2"/>
      <c r="R83" s="2"/>
    </row>
    <row r="84" spans="1:18">
      <c r="A84" s="7" t="s">
        <v>192</v>
      </c>
      <c r="B84" s="1" t="s">
        <v>193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18</v>
      </c>
      <c r="H84" s="1">
        <v>2036.8008361</v>
      </c>
      <c r="I84" s="25">
        <v>1.5447259862354778E-7</v>
      </c>
      <c r="J84" s="26">
        <v>6.9512669380596506E-4</v>
      </c>
      <c r="K84" s="5">
        <v>6.963710191279928E-4</v>
      </c>
      <c r="L84" s="27">
        <v>2.0404468518247162E-3</v>
      </c>
      <c r="M84" s="4">
        <v>3.6460157247161784E-6</v>
      </c>
      <c r="N84" s="3">
        <v>3.6460157247163352</v>
      </c>
      <c r="P84" s="2"/>
      <c r="Q84" s="2"/>
      <c r="R84" s="2"/>
    </row>
    <row r="85" spans="1:18">
      <c r="A85" s="7" t="s">
        <v>194</v>
      </c>
      <c r="B85" s="1" t="s">
        <v>195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119</v>
      </c>
      <c r="H85" s="1">
        <v>4110.6354498299997</v>
      </c>
      <c r="I85" s="25">
        <v>3.9336558880741199E-7</v>
      </c>
      <c r="J85" s="26">
        <v>3.4021403044775446E-2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196</v>
      </c>
      <c r="B86" s="1" t="s">
        <v>197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52</v>
      </c>
      <c r="H86" s="1">
        <v>3361.6040690600003</v>
      </c>
      <c r="I86" s="25">
        <v>4.1317093159668826E-7</v>
      </c>
      <c r="J86" s="26">
        <v>7.3243224215076522E-2</v>
      </c>
      <c r="K86" s="5">
        <v>7.337433470071468E-2</v>
      </c>
      <c r="L86" s="27">
        <v>3.3676215750715246E-3</v>
      </c>
      <c r="M86" s="4">
        <v>6.0175060115244365E-6</v>
      </c>
      <c r="N86" s="3">
        <v>6.0175060115243468</v>
      </c>
      <c r="P86" s="2"/>
      <c r="Q86" s="2"/>
      <c r="R86" s="2"/>
    </row>
    <row r="87" spans="1:18">
      <c r="A87" s="7" t="s">
        <v>198</v>
      </c>
      <c r="B87" s="1" t="s">
        <v>199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63</v>
      </c>
      <c r="H87" s="1">
        <v>2502.7473277200002</v>
      </c>
      <c r="I87" s="25">
        <v>4.8414538082506666E-7</v>
      </c>
      <c r="J87" s="26">
        <v>1.5851888058974334E-2</v>
      </c>
      <c r="K87" s="5">
        <v>1.5880264045438512E-2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200</v>
      </c>
      <c r="B88" s="1" t="s">
        <v>201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24</v>
      </c>
      <c r="H88" s="1">
        <v>83455.360268779987</v>
      </c>
      <c r="I88" s="25">
        <v>3.5659435885389431E-7</v>
      </c>
      <c r="J88" s="26">
        <v>21.039067172379763</v>
      </c>
      <c r="K88" s="5">
        <v>21.076728571689323</v>
      </c>
      <c r="L88" s="27">
        <v>8.3604751191003551E-2</v>
      </c>
      <c r="M88" s="4">
        <v>1.4939092222356065E-4</v>
      </c>
      <c r="N88" s="3">
        <v>149.39092222356703</v>
      </c>
      <c r="P88" s="2"/>
      <c r="Q88" s="2"/>
      <c r="R88" s="2"/>
    </row>
    <row r="89" spans="1:18">
      <c r="A89" s="7" t="s">
        <v>202</v>
      </c>
      <c r="B89" s="1" t="s">
        <v>203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24</v>
      </c>
      <c r="H89" s="1">
        <v>27452.005005800002</v>
      </c>
      <c r="I89" s="25">
        <v>3.6785947142253974E-7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204</v>
      </c>
      <c r="B90" s="1" t="s">
        <v>205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30</v>
      </c>
      <c r="H90" s="1">
        <v>9639.5232021599986</v>
      </c>
      <c r="I90" s="25">
        <v>1.1850729973064499E-7</v>
      </c>
      <c r="J90" s="26">
        <v>0.27967722736432216</v>
      </c>
      <c r="K90" s="5">
        <v>0.28017786913000164</v>
      </c>
      <c r="L90" s="27">
        <v>9.6567786217796707E-3</v>
      </c>
      <c r="M90" s="4">
        <v>1.725541961967135E-5</v>
      </c>
      <c r="N90" s="3">
        <v>17.255419619672466</v>
      </c>
      <c r="P90" s="2"/>
      <c r="Q90" s="2"/>
      <c r="R90" s="2"/>
    </row>
    <row r="91" spans="1:18">
      <c r="A91" s="7" t="s">
        <v>208</v>
      </c>
      <c r="B91" s="1" t="s">
        <v>209</v>
      </c>
      <c r="C91" s="26">
        <v>1.266015192367</v>
      </c>
      <c r="D91" s="7">
        <v>123400</v>
      </c>
      <c r="E91" s="1">
        <v>123400</v>
      </c>
      <c r="F91" s="6">
        <v>275358938234.04236</v>
      </c>
      <c r="G91" s="1" t="s">
        <v>18</v>
      </c>
      <c r="H91" s="1">
        <v>12660.151923669999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1.2682814479618488E-2</v>
      </c>
      <c r="M91" s="4">
        <v>2.2662555948488317E-5</v>
      </c>
      <c r="N91" s="3">
        <v>22.662555948489171</v>
      </c>
      <c r="P91" s="2"/>
      <c r="Q91" s="2"/>
      <c r="R91" s="2"/>
    </row>
    <row r="92" spans="1:18">
      <c r="A92" s="7" t="s">
        <v>210</v>
      </c>
      <c r="B92" s="1" t="s">
        <v>211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18</v>
      </c>
      <c r="H92" s="1">
        <v>2342.16323083</v>
      </c>
      <c r="I92" s="25">
        <v>4.4826681062215745E-7</v>
      </c>
      <c r="J92" s="26">
        <v>1.3259082831533916E-3</v>
      </c>
      <c r="K92" s="5">
        <v>1.328281751561808E-3</v>
      </c>
      <c r="L92" s="27">
        <v>2.3463558665547794E-3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212</v>
      </c>
      <c r="B93" s="1" t="s">
        <v>213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36</v>
      </c>
      <c r="H93" s="1">
        <v>1460.03593841</v>
      </c>
      <c r="I93" s="25">
        <v>2.8936045327810219E-7</v>
      </c>
      <c r="J93" s="26">
        <v>1.2961322783686032E-2</v>
      </c>
      <c r="K93" s="5">
        <v>1.2984524456521833E-2</v>
      </c>
      <c r="L93" s="27">
        <v>1.4626495046899896E-3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214</v>
      </c>
      <c r="B94" s="1" t="s">
        <v>215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21</v>
      </c>
      <c r="H94" s="1">
        <v>15116.20278768</v>
      </c>
      <c r="I94" s="25">
        <v>4.0692431253246563E-7</v>
      </c>
      <c r="J94" s="26">
        <v>0.16043845562648776</v>
      </c>
      <c r="K94" s="5">
        <v>0.16072565166479655</v>
      </c>
      <c r="L94" s="27">
        <v>1.5143261846170321E-2</v>
      </c>
      <c r="M94" s="4">
        <v>2.7059058490321378E-5</v>
      </c>
      <c r="N94" s="3">
        <v>27.05905849032024</v>
      </c>
      <c r="P94" s="2"/>
      <c r="Q94" s="2"/>
      <c r="R94" s="2"/>
    </row>
    <row r="95" spans="1:18">
      <c r="A95" s="7" t="s">
        <v>216</v>
      </c>
      <c r="B95" s="1" t="s">
        <v>217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27</v>
      </c>
      <c r="H95" s="1">
        <v>2480.8385522099998</v>
      </c>
      <c r="I95" s="25">
        <v>3.2469733902134997E-7</v>
      </c>
      <c r="J95" s="26">
        <v>3.1170944546049597E-2</v>
      </c>
      <c r="K95" s="5">
        <v>3.1226742713314735E-2</v>
      </c>
      <c r="L95" s="27">
        <v>2.4852794264443212E-3</v>
      </c>
      <c r="M95" s="4">
        <v>4.4408742343213063E-6</v>
      </c>
      <c r="N95" s="3">
        <v>4.4408742343216545</v>
      </c>
      <c r="P95" s="2"/>
      <c r="Q95" s="2"/>
      <c r="R95" s="2"/>
    </row>
    <row r="96" spans="1:18">
      <c r="A96" s="7" t="s">
        <v>218</v>
      </c>
      <c r="B96" s="1" t="s">
        <v>219</v>
      </c>
      <c r="C96" s="26">
        <v>5.3150940429220004</v>
      </c>
      <c r="D96" s="7">
        <v>621682</v>
      </c>
      <c r="E96" s="1">
        <v>621682</v>
      </c>
      <c r="F96" s="6">
        <v>134179809842.92033</v>
      </c>
      <c r="G96" s="1" t="s">
        <v>21</v>
      </c>
      <c r="H96" s="1">
        <v>53150.940429219998</v>
      </c>
      <c r="I96" s="25">
        <v>3.9611727346641767E-7</v>
      </c>
      <c r="J96" s="26">
        <v>0.24625897880314948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220</v>
      </c>
      <c r="B97" s="1" t="s">
        <v>221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24</v>
      </c>
      <c r="H97" s="1">
        <v>1821.6679903700001</v>
      </c>
      <c r="I97" s="25">
        <v>3.0348201639216849E-7</v>
      </c>
      <c r="J97" s="26">
        <v>0.26855973380188886</v>
      </c>
      <c r="K97" s="5">
        <v>0.26904047447721718</v>
      </c>
      <c r="L97" s="27">
        <v>1.8249289032682844E-3</v>
      </c>
      <c r="M97" s="4">
        <v>3.2609128982842486E-6</v>
      </c>
      <c r="N97" s="3">
        <v>3.2609128982842321</v>
      </c>
      <c r="P97" s="2"/>
      <c r="Q97" s="2"/>
      <c r="R97" s="2"/>
    </row>
    <row r="98" spans="1:18">
      <c r="A98" s="7" t="s">
        <v>222</v>
      </c>
      <c r="B98" s="1" t="s">
        <v>223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119</v>
      </c>
      <c r="H98" s="1">
        <v>1220.3193044500001</v>
      </c>
      <c r="I98" s="25">
        <v>2.2870128540804825E-7</v>
      </c>
      <c r="J98" s="26">
        <v>2.6868741814879141E-2</v>
      </c>
      <c r="K98" s="5">
        <v>2.6916838738945334E-2</v>
      </c>
      <c r="L98" s="27">
        <v>1.2225037612186508E-3</v>
      </c>
      <c r="M98" s="4">
        <v>2.1844567686508075E-6</v>
      </c>
      <c r="N98" s="3">
        <v>2.1844567686507617</v>
      </c>
      <c r="P98" s="2"/>
      <c r="Q98" s="2"/>
      <c r="R98" s="2"/>
    </row>
    <row r="99" spans="1:18">
      <c r="A99" s="7" t="s">
        <v>224</v>
      </c>
      <c r="B99" s="1" t="s">
        <v>225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18</v>
      </c>
      <c r="H99" s="1">
        <v>17949.390241450001</v>
      </c>
      <c r="I99" s="25">
        <v>3.1078390357692902E-7</v>
      </c>
      <c r="J99" s="26">
        <v>2.2153608998674232E-2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-1370.4226040761787</v>
      </c>
      <c r="P99" s="2"/>
      <c r="Q99" s="2"/>
      <c r="R99" s="2"/>
    </row>
    <row r="100" spans="1:18">
      <c r="A100" s="7" t="s">
        <v>226</v>
      </c>
      <c r="B100" s="1" t="s">
        <v>227</v>
      </c>
      <c r="C100" s="26">
        <v>0.96968399091099999</v>
      </c>
      <c r="D100" s="7">
        <v>1614810</v>
      </c>
      <c r="E100" s="1">
        <v>1614810</v>
      </c>
      <c r="F100" s="6">
        <v>34543499033.492004</v>
      </c>
      <c r="G100" s="1" t="s">
        <v>119</v>
      </c>
      <c r="H100" s="1">
        <v>9696.83990911</v>
      </c>
      <c r="I100" s="25">
        <v>2.8071388771902721E-7</v>
      </c>
      <c r="J100" s="26">
        <v>0.45329959302756234</v>
      </c>
      <c r="K100" s="5">
        <v>0.45411103095087912</v>
      </c>
      <c r="L100" s="27">
        <v>9.7141979296324326E-3</v>
      </c>
      <c r="M100" s="4">
        <v>1.7358020522433015E-5</v>
      </c>
      <c r="N100" s="3">
        <v>17.358020522433435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18</v>
      </c>
      <c r="H101" s="1">
        <v>7019.4223503700005</v>
      </c>
      <c r="I101" s="25">
        <v>3.5702180803887611E-7</v>
      </c>
      <c r="J101" s="26">
        <v>1.0732789593264694E-2</v>
      </c>
      <c r="K101" s="5">
        <v>1.0752002036064566E-2</v>
      </c>
      <c r="L101" s="27">
        <v>7.0319876065154541E-3</v>
      </c>
      <c r="M101" s="4">
        <v>1.2565256145453778E-5</v>
      </c>
      <c r="N101" s="3">
        <v>12.565256145453532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6BB74-676B-415C-B21E-8EAE1CC027F2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B656-6AA9-4A87-9EAE-D5DBB96A7EF1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18</v>
      </c>
      <c r="H2" s="1">
        <v>8196.0297680700005</v>
      </c>
      <c r="I2" s="25">
        <v>6.705851207483533E-8</v>
      </c>
      <c r="J2" s="26">
        <v>3.3149704859074098E-3</v>
      </c>
      <c r="K2" s="5">
        <v>3.3149704859073755E-3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19</v>
      </c>
      <c r="B3" s="1" t="s">
        <v>20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21</v>
      </c>
      <c r="H3" s="1">
        <v>3854.9420723099997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24</v>
      </c>
      <c r="H4" s="1">
        <v>2701.7840585500003</v>
      </c>
      <c r="I4" s="25">
        <v>1.3406116018470265E-7</v>
      </c>
      <c r="J4" s="26">
        <v>0.29037915418326965</v>
      </c>
      <c r="K4" s="5">
        <v>0.29037915418326665</v>
      </c>
      <c r="L4" s="27">
        <v>2.7017840585499726E-3</v>
      </c>
      <c r="M4" s="4">
        <v>-2.7755575615628914E-17</v>
      </c>
      <c r="N4" s="3">
        <v>-2.7739588404074311E-11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27</v>
      </c>
      <c r="H5" s="1">
        <v>5255.3061345900005</v>
      </c>
      <c r="I5" s="25">
        <v>3.9356669377213016E-7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-5.4569682106375694E-11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30</v>
      </c>
      <c r="H6" s="1">
        <v>4616.3072717800005</v>
      </c>
      <c r="I6" s="25">
        <v>4.5292520515212891E-7</v>
      </c>
      <c r="J6" s="26">
        <v>1.9491183278516713E-3</v>
      </c>
      <c r="K6" s="5">
        <v>1.9491183278516513E-3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33</v>
      </c>
      <c r="H7" s="1">
        <v>3506.4031417199999</v>
      </c>
      <c r="I7" s="25">
        <v>2.4817282974752269E-7</v>
      </c>
      <c r="J7" s="26">
        <v>0.14339500554660786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0.31445831468199997</v>
      </c>
      <c r="D8" s="7">
        <v>21201100</v>
      </c>
      <c r="E8" s="1">
        <v>21201100</v>
      </c>
      <c r="F8" s="6">
        <v>25785967295.548897</v>
      </c>
      <c r="G8" s="1" t="s">
        <v>39</v>
      </c>
      <c r="H8" s="1">
        <v>3144.5831468199995</v>
      </c>
      <c r="I8" s="25">
        <v>1.2194939638207053E-7</v>
      </c>
      <c r="J8" s="26">
        <v>2.5854613476359156</v>
      </c>
      <c r="K8" s="5">
        <v>2.585461347635889</v>
      </c>
      <c r="L8" s="27">
        <v>3.1445831468199675E-3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30</v>
      </c>
      <c r="H9" s="1">
        <v>25487.97459129</v>
      </c>
      <c r="I9" s="25">
        <v>4.5339676593334141E-7</v>
      </c>
      <c r="J9" s="26">
        <v>1.9260748013614278E-2</v>
      </c>
      <c r="K9" s="5">
        <v>1.926074801361408E-2</v>
      </c>
      <c r="L9" s="27">
        <v>2.5487974591289739E-2</v>
      </c>
      <c r="M9" s="4">
        <v>-2.6020852139652106E-16</v>
      </c>
      <c r="N9" s="3">
        <v>-2.6193447411060333E-10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21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2.2237995107393105E-2</v>
      </c>
      <c r="L10" s="27">
        <v>2.9979064939999692E-3</v>
      </c>
      <c r="M10" s="4">
        <v>-3.0791341698588326E-17</v>
      </c>
      <c r="N10" s="3">
        <v>-3.0468072509393096E-11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21</v>
      </c>
      <c r="H11" s="1">
        <v>88606.644029339994</v>
      </c>
      <c r="I11" s="25">
        <v>4.3290360407991387E-7</v>
      </c>
      <c r="J11" s="26">
        <v>0.19058278137095352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18</v>
      </c>
      <c r="H12" s="1">
        <v>63289.769256420004</v>
      </c>
      <c r="I12" s="25">
        <v>2.1207747483329108E-7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21</v>
      </c>
      <c r="H13" s="1">
        <v>1719.94652909</v>
      </c>
      <c r="I13" s="25">
        <v>3.2672652527698264E-7</v>
      </c>
      <c r="J13" s="26">
        <v>1.2286550983040932E-2</v>
      </c>
      <c r="K13" s="5">
        <v>1.2286550983040807E-2</v>
      </c>
      <c r="L13" s="27">
        <v>1.7199465290899825E-3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52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24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30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36</v>
      </c>
      <c r="H17" s="1">
        <v>4646.6513021199999</v>
      </c>
      <c r="I17" s="25">
        <v>3.3101234590536385E-7</v>
      </c>
      <c r="J17" s="26">
        <v>2.2578352114204867E-3</v>
      </c>
      <c r="K17" s="5">
        <v>2.2578352114204642E-3</v>
      </c>
      <c r="L17" s="27">
        <v>4.6466513021199522E-3</v>
      </c>
      <c r="M17" s="4">
        <v>-4.7704895589362195E-17</v>
      </c>
      <c r="N17" s="3">
        <v>-4.7293724492192268E-11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18</v>
      </c>
      <c r="H18" s="1">
        <v>3093.3787957099998</v>
      </c>
      <c r="I18" s="25">
        <v>4.8483688293560502E-7</v>
      </c>
      <c r="J18" s="26">
        <v>1.0579140785654901E-3</v>
      </c>
      <c r="K18" s="5">
        <v>1.0579140785654795E-3</v>
      </c>
      <c r="L18" s="27">
        <v>3.0933787957099683E-3</v>
      </c>
      <c r="M18" s="4">
        <v>-3.1658703436576729E-17</v>
      </c>
      <c r="N18" s="3">
        <v>-3.1377567211166024E-11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63</v>
      </c>
      <c r="H19" s="1">
        <v>1946.1909017599999</v>
      </c>
      <c r="I19" s="25">
        <v>4.9585062984403566E-7</v>
      </c>
      <c r="J19" s="26">
        <v>1.0042958656861098E-2</v>
      </c>
      <c r="K19" s="5">
        <v>1.0042958656860996E-2</v>
      </c>
      <c r="L19" s="27">
        <v>1.9461909017599798E-3</v>
      </c>
      <c r="M19" s="4">
        <v>-1.9949319973733282E-17</v>
      </c>
      <c r="N19" s="3">
        <v>-2.0008883439004421E-11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36</v>
      </c>
      <c r="H20" s="1">
        <v>12071.961854960002</v>
      </c>
      <c r="I20" s="25">
        <v>3.9316029344957789E-7</v>
      </c>
      <c r="J20" s="26">
        <v>0.12967212798553979</v>
      </c>
      <c r="K20" s="5">
        <v>0.12967212798553845</v>
      </c>
      <c r="L20" s="27">
        <v>1.2071961854959878E-2</v>
      </c>
      <c r="M20" s="4">
        <v>-1.231653667943533E-16</v>
      </c>
      <c r="N20" s="3">
        <v>-1.2369127944111824E-10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21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4.4382562079599555E-3</v>
      </c>
      <c r="M21" s="4">
        <v>-4.5102810375396984E-17</v>
      </c>
      <c r="N21" s="3">
        <v>-4.4565240386873484E-11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18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33</v>
      </c>
      <c r="H23" s="1">
        <v>3458.9500935000001</v>
      </c>
      <c r="I23" s="25">
        <v>3.1740876041068274E-7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-3.5128150388530344E-17</v>
      </c>
      <c r="N23" s="3">
        <v>-3.5470293369144201E-11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18</v>
      </c>
      <c r="H24" s="1">
        <v>2202.37810072</v>
      </c>
      <c r="I24" s="25">
        <v>1.7413797851875323E-7</v>
      </c>
      <c r="J24" s="26">
        <v>9.6019681355240531E-4</v>
      </c>
      <c r="K24" s="5">
        <v>9.6019681355239556E-4</v>
      </c>
      <c r="L24" s="27">
        <v>2.2023781007199776E-3</v>
      </c>
      <c r="M24" s="4">
        <v>-2.2551405187698492E-17</v>
      </c>
      <c r="N24" s="3">
        <v>-2.2282620193436742E-11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63</v>
      </c>
      <c r="H25" s="1">
        <v>2123.06822057</v>
      </c>
      <c r="I25" s="25">
        <v>4.3546269031977032E-7</v>
      </c>
      <c r="J25" s="26">
        <v>2.2744216315401604E-3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-2.1827872842550278E-11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21</v>
      </c>
      <c r="H26" s="1">
        <v>2035.05714719</v>
      </c>
      <c r="I26" s="25">
        <v>3.0811097264026967E-7</v>
      </c>
      <c r="J26" s="26">
        <v>0.89639957714124219</v>
      </c>
      <c r="K26" s="5">
        <v>0.89639957714123308</v>
      </c>
      <c r="L26" s="27">
        <v>2.0350571471899792E-3</v>
      </c>
      <c r="M26" s="4">
        <v>-2.0816681711721685E-17</v>
      </c>
      <c r="N26" s="3">
        <v>-2.0691004465334117E-11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33</v>
      </c>
      <c r="H27" s="1">
        <v>19817.64901401</v>
      </c>
      <c r="I27" s="25">
        <v>2.4304517418165036E-7</v>
      </c>
      <c r="J27" s="26">
        <v>1.7608622869460568</v>
      </c>
      <c r="K27" s="5">
        <v>1.7608622869460389</v>
      </c>
      <c r="L27" s="27">
        <v>1.9817649014009796E-2</v>
      </c>
      <c r="M27" s="4">
        <v>-2.0122792321330962E-16</v>
      </c>
      <c r="N27" s="3">
        <v>-2.0372681319713593E-10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21</v>
      </c>
      <c r="H28" s="1">
        <v>22132.098391740001</v>
      </c>
      <c r="I28" s="25">
        <v>4.2583974511036297E-7</v>
      </c>
      <c r="J28" s="26">
        <v>0.15276830519936227</v>
      </c>
      <c r="K28" s="5">
        <v>0.15276830519936072</v>
      </c>
      <c r="L28" s="27">
        <v>2.2132098391739775E-2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0.38064259524799998</v>
      </c>
      <c r="D29" s="7">
        <v>3049000</v>
      </c>
      <c r="E29" s="1">
        <v>3049000</v>
      </c>
      <c r="F29" s="6">
        <v>10762242842.579468</v>
      </c>
      <c r="G29" s="1" t="s">
        <v>21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-3.9108272176235914E-11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21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-2.3852447794681098E-17</v>
      </c>
      <c r="N30" s="3">
        <v>-2.4101609596982598E-11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21</v>
      </c>
      <c r="H31" s="1">
        <v>2138.0286382700001</v>
      </c>
      <c r="I31" s="25">
        <v>4.1437048598771849E-7</v>
      </c>
      <c r="J31" s="26">
        <v>1.8286169546638018E-2</v>
      </c>
      <c r="K31" s="5">
        <v>1.828616954663783E-2</v>
      </c>
      <c r="L31" s="27">
        <v>2.1380286382699783E-3</v>
      </c>
      <c r="M31" s="4">
        <v>-2.1684043449710089E-17</v>
      </c>
      <c r="N31" s="3">
        <v>-2.1827872842550278E-11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21</v>
      </c>
      <c r="H32" s="1">
        <v>3519.08255951</v>
      </c>
      <c r="I32" s="25">
        <v>3.9969880563674862E-7</v>
      </c>
      <c r="J32" s="26">
        <v>0.30978016412787185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-3.5925040720030665E-11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18</v>
      </c>
      <c r="H33" s="1">
        <v>1897.2951311799998</v>
      </c>
      <c r="I33" s="25">
        <v>4.3753236384977037E-7</v>
      </c>
      <c r="J33" s="26">
        <v>9.4156964700470584E-4</v>
      </c>
      <c r="K33" s="5">
        <v>9.415696470046963E-4</v>
      </c>
      <c r="L33" s="27">
        <v>1.8972951311799805E-3</v>
      </c>
      <c r="M33" s="4">
        <v>-1.9298798670241979E-17</v>
      </c>
      <c r="N33" s="3">
        <v>-1.9326762412674725E-11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90</v>
      </c>
      <c r="H34" s="1">
        <v>19470.589496109998</v>
      </c>
      <c r="I34" s="25">
        <v>4.5742756967262046E-7</v>
      </c>
      <c r="J34" s="26">
        <v>6.7153569220928397E-2</v>
      </c>
      <c r="K34" s="5">
        <v>6.7153569220927717E-2</v>
      </c>
      <c r="L34" s="27">
        <v>1.9470589496109802E-2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30</v>
      </c>
      <c r="H35" s="1">
        <v>2929.3879284</v>
      </c>
      <c r="I35" s="25">
        <v>4.9956235578488601E-7</v>
      </c>
      <c r="J35" s="26">
        <v>3.3670502779901317E-4</v>
      </c>
      <c r="K35" s="5">
        <v>3.3670502779900975E-4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18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5.6268158756999425E-3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97</v>
      </c>
      <c r="H37" s="1">
        <v>4041.3804147300002</v>
      </c>
      <c r="I37" s="25">
        <v>3.5235758025978053E-7</v>
      </c>
      <c r="J37" s="26">
        <v>9.6285232381787631E-3</v>
      </c>
      <c r="K37" s="5">
        <v>9.6285232381786625E-3</v>
      </c>
      <c r="L37" s="27">
        <v>4.0413804147299585E-3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21</v>
      </c>
      <c r="H38" s="1">
        <v>37614.712334770004</v>
      </c>
      <c r="I38" s="25">
        <v>4.0664375380755936E-7</v>
      </c>
      <c r="J38" s="26">
        <v>0.27407789006629502</v>
      </c>
      <c r="K38" s="5">
        <v>0.27407789006629224</v>
      </c>
      <c r="L38" s="27">
        <v>3.7614712334769623E-2</v>
      </c>
      <c r="M38" s="4">
        <v>-3.8163916471489756E-16</v>
      </c>
      <c r="N38" s="3"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30</v>
      </c>
      <c r="H39" s="1">
        <v>5216.5247207299999</v>
      </c>
      <c r="I39" s="25">
        <v>4.1266655164772094E-7</v>
      </c>
      <c r="J39" s="26">
        <v>2.6451925960618915E-3</v>
      </c>
      <c r="K39" s="5">
        <v>2.6451925960618646E-3</v>
      </c>
      <c r="L39" s="27">
        <v>5.2165247207299472E-3</v>
      </c>
      <c r="M39" s="4">
        <v>-5.2909066017292616E-17</v>
      </c>
      <c r="N39" s="3">
        <v>-5.2750692702829838E-11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33</v>
      </c>
      <c r="H40" s="1">
        <v>3657.6287566999999</v>
      </c>
      <c r="I40" s="25">
        <v>2.3541003389311647E-7</v>
      </c>
      <c r="J40" s="26">
        <v>6.1379399777087826E-2</v>
      </c>
      <c r="K40" s="5">
        <v>6.1379399777087201E-2</v>
      </c>
      <c r="L40" s="27">
        <v>3.6576287566999627E-3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18</v>
      </c>
      <c r="H41" s="1">
        <v>2179.9664899400004</v>
      </c>
      <c r="I41" s="25">
        <v>2.818658245256694E-7</v>
      </c>
      <c r="J41" s="26">
        <v>1.2403836427133086E-3</v>
      </c>
      <c r="K41" s="5">
        <v>1.2403836427132956E-3</v>
      </c>
      <c r="L41" s="27">
        <v>2.1799664899399781E-3</v>
      </c>
      <c r="M41" s="4">
        <v>-2.211772431870429E-17</v>
      </c>
      <c r="N41" s="3">
        <v>-2.2282620193436742E-11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21</v>
      </c>
      <c r="H42" s="1">
        <v>8683.0128126399995</v>
      </c>
      <c r="I42" s="25">
        <v>2.1537824957077708E-7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0.357802034125</v>
      </c>
      <c r="D43" s="7">
        <v>137384</v>
      </c>
      <c r="E43" s="1">
        <v>137384</v>
      </c>
      <c r="F43" s="6">
        <v>11821369824.019989</v>
      </c>
      <c r="G43" s="1" t="s">
        <v>90</v>
      </c>
      <c r="H43" s="1">
        <v>3578.02034125</v>
      </c>
      <c r="I43" s="25">
        <v>3.0267391973303938E-7</v>
      </c>
      <c r="J43" s="26">
        <v>4.1582553788603885E-2</v>
      </c>
      <c r="K43" s="5">
        <v>4.1582553788603462E-2</v>
      </c>
      <c r="L43" s="27">
        <v>3.5780203412499635E-3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18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1.5997546379219837E-2</v>
      </c>
      <c r="M44" s="4">
        <v>-1.6306400674181987E-16</v>
      </c>
      <c r="N44" s="3">
        <v>-1.6370904631912708E-10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21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116</v>
      </c>
      <c r="H46" s="1">
        <v>13767.41931997</v>
      </c>
      <c r="I46" s="25">
        <v>4.562842789569627E-7</v>
      </c>
      <c r="J46" s="26">
        <v>1.0768308983384319E-2</v>
      </c>
      <c r="K46" s="5">
        <v>1.0768308983384208E-2</v>
      </c>
      <c r="L46" s="27">
        <v>1.3767419319969859E-2</v>
      </c>
      <c r="M46" s="4">
        <v>-1.4051260155412137E-16</v>
      </c>
      <c r="N46" s="3">
        <v>-1.4188117347657681E-10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119</v>
      </c>
      <c r="H47" s="1">
        <v>4356.9825174999996</v>
      </c>
      <c r="I47" s="25">
        <v>4.3446413494431579E-7</v>
      </c>
      <c r="J47" s="26">
        <v>1.2035091002092492E-2</v>
      </c>
      <c r="K47" s="5">
        <v>1.2035091002092371E-2</v>
      </c>
      <c r="L47" s="27">
        <v>4.3569825174999558E-3</v>
      </c>
      <c r="M47" s="4">
        <v>-4.4235448637408581E-17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27</v>
      </c>
      <c r="H48" s="1">
        <v>1947.06211521</v>
      </c>
      <c r="I48" s="25">
        <v>4.6843546180777697E-7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-1.9949319973733282E-17</v>
      </c>
      <c r="N48" s="3">
        <v>-2.0008883439004421E-11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18</v>
      </c>
      <c r="H49" s="1">
        <v>2185.0032808199999</v>
      </c>
      <c r="I49" s="25">
        <v>4.2665485338964405E-7</v>
      </c>
      <c r="J49" s="26">
        <v>1.2151130224537063E-3</v>
      </c>
      <c r="K49" s="5">
        <v>1.2151130224536942E-3</v>
      </c>
      <c r="L49" s="27">
        <v>2.185003280819978E-3</v>
      </c>
      <c r="M49" s="4">
        <v>-2.211772431870429E-17</v>
      </c>
      <c r="N49" s="3">
        <v>-2.1827872842550278E-11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21</v>
      </c>
      <c r="H50" s="1">
        <v>28001.095071350002</v>
      </c>
      <c r="I50" s="25">
        <v>3.6920746699541922E-7</v>
      </c>
      <c r="J50" s="26">
        <v>0.32899892780228307</v>
      </c>
      <c r="K50" s="5">
        <v>0.32899892780227974</v>
      </c>
      <c r="L50" s="27">
        <v>2.8001095071349718E-2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36</v>
      </c>
      <c r="H51" s="1">
        <v>2195.0590377000003</v>
      </c>
      <c r="I51" s="25">
        <v>2.7811491153754375E-7</v>
      </c>
      <c r="J51" s="26">
        <v>7.088870980180453E-3</v>
      </c>
      <c r="K51" s="5">
        <v>7.0888709801803784E-3</v>
      </c>
      <c r="L51" s="27">
        <v>2.1950590376999778E-3</v>
      </c>
      <c r="M51" s="4">
        <v>-2.2551405187698492E-17</v>
      </c>
      <c r="N51" s="3">
        <v>-2.2737367544323206E-11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18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-1.9949319973733282E-17</v>
      </c>
      <c r="N52" s="3">
        <v>-2.0008883439004421E-11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21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4.1013837654159585E-2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119</v>
      </c>
      <c r="H54" s="1">
        <v>1882.0352385299998</v>
      </c>
      <c r="I54" s="25">
        <v>1.7658306148288901E-7</v>
      </c>
      <c r="J54" s="26">
        <v>1.4394344839839181E-2</v>
      </c>
      <c r="K54" s="5">
        <v>1.4394344839839032E-2</v>
      </c>
      <c r="L54" s="27">
        <v>1.8820352385299805E-3</v>
      </c>
      <c r="M54" s="4">
        <v>-1.9298798670241979E-17</v>
      </c>
      <c r="N54" s="3">
        <v>-1.9326762412674725E-11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119</v>
      </c>
      <c r="H55" s="1">
        <v>3424.51778999</v>
      </c>
      <c r="I55" s="25">
        <v>1.7961807477798946E-7</v>
      </c>
      <c r="J55" s="26">
        <v>0.56777273437322462</v>
      </c>
      <c r="K55" s="5">
        <v>0.56777273437321885</v>
      </c>
      <c r="L55" s="27">
        <v>3.4245177899899647E-3</v>
      </c>
      <c r="M55" s="4">
        <v>-3.5128150388530344E-17</v>
      </c>
      <c r="N55" s="3">
        <v>-3.5470293369144201E-11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24</v>
      </c>
      <c r="H56" s="1">
        <v>15433.022729920001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1.5433022729919843E-2</v>
      </c>
      <c r="M56" s="4">
        <v>-1.5785983631388945E-16</v>
      </c>
      <c r="N56" s="3">
        <v>-1.5825207810848951E-10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18</v>
      </c>
      <c r="H57" s="1">
        <v>3211.3290699800004</v>
      </c>
      <c r="I57" s="25">
        <v>4.2390063528366615E-7</v>
      </c>
      <c r="J57" s="26">
        <v>1.4531313777524076E-3</v>
      </c>
      <c r="K57" s="5">
        <v>1.4531313777523926E-3</v>
      </c>
      <c r="L57" s="27">
        <v>3.2113290699799673E-3</v>
      </c>
      <c r="M57" s="4">
        <v>-3.2959746043559335E-17</v>
      </c>
      <c r="N57" s="3">
        <v>-3.3196556614711881E-11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0.81820464684600003</v>
      </c>
      <c r="D58" s="7">
        <v>216757</v>
      </c>
      <c r="E58" s="1">
        <v>216757</v>
      </c>
      <c r="F58" s="6">
        <v>21246371514.809998</v>
      </c>
      <c r="G58" s="1" t="s">
        <v>116</v>
      </c>
      <c r="H58" s="1">
        <v>8182.0464684600001</v>
      </c>
      <c r="I58" s="25">
        <v>3.8510323811087563E-7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30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2.2158313029199774E-3</v>
      </c>
      <c r="M59" s="4">
        <v>-2.2551405187698492E-17</v>
      </c>
      <c r="N59" s="3">
        <v>-2.2282620193436742E-11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119</v>
      </c>
      <c r="H60" s="1">
        <v>2371.1069750399997</v>
      </c>
      <c r="I60" s="25">
        <v>1.7652110686868254E-7</v>
      </c>
      <c r="J60" s="26">
        <v>0.15095890886192176</v>
      </c>
      <c r="K60" s="5">
        <v>0.1509589088619202</v>
      </c>
      <c r="L60" s="27">
        <v>2.3711069750399754E-3</v>
      </c>
      <c r="M60" s="4">
        <v>-2.4286128663675299E-17</v>
      </c>
      <c r="N60" s="3">
        <v>-2.4101609596982598E-11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18</v>
      </c>
      <c r="H61" s="1">
        <v>2068.2098465800004</v>
      </c>
      <c r="I61" s="25">
        <v>2.0524444260893971E-7</v>
      </c>
      <c r="J61" s="26">
        <v>1.4615456758182597E-3</v>
      </c>
      <c r="K61" s="5">
        <v>1.4615456758182443E-3</v>
      </c>
      <c r="L61" s="27">
        <v>2.068209846579979E-3</v>
      </c>
      <c r="M61" s="4">
        <v>-2.1250362580715887E-17</v>
      </c>
      <c r="N61" s="3">
        <v>-2.1373125491663814E-11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97</v>
      </c>
      <c r="H62" s="1">
        <v>14483.130368429998</v>
      </c>
      <c r="I62" s="25">
        <v>4.2263625654950728E-7</v>
      </c>
      <c r="J62" s="26">
        <v>3.6803165220331093E-3</v>
      </c>
      <c r="K62" s="5">
        <v>3.680316522033072E-3</v>
      </c>
      <c r="L62" s="27">
        <v>1.4483130368429851E-2</v>
      </c>
      <c r="M62" s="4">
        <v>-1.474514954580286E-16</v>
      </c>
      <c r="N62" s="3">
        <v>-1.4733814168721437E-10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90</v>
      </c>
      <c r="H63" s="1">
        <v>4821.3677612599995</v>
      </c>
      <c r="I63" s="25">
        <v>4.1392353754185869E-7</v>
      </c>
      <c r="J63" s="26">
        <v>1.0276934982443022</v>
      </c>
      <c r="K63" s="5">
        <v>1.0276934982442918</v>
      </c>
      <c r="L63" s="27">
        <v>4.8213677612599501E-3</v>
      </c>
      <c r="M63" s="4">
        <v>-4.9439619065339002E-17</v>
      </c>
      <c r="N63" s="3">
        <v>-4.9112713895738125E-11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52</v>
      </c>
      <c r="H64" s="1">
        <v>4843.16409544</v>
      </c>
      <c r="I64" s="25">
        <v>1.2977826871323727E-7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21</v>
      </c>
      <c r="H65" s="1">
        <v>3113.8450272099999</v>
      </c>
      <c r="I65" s="25">
        <v>3.7506434161668863E-7</v>
      </c>
      <c r="J65" s="26">
        <v>1.3706838883684371</v>
      </c>
      <c r="K65" s="5">
        <v>1.3706838883684231</v>
      </c>
      <c r="L65" s="27">
        <v>3.1138450272099683E-3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21</v>
      </c>
      <c r="H66" s="1">
        <v>29440.669710190003</v>
      </c>
      <c r="I66" s="25">
        <v>2.9311027309143731E-7</v>
      </c>
      <c r="J66" s="26">
        <v>0.19462522133271437</v>
      </c>
      <c r="K66" s="5">
        <v>0.19462522133271237</v>
      </c>
      <c r="L66" s="27">
        <v>2.9440669710189701E-2</v>
      </c>
      <c r="M66" s="4">
        <v>-3.0184188481996443E-16</v>
      </c>
      <c r="N66" s="3">
        <v>-3.0195224098861217E-10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30</v>
      </c>
      <c r="H67" s="1">
        <v>3021.8869969500001</v>
      </c>
      <c r="I67" s="25">
        <v>4.2392468401583597E-7</v>
      </c>
      <c r="J67" s="26">
        <v>1.4267609165236976E-2</v>
      </c>
      <c r="K67" s="5">
        <v>1.426760916523683E-2</v>
      </c>
      <c r="L67" s="27">
        <v>3.0218869969499693E-3</v>
      </c>
      <c r="M67" s="4">
        <v>-3.0791341698588326E-17</v>
      </c>
      <c r="N67" s="3">
        <v>-3.092281986027956E-11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1.5573505427400001</v>
      </c>
      <c r="D68" s="7">
        <v>33500000</v>
      </c>
      <c r="E68" s="1">
        <v>33500000</v>
      </c>
      <c r="F68" s="6">
        <v>39553463046.259995</v>
      </c>
      <c r="G68" s="1" t="s">
        <v>21</v>
      </c>
      <c r="H68" s="1">
        <v>15573.505427400001</v>
      </c>
      <c r="I68" s="25">
        <v>3.9373304454241877E-7</v>
      </c>
      <c r="J68" s="26">
        <v>13.190056992171028</v>
      </c>
      <c r="K68" s="5">
        <v>13.190056992170895</v>
      </c>
      <c r="L68" s="27">
        <v>1.5573505427399841E-2</v>
      </c>
      <c r="M68" s="4">
        <v>-1.5959455978986625E-16</v>
      </c>
      <c r="N68" s="3">
        <v>-1.6007106751203537E-10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21</v>
      </c>
      <c r="H69" s="1">
        <v>3922.5593874800002</v>
      </c>
      <c r="I69" s="25">
        <v>4.4939680688080743E-7</v>
      </c>
      <c r="J69" s="26">
        <v>1.6451068909485719E-2</v>
      </c>
      <c r="K69" s="5">
        <v>1.6451068909485552E-2</v>
      </c>
      <c r="L69" s="27">
        <v>3.9225593874799604E-3</v>
      </c>
      <c r="M69" s="4">
        <v>-3.9898639947466563E-17</v>
      </c>
      <c r="N69" s="3">
        <v>-3.9563019527122378E-11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63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1.4175009589097917E-2</v>
      </c>
      <c r="L70" s="27">
        <v>1.9270457298599802E-3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24</v>
      </c>
      <c r="H71" s="1">
        <v>29239.783857660001</v>
      </c>
      <c r="I71" s="25">
        <v>2.9153710584133745E-7</v>
      </c>
      <c r="J71" s="26">
        <v>7.7257333047954422</v>
      </c>
      <c r="K71" s="5">
        <v>7.725733304795364</v>
      </c>
      <c r="L71" s="27">
        <v>2.9239783857659702E-2</v>
      </c>
      <c r="M71" s="4">
        <v>-2.9837243786801082E-16</v>
      </c>
      <c r="N71" s="3">
        <v>-2.9831426218152046E-10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21</v>
      </c>
      <c r="H72" s="1">
        <v>1568.4470334100001</v>
      </c>
      <c r="I72" s="25">
        <v>3.2895633032087543E-7</v>
      </c>
      <c r="J72" s="26">
        <v>0.14413155821743093</v>
      </c>
      <c r="K72" s="5">
        <v>0.14413155821742946</v>
      </c>
      <c r="L72" s="27">
        <v>1.5684470334099841E-3</v>
      </c>
      <c r="M72" s="4">
        <v>-1.6046192152785466E-17</v>
      </c>
      <c r="N72" s="3">
        <v>-1.5916157281026244E-11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0.23480299512800001</v>
      </c>
      <c r="D73" s="7">
        <v>583407</v>
      </c>
      <c r="E73" s="1">
        <v>583407</v>
      </c>
      <c r="F73" s="6">
        <v>11686924650.194078</v>
      </c>
      <c r="G73" s="1" t="s">
        <v>21</v>
      </c>
      <c r="H73" s="1">
        <v>2348.0299512800002</v>
      </c>
      <c r="I73" s="25">
        <v>2.00910848795539E-7</v>
      </c>
      <c r="J73" s="26">
        <v>0.11721279556325902</v>
      </c>
      <c r="K73" s="5">
        <v>0.11721279556325785</v>
      </c>
      <c r="L73" s="27">
        <v>2.3480299512799764E-3</v>
      </c>
      <c r="M73" s="4">
        <v>-2.3852447794681098E-17</v>
      </c>
      <c r="N73" s="3">
        <v>-2.3646862246096134E-11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21</v>
      </c>
      <c r="H74" s="1">
        <v>6629.0824933799995</v>
      </c>
      <c r="I74" s="25">
        <v>3.5151948673513683E-7</v>
      </c>
      <c r="J74" s="26">
        <v>0.13826315971753136</v>
      </c>
      <c r="K74" s="5">
        <v>0.13826315971752995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21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119</v>
      </c>
      <c r="H76" s="1">
        <v>2672.1204044799997</v>
      </c>
      <c r="I76" s="25">
        <v>3.4120954382785253E-7</v>
      </c>
      <c r="J76" s="26">
        <v>3.457612791425161E-2</v>
      </c>
      <c r="K76" s="5">
        <v>3.4576127914251256E-2</v>
      </c>
      <c r="L76" s="27">
        <v>2.6721204044799726E-3</v>
      </c>
      <c r="M76" s="4">
        <v>-2.7321894746634712E-17</v>
      </c>
      <c r="N76" s="3">
        <v>-2.7284841053187847E-11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33</v>
      </c>
      <c r="H77" s="1">
        <v>10409.02169826</v>
      </c>
      <c r="I77" s="25">
        <v>3.478492304552343E-7</v>
      </c>
      <c r="J77" s="26">
        <v>2.2679769825681277</v>
      </c>
      <c r="K77" s="5">
        <v>2.2679769825681046</v>
      </c>
      <c r="L77" s="27">
        <v>1.0409021698259894E-2</v>
      </c>
      <c r="M77" s="4">
        <v>-1.0581813203458523E-16</v>
      </c>
      <c r="N77" s="3">
        <v>-1.0550138540565968E-10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18</v>
      </c>
      <c r="H78" s="1">
        <v>4867.99642477</v>
      </c>
      <c r="I78" s="25">
        <v>4.3172023823835393E-7</v>
      </c>
      <c r="J78" s="26">
        <v>2.7698513559434416E-3</v>
      </c>
      <c r="K78" s="5">
        <v>2.7698513559434135E-3</v>
      </c>
      <c r="L78" s="27">
        <v>4.8679964247699504E-3</v>
      </c>
      <c r="M78" s="4">
        <v>-4.9439619065339002E-17</v>
      </c>
      <c r="N78" s="3">
        <v>-4.9112713895738125E-11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119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4.6720653003999525E-4</v>
      </c>
      <c r="M79" s="4">
        <v>-4.7704895589362195E-18</v>
      </c>
      <c r="N79" s="3">
        <v>-4.7748471843078732E-12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18</v>
      </c>
      <c r="H80" s="1">
        <v>1575.751383</v>
      </c>
      <c r="I80" s="25">
        <v>4.0886818359332943E-7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-1.6046192152785466E-17</v>
      </c>
      <c r="N80" s="3">
        <v>-1.6143530956469476E-11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119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-2.3852447794681098E-17</v>
      </c>
      <c r="N81" s="3">
        <v>-2.4101609596982598E-11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18</v>
      </c>
      <c r="H82" s="1">
        <v>15278.351419030001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1.5278351419029845E-2</v>
      </c>
      <c r="M82" s="4">
        <v>-1.5612511283791264E-16</v>
      </c>
      <c r="N82" s="3">
        <v>-1.5643308870494366E-10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18</v>
      </c>
      <c r="H83" s="1">
        <v>7204.3928888200007</v>
      </c>
      <c r="I83" s="25">
        <v>5.9908973484719189E-8</v>
      </c>
      <c r="J83" s="26">
        <v>4.7457492435655155E-3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18</v>
      </c>
      <c r="H84" s="1">
        <v>1932.2292661299998</v>
      </c>
      <c r="I84" s="25">
        <v>1.5080075899425823E-7</v>
      </c>
      <c r="J84" s="26">
        <v>6.7860341547416208E-4</v>
      </c>
      <c r="K84" s="5">
        <v>6.7860341547415514E-4</v>
      </c>
      <c r="L84" s="27">
        <v>1.9322292661299802E-3</v>
      </c>
      <c r="M84" s="4">
        <v>-1.9732479539236181E-17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119</v>
      </c>
      <c r="H85" s="1">
        <v>4266.9608424499993</v>
      </c>
      <c r="I85" s="25">
        <v>4.0374618391892563E-7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52</v>
      </c>
      <c r="H86" s="1">
        <v>3612.0945315800004</v>
      </c>
      <c r="I86" s="25">
        <v>4.2824286089749613E-7</v>
      </c>
      <c r="J86" s="26">
        <v>7.5915040194160038E-2</v>
      </c>
      <c r="K86" s="5">
        <v>7.5915040194159261E-2</v>
      </c>
      <c r="L86" s="27">
        <v>3.6120945315799634E-3</v>
      </c>
      <c r="M86" s="4">
        <v>-3.6862873864507151E-17</v>
      </c>
      <c r="N86" s="3">
        <v>-3.6834535421803594E-11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63</v>
      </c>
      <c r="H87" s="1">
        <v>2214.32805431</v>
      </c>
      <c r="I87" s="25">
        <v>4.8727272373718646E-7</v>
      </c>
      <c r="J87" s="26">
        <v>1.595428352060296E-2</v>
      </c>
      <c r="K87" s="5">
        <v>1.5954283520602793E-2</v>
      </c>
      <c r="L87" s="27">
        <v>2.2143280543099773E-3</v>
      </c>
      <c r="M87" s="4">
        <v>-2.2551405187698492E-17</v>
      </c>
      <c r="N87" s="3">
        <v>-2.2737367544323206E-11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24</v>
      </c>
      <c r="H88" s="1">
        <v>82404.051818109991</v>
      </c>
      <c r="I88" s="25">
        <v>3.5924552556807139E-7</v>
      </c>
      <c r="J88" s="26">
        <v>21.195486008516212</v>
      </c>
      <c r="K88" s="5">
        <v>21.195486008515992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24</v>
      </c>
      <c r="H89" s="1">
        <v>29457.421998760001</v>
      </c>
      <c r="I89" s="25">
        <v>3.8049914384456995E-7</v>
      </c>
      <c r="J89" s="26">
        <v>10.289077348701015</v>
      </c>
      <c r="K89" s="5">
        <v>10.289077348700911</v>
      </c>
      <c r="L89" s="27">
        <v>2.9457421998759697E-2</v>
      </c>
      <c r="M89" s="4">
        <v>-3.0184188481996443E-16</v>
      </c>
      <c r="N89" s="3">
        <v>-3.0195224098861217E-10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30</v>
      </c>
      <c r="H90" s="1">
        <v>8341.9655339599994</v>
      </c>
      <c r="I90" s="25">
        <v>1.0517649845066221E-7</v>
      </c>
      <c r="J90" s="26">
        <v>0.2482165363435628</v>
      </c>
      <c r="K90" s="5">
        <v>0.24821653634356028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18</v>
      </c>
      <c r="H91" s="1">
        <v>12244.128809499998</v>
      </c>
      <c r="I91" s="25">
        <v>4.4632057070895606E-8</v>
      </c>
      <c r="J91" s="26">
        <v>5.5075958425485176E-3</v>
      </c>
      <c r="K91" s="5">
        <v>5.5075958425484612E-3</v>
      </c>
      <c r="L91" s="27">
        <v>1.2244128809499873E-2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0.23567674511</v>
      </c>
      <c r="D92" s="7">
        <v>2931.8506001688575</v>
      </c>
      <c r="E92" s="1">
        <v>2931.8506001688575</v>
      </c>
      <c r="F92" s="6">
        <v>5152709082.7299995</v>
      </c>
      <c r="G92" s="1" t="s">
        <v>18</v>
      </c>
      <c r="H92" s="1">
        <v>2356.7674511</v>
      </c>
      <c r="I92" s="25">
        <v>4.5738414749612482E-7</v>
      </c>
      <c r="J92" s="26">
        <v>1.3409819873442348E-3</v>
      </c>
      <c r="K92" s="5">
        <v>1.3409819873442207E-3</v>
      </c>
      <c r="L92" s="27">
        <v>2.3567674510999756E-3</v>
      </c>
      <c r="M92" s="4">
        <v>-2.4286128663675299E-17</v>
      </c>
      <c r="N92" s="3">
        <v>-2.4556356947869062E-11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36</v>
      </c>
      <c r="H93" s="1">
        <v>1488.5321594</v>
      </c>
      <c r="I93" s="25">
        <v>2.9631925269710635E-7</v>
      </c>
      <c r="J93" s="26">
        <v>1.3273028286061484E-2</v>
      </c>
      <c r="K93" s="5">
        <v>1.3273028286061349E-2</v>
      </c>
      <c r="L93" s="27">
        <v>1.4885321593999848E-3</v>
      </c>
      <c r="M93" s="4">
        <v>-1.5178830414797062E-17</v>
      </c>
      <c r="N93" s="3">
        <v>-1.5006662579253316E-11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1.4917415649929999</v>
      </c>
      <c r="D94" s="7">
        <v>394271</v>
      </c>
      <c r="E94" s="1">
        <v>394271</v>
      </c>
      <c r="F94" s="6">
        <v>36036246473.311905</v>
      </c>
      <c r="G94" s="1" t="s">
        <v>21</v>
      </c>
      <c r="H94" s="1">
        <v>14917.415649929999</v>
      </c>
      <c r="I94" s="25">
        <v>4.139558669346346E-7</v>
      </c>
      <c r="J94" s="26">
        <v>0.16321079361218532</v>
      </c>
      <c r="K94" s="5">
        <v>0.16321079361218366</v>
      </c>
      <c r="L94" s="27">
        <v>1.4917415649929846E-2</v>
      </c>
      <c r="M94" s="4">
        <v>-1.5265566588595902E-16</v>
      </c>
      <c r="N94" s="3">
        <v>-1.5279510989785194E-10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27</v>
      </c>
      <c r="H95" s="1">
        <v>2317.3402878900001</v>
      </c>
      <c r="I95" s="25">
        <v>3.2274121994992629E-7</v>
      </c>
      <c r="J95" s="26">
        <v>3.0983157115192925E-2</v>
      </c>
      <c r="K95" s="5">
        <v>3.098315711519261E-2</v>
      </c>
      <c r="L95" s="27">
        <v>2.3173402878899764E-3</v>
      </c>
      <c r="M95" s="4">
        <v>-2.3852447794681098E-17</v>
      </c>
      <c r="N95" s="3">
        <v>-2.3646862246096134E-11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5.2073896710980003</v>
      </c>
      <c r="D96" s="7">
        <v>621682</v>
      </c>
      <c r="E96" s="1">
        <v>621682</v>
      </c>
      <c r="F96" s="6">
        <v>129048043319.97133</v>
      </c>
      <c r="G96" s="1" t="s">
        <v>21</v>
      </c>
      <c r="H96" s="1">
        <v>52073.896710980007</v>
      </c>
      <c r="I96" s="25">
        <v>4.0352333418852473E-7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24</v>
      </c>
      <c r="H97" s="1">
        <v>1867.8167597100003</v>
      </c>
      <c r="I97" s="25">
        <v>3.1156155993249308E-7</v>
      </c>
      <c r="J97" s="26">
        <v>0.27570954810794124</v>
      </c>
      <c r="K97" s="5">
        <v>0.27570954810793841</v>
      </c>
      <c r="L97" s="27">
        <v>1.8678167597099811E-3</v>
      </c>
      <c r="M97" s="4">
        <v>-1.9081958235744878E-17</v>
      </c>
      <c r="N97" s="3">
        <v>-1.9099388737231493E-11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119</v>
      </c>
      <c r="H98" s="1">
        <v>1356.5051749099998</v>
      </c>
      <c r="I98" s="25">
        <v>2.422787679188309E-7</v>
      </c>
      <c r="J98" s="26">
        <v>2.8463878770175928E-2</v>
      </c>
      <c r="K98" s="5">
        <v>2.8463878770175643E-2</v>
      </c>
      <c r="L98" s="27">
        <v>1.3565051749099861E-3</v>
      </c>
      <c r="M98" s="4">
        <v>-1.3877787807814457E-17</v>
      </c>
      <c r="N98" s="3">
        <v>-1.3869794202037156E-11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18</v>
      </c>
      <c r="H99" s="1">
        <v>19040.73061432</v>
      </c>
      <c r="I99" s="25">
        <v>3.2457124919512683E-7</v>
      </c>
      <c r="J99" s="26">
        <v>2.3136412356376226E-2</v>
      </c>
      <c r="K99" s="5">
        <v>2.3136412356375983E-2</v>
      </c>
      <c r="L99" s="27">
        <v>1.9040730614319806E-2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119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0.698686296436</v>
      </c>
      <c r="D101" s="7">
        <v>30062</v>
      </c>
      <c r="E101" s="1">
        <v>30062</v>
      </c>
      <c r="F101" s="6">
        <v>19195142533.615997</v>
      </c>
      <c r="G101" s="1" t="s">
        <v>18</v>
      </c>
      <c r="H101" s="1">
        <v>6986.8629643599998</v>
      </c>
      <c r="I101" s="25">
        <v>3.6399119996759975E-7</v>
      </c>
      <c r="J101" s="26">
        <v>1.0942303453425983E-2</v>
      </c>
      <c r="K101" s="5">
        <v>1.0942303453425872E-2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F073-F920-4B2C-B2B0-9F3ABF38DB5E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4B9-1266-41F0-A53B-FE06352B395E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18</v>
      </c>
      <c r="H2" s="1">
        <v>8471.9859930599996</v>
      </c>
      <c r="I2" s="25">
        <v>6.8895517981266949E-8</v>
      </c>
      <c r="J2" s="26">
        <v>3.4057810358859505E-3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1.4059332897886634E-7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19</v>
      </c>
      <c r="B3" s="1" t="s">
        <v>20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21</v>
      </c>
      <c r="H3" s="1">
        <v>4016.8616664399997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24</v>
      </c>
      <c r="H4" s="1">
        <v>2736.9848065800002</v>
      </c>
      <c r="I4" s="25">
        <v>1.3332937964678868E-7</v>
      </c>
      <c r="J4" s="26">
        <v>0.28879410290253721</v>
      </c>
      <c r="K4" s="5">
        <v>0.28879410290622459</v>
      </c>
      <c r="L4" s="27">
        <v>2.7369848066149467E-3</v>
      </c>
      <c r="M4" s="4">
        <v>3.4946438104421773E-14</v>
      </c>
      <c r="N4" s="3">
        <v>3.4946424420922995E-8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27</v>
      </c>
      <c r="H5" s="1">
        <v>4869.1405106900002</v>
      </c>
      <c r="I5" s="25">
        <v>3.8294919496230758E-7</v>
      </c>
      <c r="J5" s="26">
        <v>4.6451737348927907E-2</v>
      </c>
      <c r="K5" s="5">
        <v>4.6451737349647075E-2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30</v>
      </c>
      <c r="H6" s="1">
        <v>4792.5355065799995</v>
      </c>
      <c r="I6" s="25">
        <v>4.50152960167563E-7</v>
      </c>
      <c r="J6" s="26">
        <v>1.9371882487850905E-3</v>
      </c>
      <c r="K6" s="5">
        <v>1.9371882488163751E-3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33</v>
      </c>
      <c r="H7" s="1">
        <v>3293.6576733799998</v>
      </c>
      <c r="I7" s="25">
        <v>2.3881140927020815E-7</v>
      </c>
      <c r="J7" s="26">
        <v>0.13798594871055408</v>
      </c>
      <c r="K7" s="5">
        <v>0.13798594871299208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0.28940757884500001</v>
      </c>
      <c r="D8" s="7">
        <v>21201100</v>
      </c>
      <c r="E8" s="1">
        <v>21201100</v>
      </c>
      <c r="F8" s="6">
        <v>25209985681.672935</v>
      </c>
      <c r="G8" s="1" t="s">
        <v>39</v>
      </c>
      <c r="H8" s="1">
        <v>2894.0757884499999</v>
      </c>
      <c r="I8" s="25">
        <v>1.1479878747229614E-7</v>
      </c>
      <c r="J8" s="26">
        <v>2.4338605730788978</v>
      </c>
      <c r="K8" s="5">
        <v>2.4338605731179337</v>
      </c>
      <c r="L8" s="27">
        <v>2.8940757884964173E-3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30</v>
      </c>
      <c r="H9" s="1">
        <v>24909.10547382</v>
      </c>
      <c r="I9" s="25">
        <v>4.4810488648993575E-7</v>
      </c>
      <c r="J9" s="26">
        <v>1.9035943682978961E-2</v>
      </c>
      <c r="K9" s="5">
        <v>1.9035943683280293E-2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21</v>
      </c>
      <c r="H10" s="1">
        <v>3004.8078686399999</v>
      </c>
      <c r="I10" s="25">
        <v>4.2643290284961585E-7</v>
      </c>
      <c r="J10" s="26">
        <v>2.2082401441164506E-2</v>
      </c>
      <c r="K10" s="5">
        <v>2.2082401441531199E-2</v>
      </c>
      <c r="L10" s="27">
        <v>3.0048078686898965E-3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21</v>
      </c>
      <c r="H11" s="1">
        <v>81055.353289970008</v>
      </c>
      <c r="I11" s="25">
        <v>4.2379911279519573E-7</v>
      </c>
      <c r="J11" s="26">
        <v>0.18657459281429536</v>
      </c>
      <c r="K11" s="5">
        <v>0.18657459281729682</v>
      </c>
      <c r="L11" s="27">
        <v>8.105535329127396E-2</v>
      </c>
      <c r="M11" s="4">
        <v>1.3039569424222464E-12</v>
      </c>
      <c r="N11" s="3">
        <v>1.3039534678682685E-6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18</v>
      </c>
      <c r="H12" s="1">
        <v>65364.228033599997</v>
      </c>
      <c r="I12" s="25">
        <v>2.1551844942043409E-7</v>
      </c>
      <c r="J12" s="26">
        <v>5.2370983209165486E-2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1.0599251254461706E-6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21</v>
      </c>
      <c r="H13" s="1">
        <v>1757.8604250200001</v>
      </c>
      <c r="I13" s="25">
        <v>3.2508608043333976E-7</v>
      </c>
      <c r="J13" s="26">
        <v>1.2224862054695742E-2</v>
      </c>
      <c r="K13" s="5">
        <v>1.2224862054896408E-2</v>
      </c>
      <c r="L13" s="27">
        <v>1.7578604250488546E-3</v>
      </c>
      <c r="M13" s="4">
        <v>2.8854522937660221E-14</v>
      </c>
      <c r="N13" s="3">
        <v>2.8854401534772478E-8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52</v>
      </c>
      <c r="H14" s="1">
        <v>4299.2739554</v>
      </c>
      <c r="I14" s="25">
        <v>2.6236630422058604E-7</v>
      </c>
      <c r="J14" s="26">
        <v>1.7046463517819917E-2</v>
      </c>
      <c r="K14" s="5">
        <v>1.7046463518112752E-2</v>
      </c>
      <c r="L14" s="27">
        <v>4.2992739554738564E-3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24</v>
      </c>
      <c r="H15" s="1">
        <v>584.97365796999998</v>
      </c>
      <c r="I15" s="25">
        <v>1.0010862445313929E-7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5.9327476265025325E-9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30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36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18</v>
      </c>
      <c r="H18" s="1">
        <v>3224.7776046500003</v>
      </c>
      <c r="I18" s="25">
        <v>4.8022340752553192E-7</v>
      </c>
      <c r="J18" s="26">
        <v>1.0478474752207106E-3</v>
      </c>
      <c r="K18" s="5">
        <v>1.0478474752392969E-3</v>
      </c>
      <c r="L18" s="27">
        <v>3.2247776047072E-3</v>
      </c>
      <c r="M18" s="4">
        <v>5.7199904535121249E-14</v>
      </c>
      <c r="N18" s="3">
        <v>5.7199486036552116E-8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63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2.0606710903032077E-3</v>
      </c>
      <c r="M19" s="4">
        <v>3.3207377819755024E-14</v>
      </c>
      <c r="N19" s="3">
        <v>3.3207470551133156E-8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36</v>
      </c>
      <c r="H20" s="1">
        <v>12405.378792989999</v>
      </c>
      <c r="I20" s="25">
        <v>3.921279378965652E-7</v>
      </c>
      <c r="J20" s="26">
        <v>0.12933163647704513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1.9850085664074868E-7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21</v>
      </c>
      <c r="H21" s="1">
        <v>4343.7764173999994</v>
      </c>
      <c r="I21" s="25">
        <v>4.6589518131578685E-7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18</v>
      </c>
      <c r="H22" s="1">
        <v>9522.5322284599988</v>
      </c>
      <c r="I22" s="25">
        <v>4.7825993370295705E-7</v>
      </c>
      <c r="J22" s="26">
        <v>1.4299972017718415E-4</v>
      </c>
      <c r="K22" s="5">
        <v>1.4299972017948922E-4</v>
      </c>
      <c r="L22" s="27">
        <v>9.5225322286134981E-3</v>
      </c>
      <c r="M22" s="4">
        <v>1.5349874149528375E-13</v>
      </c>
      <c r="N22" s="3">
        <v>1.5349905879702419E-7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33</v>
      </c>
      <c r="H23" s="1">
        <v>3628.6757736500003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18</v>
      </c>
      <c r="H24" s="1">
        <v>2229.1065883000001</v>
      </c>
      <c r="I24" s="25">
        <v>1.7469769406443705E-7</v>
      </c>
      <c r="J24" s="26">
        <v>9.632830850713059E-4</v>
      </c>
      <c r="K24" s="5">
        <v>9.632830850905635E-4</v>
      </c>
      <c r="L24" s="27">
        <v>2.2291065883445634E-3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63</v>
      </c>
      <c r="H25" s="1">
        <v>2310.4896943700001</v>
      </c>
      <c r="I25" s="25">
        <v>4.3986865719706389E-7</v>
      </c>
      <c r="J25" s="26">
        <v>2.2974339965402646E-3</v>
      </c>
      <c r="K25" s="5">
        <v>2.297433996574603E-3</v>
      </c>
      <c r="L25" s="27">
        <v>2.3104896944045336E-3</v>
      </c>
      <c r="M25" s="4">
        <v>3.4533573917139293E-14</v>
      </c>
      <c r="N25" s="3">
        <v>3.4533513826318085E-8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21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2.7791884349426255E-8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33</v>
      </c>
      <c r="H27" s="1">
        <v>19818.8023283</v>
      </c>
      <c r="I27" s="25">
        <v>2.4157827837944209E-7</v>
      </c>
      <c r="J27" s="26">
        <v>1.7502346268590578</v>
      </c>
      <c r="K27" s="5">
        <v>1.7502346268871516</v>
      </c>
      <c r="L27" s="27">
        <v>1.9818802328618122E-2</v>
      </c>
      <c r="M27" s="4">
        <v>3.1812052991853079E-13</v>
      </c>
      <c r="N27" s="3">
        <v>3.1812305678613484E-7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21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2.1493258239361834E-2</v>
      </c>
      <c r="M28" s="4">
        <v>3.4183419983513375E-13</v>
      </c>
      <c r="N28" s="3">
        <v>3.4183176467195153E-7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0.39180561475800002</v>
      </c>
      <c r="D29" s="7">
        <v>3049000</v>
      </c>
      <c r="E29" s="1">
        <v>3049000</v>
      </c>
      <c r="F29" s="6">
        <v>11045608423.289497</v>
      </c>
      <c r="G29" s="1" t="s">
        <v>21</v>
      </c>
      <c r="H29" s="1">
        <v>3918.05614758</v>
      </c>
      <c r="I29" s="25">
        <v>3.5471619103560094E-7</v>
      </c>
      <c r="J29" s="26">
        <v>1.0815296664675473</v>
      </c>
      <c r="K29" s="5">
        <v>1.0815296664863805</v>
      </c>
      <c r="L29" s="27">
        <v>3.9180561476482275E-3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21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4.3295585783198476E-8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21</v>
      </c>
      <c r="H31" s="1">
        <v>2115.5540180300004</v>
      </c>
      <c r="I31" s="25">
        <v>4.095972733592294E-7</v>
      </c>
      <c r="J31" s="26">
        <v>1.8075527673342792E-2</v>
      </c>
      <c r="K31" s="5">
        <v>1.8075527673673788E-2</v>
      </c>
      <c r="L31" s="27">
        <v>2.11555401806874E-3</v>
      </c>
      <c r="M31" s="4">
        <v>3.8739844665514056E-14</v>
      </c>
      <c r="N31" s="3">
        <v>3.8739472074666992E-8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21</v>
      </c>
      <c r="H32" s="1">
        <v>3628.93522377</v>
      </c>
      <c r="I32" s="25">
        <v>3.9859296471884354E-7</v>
      </c>
      <c r="J32" s="26">
        <v>0.30892309981790417</v>
      </c>
      <c r="K32" s="5">
        <v>0.30892309982264288</v>
      </c>
      <c r="L32" s="27">
        <v>3.6289352238256653E-3</v>
      </c>
      <c r="M32" s="4">
        <v>5.5665107939750769E-14</v>
      </c>
      <c r="N32" s="3">
        <v>5.5665168474661186E-8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18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1.8750304813989916E-3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90</v>
      </c>
      <c r="H34" s="1">
        <v>18851.940780320001</v>
      </c>
      <c r="I34" s="25">
        <v>4.5147491166590626E-7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3.0347946378128654E-13</v>
      </c>
      <c r="N34" s="3">
        <v>3.0348019208759069E-7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30</v>
      </c>
      <c r="H35" s="1">
        <v>2965.2657164099996</v>
      </c>
      <c r="I35" s="25">
        <v>4.9144992183415847E-7</v>
      </c>
      <c r="J35" s="26">
        <v>3.312372473162228E-4</v>
      </c>
      <c r="K35" s="5">
        <v>3.3123724732120796E-4</v>
      </c>
      <c r="L35" s="27">
        <v>2.9652657164546273E-3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18</v>
      </c>
      <c r="H36" s="1">
        <v>5691.7434907300003</v>
      </c>
      <c r="I36" s="25">
        <v>2.9943227831464429E-7</v>
      </c>
      <c r="J36" s="26">
        <v>4.8996103700625245E-3</v>
      </c>
      <c r="K36" s="5">
        <v>4.8996103701432914E-3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97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21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30</v>
      </c>
      <c r="H39" s="1">
        <v>5342.9050716800002</v>
      </c>
      <c r="I39" s="25">
        <v>4.1234718025732575E-7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33</v>
      </c>
      <c r="H40" s="1">
        <v>3491.4977749999998</v>
      </c>
      <c r="I40" s="25">
        <v>2.2827412188733423E-7</v>
      </c>
      <c r="J40" s="26">
        <v>5.9518824896172204E-2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18</v>
      </c>
      <c r="H41" s="1">
        <v>2345.5373874500001</v>
      </c>
      <c r="I41" s="25">
        <v>2.8518269635469717E-7</v>
      </c>
      <c r="J41" s="26">
        <v>1.3237254555570734E-3</v>
      </c>
      <c r="K41" s="5">
        <v>1.3237254555753507E-3</v>
      </c>
      <c r="L41" s="27">
        <v>2.3455373874823864E-3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21</v>
      </c>
      <c r="H42" s="1">
        <v>8958.0320820100005</v>
      </c>
      <c r="I42" s="25">
        <v>2.1522415249417135E-7</v>
      </c>
      <c r="J42" s="26">
        <v>4.1323037278880898E-2</v>
      </c>
      <c r="K42" s="5">
        <v>4.1323037279510505E-2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90</v>
      </c>
      <c r="H43" s="1">
        <v>3480.6698348200002</v>
      </c>
      <c r="I43" s="25">
        <v>2.9847286628766114E-7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18</v>
      </c>
      <c r="H44" s="1">
        <v>14752.56089323</v>
      </c>
      <c r="I44" s="25">
        <v>4.4249829636385614E-7</v>
      </c>
      <c r="J44" s="26">
        <v>9.5247758292320035E-3</v>
      </c>
      <c r="K44" s="5">
        <v>9.5247758293814325E-3</v>
      </c>
      <c r="L44" s="27">
        <v>1.4752560893461445E-2</v>
      </c>
      <c r="M44" s="4">
        <v>2.3144507144134963E-13</v>
      </c>
      <c r="N44" s="3">
        <v>2.3144457372836769E-7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21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1.3974932322469158E-13</v>
      </c>
      <c r="N45" s="3">
        <v>1.3974931789562106E-7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116</v>
      </c>
      <c r="H46" s="1">
        <v>14044.156490460002</v>
      </c>
      <c r="I46" s="25">
        <v>4.5211501346178009E-7</v>
      </c>
      <c r="J46" s="26">
        <v>1.0669914317698009E-2</v>
      </c>
      <c r="K46" s="5">
        <v>1.0669914317866808E-2</v>
      </c>
      <c r="L46" s="27">
        <v>1.4044156490682181E-2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119</v>
      </c>
      <c r="H47" s="1">
        <v>4162.7702724399996</v>
      </c>
      <c r="I47" s="25">
        <v>4.2895236408741823E-7</v>
      </c>
      <c r="J47" s="26">
        <v>1.1882409437585572E-2</v>
      </c>
      <c r="K47" s="5">
        <v>1.1882409437760989E-2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27</v>
      </c>
      <c r="H48" s="1">
        <v>1841.4722742199999</v>
      </c>
      <c r="I48" s="25">
        <v>4.6054608448768866E-7</v>
      </c>
      <c r="J48" s="26">
        <v>5.725048376266458E-3</v>
      </c>
      <c r="K48" s="5">
        <v>5.7250483763679775E-3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18</v>
      </c>
      <c r="H49" s="1">
        <v>2339.9782058199999</v>
      </c>
      <c r="I49" s="25">
        <v>4.347462593478888E-7</v>
      </c>
      <c r="J49" s="26">
        <v>1.2381573466227873E-3</v>
      </c>
      <c r="K49" s="5">
        <v>1.2381573466422454E-3</v>
      </c>
      <c r="L49" s="27">
        <v>2.3399782058567734E-3</v>
      </c>
      <c r="M49" s="4">
        <v>3.6773535605494345E-14</v>
      </c>
      <c r="N49" s="3">
        <v>3.6773599276784807E-8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21</v>
      </c>
      <c r="H50" s="1">
        <v>28573.221508960003</v>
      </c>
      <c r="I50" s="25">
        <v>3.6800742094588496E-7</v>
      </c>
      <c r="J50" s="26">
        <v>0.32792957276777335</v>
      </c>
      <c r="K50" s="5">
        <v>0.32792957277305013</v>
      </c>
      <c r="L50" s="27">
        <v>2.8573221509419777E-2</v>
      </c>
      <c r="M50" s="4">
        <v>4.5977457951984491E-13</v>
      </c>
      <c r="N50" s="3">
        <v>4.5977503759786487E-7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36</v>
      </c>
      <c r="H51" s="1">
        <v>2445.4338201799997</v>
      </c>
      <c r="I51" s="25">
        <v>2.8979783234931494E-7</v>
      </c>
      <c r="J51" s="26">
        <v>7.3866569487516884E-3</v>
      </c>
      <c r="K51" s="5">
        <v>7.3866569488563452E-3</v>
      </c>
      <c r="L51" s="27">
        <v>2.4454338202146474E-3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18</v>
      </c>
      <c r="H52" s="1">
        <v>1878.8684785500002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1.8788684785789726E-3</v>
      </c>
      <c r="M52" s="4">
        <v>2.8972484134026644E-14</v>
      </c>
      <c r="N52" s="3">
        <v>2.8972408472327515E-8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21</v>
      </c>
      <c r="H53" s="1">
        <v>42491.527662119996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119</v>
      </c>
      <c r="H54" s="1">
        <v>1968.9898383199998</v>
      </c>
      <c r="I54" s="25">
        <v>1.7724266176947989E-7</v>
      </c>
      <c r="J54" s="26">
        <v>1.4448112816800923E-2</v>
      </c>
      <c r="K54" s="5">
        <v>1.444811281709666E-2</v>
      </c>
      <c r="L54" s="27">
        <v>1.968989838360303E-3</v>
      </c>
      <c r="M54" s="4">
        <v>4.0303264198238153E-14</v>
      </c>
      <c r="N54" s="3">
        <v>4.0303348214365542E-8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119</v>
      </c>
      <c r="H55" s="1">
        <v>3637.4385427200004</v>
      </c>
      <c r="I55" s="25">
        <v>1.8056426107435062E-7</v>
      </c>
      <c r="J55" s="26">
        <v>0.57076362925602231</v>
      </c>
      <c r="K55" s="5">
        <v>0.57076362926453494</v>
      </c>
      <c r="L55" s="27">
        <v>3.6374385427742507E-3</v>
      </c>
      <c r="M55" s="4">
        <v>5.4250440945091682E-14</v>
      </c>
      <c r="N55" s="3">
        <v>5.4250449466053396E-8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24</v>
      </c>
      <c r="H56" s="1">
        <v>14677.82117813</v>
      </c>
      <c r="I56" s="25">
        <v>2.9737714769580803E-7</v>
      </c>
      <c r="J56" s="26">
        <v>3.9551160643542467</v>
      </c>
      <c r="K56" s="5">
        <v>3.9551160644170373</v>
      </c>
      <c r="L56" s="27">
        <v>1.4677821178363021E-2</v>
      </c>
      <c r="M56" s="4">
        <v>2.3302193508101254E-13</v>
      </c>
      <c r="N56" s="3">
        <v>2.3302163754124194E-7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18</v>
      </c>
      <c r="H57" s="1">
        <v>3273.6016080899999</v>
      </c>
      <c r="I57" s="25">
        <v>4.2067056531870801E-7</v>
      </c>
      <c r="J57" s="26">
        <v>1.4420586979125311E-3</v>
      </c>
      <c r="K57" s="5">
        <v>1.4420586979354967E-3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116</v>
      </c>
      <c r="H58" s="1">
        <v>8209.1290893500009</v>
      </c>
      <c r="I58" s="25">
        <v>3.8202793465094637E-7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30</v>
      </c>
      <c r="H59" s="1">
        <v>2276.7594653100005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2.2767594653431136E-3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119</v>
      </c>
      <c r="H60" s="1">
        <v>2491.4460411200002</v>
      </c>
      <c r="I60" s="25">
        <v>1.8013728460181447E-7</v>
      </c>
      <c r="J60" s="26">
        <v>0.15405142428134111</v>
      </c>
      <c r="K60" s="5">
        <v>0.15405142428343133</v>
      </c>
      <c r="L60" s="27">
        <v>2.4914460411538043E-3</v>
      </c>
      <c r="M60" s="4">
        <v>3.3804122695491046E-14</v>
      </c>
      <c r="N60" s="3">
        <v>3.3804099075496197E-8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18</v>
      </c>
      <c r="H61" s="1">
        <v>2078.3165673399999</v>
      </c>
      <c r="I61" s="25">
        <v>2.0431735377570803E-7</v>
      </c>
      <c r="J61" s="26">
        <v>1.4549438762368168E-3</v>
      </c>
      <c r="K61" s="5">
        <v>1.4549438762640795E-3</v>
      </c>
      <c r="L61" s="27">
        <v>2.0783165673789431E-3</v>
      </c>
      <c r="M61" s="4">
        <v>3.8943240993072337E-14</v>
      </c>
      <c r="N61" s="3">
        <v>3.8943198887864128E-8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97</v>
      </c>
      <c r="H62" s="1">
        <v>13716.415602300001</v>
      </c>
      <c r="I62" s="25">
        <v>4.1434463755539053E-7</v>
      </c>
      <c r="J62" s="26">
        <v>3.6081131038323408E-3</v>
      </c>
      <c r="K62" s="5">
        <v>3.6081131038922993E-3</v>
      </c>
      <c r="L62" s="27">
        <v>1.3716415602527936E-2</v>
      </c>
      <c r="M62" s="4">
        <v>2.2793572584944854E-13</v>
      </c>
      <c r="N62" s="3">
        <v>2.2793574316892773E-7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90</v>
      </c>
      <c r="H63" s="1">
        <v>4902.8231528200004</v>
      </c>
      <c r="I63" s="25">
        <v>4.167041467747917E-7</v>
      </c>
      <c r="J63" s="26">
        <v>1.0345972226539206</v>
      </c>
      <c r="K63" s="5">
        <v>1.0345972226702607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52</v>
      </c>
      <c r="H64" s="1">
        <v>4455.56721053</v>
      </c>
      <c r="I64" s="25">
        <v>1.2243038744782126E-7</v>
      </c>
      <c r="J64" s="26">
        <v>2.215181972248409E-2</v>
      </c>
      <c r="K64" s="5">
        <v>2.2151819722844805E-2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21</v>
      </c>
      <c r="H65" s="1">
        <v>3217.7978994400005</v>
      </c>
      <c r="I65" s="25">
        <v>3.7508158668583657E-7</v>
      </c>
      <c r="J65" s="26">
        <v>1.3707469109909902</v>
      </c>
      <c r="K65" s="5">
        <v>1.3707469110135704</v>
      </c>
      <c r="L65" s="27">
        <v>3.2177978994930067E-3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3.0051630630220001</v>
      </c>
      <c r="D66" s="7">
        <v>664000</v>
      </c>
      <c r="E66" s="1">
        <v>664000</v>
      </c>
      <c r="F66" s="6">
        <v>102332376691.19989</v>
      </c>
      <c r="G66" s="1" t="s">
        <v>21</v>
      </c>
      <c r="H66" s="1">
        <v>30051.630630219999</v>
      </c>
      <c r="I66" s="25">
        <v>2.9366688825086479E-7</v>
      </c>
      <c r="J66" s="26">
        <v>0.19499481379857422</v>
      </c>
      <c r="K66" s="5">
        <v>0.19499481380167744</v>
      </c>
      <c r="L66" s="27">
        <v>3.0051630630698246E-2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30</v>
      </c>
      <c r="H67" s="1">
        <v>3133.2391287700002</v>
      </c>
      <c r="I67" s="25">
        <v>4.2239203134354245E-7</v>
      </c>
      <c r="J67" s="26">
        <v>1.4216026206898266E-2</v>
      </c>
      <c r="K67" s="5">
        <v>1.4216026207126397E-2</v>
      </c>
      <c r="L67" s="27">
        <v>3.1332391288202812E-3</v>
      </c>
      <c r="M67" s="4">
        <v>5.0280959951187754E-14</v>
      </c>
      <c r="N67" s="3">
        <v>5.0280959840165451E-8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1.7206724805239999</v>
      </c>
      <c r="D68" s="7">
        <v>33500000</v>
      </c>
      <c r="E68" s="1">
        <v>33500000</v>
      </c>
      <c r="F68" s="6">
        <v>42793964518.740005</v>
      </c>
      <c r="G68" s="1" t="s">
        <v>21</v>
      </c>
      <c r="H68" s="1">
        <v>17206.724805239999</v>
      </c>
      <c r="I68" s="25">
        <v>4.0208298059659704E-7</v>
      </c>
      <c r="J68" s="26">
        <v>13.469779849986001</v>
      </c>
      <c r="K68" s="5">
        <v>13.469779850197632</v>
      </c>
      <c r="L68" s="27">
        <v>1.7206724805510346E-2</v>
      </c>
      <c r="M68" s="4">
        <v>2.7034624539012952E-13</v>
      </c>
      <c r="N68" s="3">
        <v>2.7034548111259937E-7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21</v>
      </c>
      <c r="H69" s="1">
        <v>4065.4904267799998</v>
      </c>
      <c r="I69" s="25">
        <v>4.467047821939169E-7</v>
      </c>
      <c r="J69" s="26">
        <v>1.6352521961772715E-2</v>
      </c>
      <c r="K69" s="5">
        <v>1.6352521962056842E-2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63</v>
      </c>
      <c r="H70" s="1">
        <v>1918.98194797</v>
      </c>
      <c r="I70" s="25">
        <v>5.061261225194653E-7</v>
      </c>
      <c r="J70" s="26">
        <v>1.4008558819093761E-2</v>
      </c>
      <c r="K70" s="5">
        <v>1.4008558819329948E-2</v>
      </c>
      <c r="L70" s="27">
        <v>1.9189819480023545E-3</v>
      </c>
      <c r="M70" s="4">
        <v>3.2354544390877926E-14</v>
      </c>
      <c r="N70" s="3">
        <v>3.2354591894545592E-8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24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21</v>
      </c>
      <c r="H72" s="1">
        <v>1674.5942066799998</v>
      </c>
      <c r="I72" s="25">
        <v>3.3375432378253784E-7</v>
      </c>
      <c r="J72" s="26">
        <v>0.1462337894566714</v>
      </c>
      <c r="K72" s="5">
        <v>0.14623378945875506</v>
      </c>
      <c r="L72" s="27">
        <v>1.6745942067038612E-3</v>
      </c>
      <c r="M72" s="4">
        <v>2.3861338252495479E-14</v>
      </c>
      <c r="N72" s="3">
        <v>2.3861275622039102E-8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0.23954590203000001</v>
      </c>
      <c r="D73" s="7">
        <v>583407</v>
      </c>
      <c r="E73" s="1">
        <v>583407</v>
      </c>
      <c r="F73" s="6">
        <v>11941064884.104038</v>
      </c>
      <c r="G73" s="1" t="s">
        <v>21</v>
      </c>
      <c r="H73" s="1">
        <v>2395.4590202999998</v>
      </c>
      <c r="I73" s="25">
        <v>2.0060681719340106E-7</v>
      </c>
      <c r="J73" s="26">
        <v>0.11703542139835053</v>
      </c>
      <c r="K73" s="5">
        <v>0.11703542140048229</v>
      </c>
      <c r="L73" s="27">
        <v>2.3954590203436317E-3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21</v>
      </c>
      <c r="H74" s="1">
        <v>6674.81947588</v>
      </c>
      <c r="I74" s="25">
        <v>3.4804630004614124E-7</v>
      </c>
      <c r="J74" s="26">
        <v>0.13689705119714873</v>
      </c>
      <c r="K74" s="5">
        <v>0.1368970511993759</v>
      </c>
      <c r="L74" s="27">
        <v>6.6748194759885917E-3</v>
      </c>
      <c r="M74" s="4">
        <v>1.0859195487267215E-13</v>
      </c>
      <c r="N74" s="3">
        <v>1.0859184840228409E-7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21</v>
      </c>
      <c r="H75" s="1">
        <v>5338.8724291300005</v>
      </c>
      <c r="I75" s="25">
        <v>4.1490076503582072E-7</v>
      </c>
      <c r="J75" s="26">
        <v>3.0696433101175195E-2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119</v>
      </c>
      <c r="H76" s="1">
        <v>2642.66100611</v>
      </c>
      <c r="I76" s="25">
        <v>3.3684654542254134E-7</v>
      </c>
      <c r="J76" s="26">
        <v>3.4134007833847804E-2</v>
      </c>
      <c r="K76" s="5">
        <v>3.4134007834397843E-2</v>
      </c>
      <c r="L76" s="27">
        <v>2.6426610061525842E-3</v>
      </c>
      <c r="M76" s="4">
        <v>4.2584425569147655E-14</v>
      </c>
      <c r="N76" s="3">
        <v>4.2584360926412046E-8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33</v>
      </c>
      <c r="H77" s="1">
        <v>10037.191054659999</v>
      </c>
      <c r="I77" s="25">
        <v>3.4101246554418574E-7</v>
      </c>
      <c r="J77" s="26">
        <v>2.223401275348091</v>
      </c>
      <c r="K77" s="5">
        <v>2.2234012753841537</v>
      </c>
      <c r="L77" s="27">
        <v>1.0037191054822798E-2</v>
      </c>
      <c r="M77" s="4">
        <v>1.6279859404999542E-13</v>
      </c>
      <c r="N77" s="3">
        <v>1.6279955161735415E-7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0.49712808651899998</v>
      </c>
      <c r="D78" s="7">
        <v>6539.3264293585335</v>
      </c>
      <c r="E78" s="1">
        <v>6539.3264293585335</v>
      </c>
      <c r="F78" s="6">
        <v>11587172071.375971</v>
      </c>
      <c r="G78" s="1" t="s">
        <v>18</v>
      </c>
      <c r="H78" s="1">
        <v>4971.2808651900004</v>
      </c>
      <c r="I78" s="25">
        <v>4.2903314411552216E-7</v>
      </c>
      <c r="J78" s="26">
        <v>2.8055877783854225E-3</v>
      </c>
      <c r="K78" s="5">
        <v>2.8055877784300704E-3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119</v>
      </c>
      <c r="H79" s="1">
        <v>492.85134128000004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2.1102550817886367E-9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18</v>
      </c>
      <c r="H80" s="1">
        <v>1744.65455376</v>
      </c>
      <c r="I80" s="25">
        <v>4.0423687920259745E-7</v>
      </c>
      <c r="J80" s="26">
        <v>5.7328874208512374E-4</v>
      </c>
      <c r="K80" s="5">
        <v>5.7328874209608047E-4</v>
      </c>
      <c r="L80" s="27">
        <v>1.7446545537933439E-3</v>
      </c>
      <c r="M80" s="4">
        <v>3.33437704530537E-14</v>
      </c>
      <c r="N80" s="3">
        <v>3.3343894756399095E-8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119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3.7510744732571766E-8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18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1.5435973720150407E-2</v>
      </c>
      <c r="M82" s="4">
        <v>2.504073337572521E-13</v>
      </c>
      <c r="N82" s="3">
        <v>2.5040753826033324E-7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18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18</v>
      </c>
      <c r="H84" s="1">
        <v>1963.5138247899997</v>
      </c>
      <c r="I84" s="25">
        <v>1.5085098513185217E-7</v>
      </c>
      <c r="J84" s="26">
        <v>6.7882943309333478E-4</v>
      </c>
      <c r="K84" s="5">
        <v>6.7882943310346795E-4</v>
      </c>
      <c r="L84" s="27">
        <v>1.9635138248193097E-3</v>
      </c>
      <c r="M84" s="4">
        <v>2.9309887850104133E-14</v>
      </c>
      <c r="N84" s="3">
        <v>2.9310058380360715E-8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119</v>
      </c>
      <c r="H85" s="1">
        <v>4472.0782190500004</v>
      </c>
      <c r="I85" s="25">
        <v>4.0703577290905343E-7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52</v>
      </c>
      <c r="H86" s="1">
        <v>3464.6430076899996</v>
      </c>
      <c r="I86" s="25">
        <v>4.2107429047154144E-7</v>
      </c>
      <c r="J86" s="26">
        <v>7.4644260546180619E-2</v>
      </c>
      <c r="K86" s="5">
        <v>7.4644260547354166E-2</v>
      </c>
      <c r="L86" s="27">
        <v>3.4646430077444708E-3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63</v>
      </c>
      <c r="H87" s="1">
        <v>2277.3485864700001</v>
      </c>
      <c r="I87" s="25">
        <v>4.8261205808871098E-7</v>
      </c>
      <c r="J87" s="26">
        <v>1.3530511660575102E-2</v>
      </c>
      <c r="K87" s="5">
        <v>1.3530511660833466E-2</v>
      </c>
      <c r="L87" s="27">
        <v>2.2773485865134864E-3</v>
      </c>
      <c r="M87" s="4">
        <v>4.3486481776655594E-14</v>
      </c>
      <c r="N87" s="3">
        <v>4.3486124923219904E-8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24</v>
      </c>
      <c r="H88" s="1">
        <v>85021.66705032</v>
      </c>
      <c r="I88" s="25">
        <v>3.6208494302907171E-7</v>
      </c>
      <c r="J88" s="26">
        <v>21.363011638715232</v>
      </c>
      <c r="K88" s="5">
        <v>21.363011639058392</v>
      </c>
      <c r="L88" s="27">
        <v>8.5021667051685748E-2</v>
      </c>
      <c r="M88" s="4">
        <v>1.3657547315304441E-12</v>
      </c>
      <c r="N88" s="3">
        <v>1.3657408999279141E-6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24</v>
      </c>
      <c r="H89" s="1">
        <v>30358.027781330002</v>
      </c>
      <c r="I89" s="25">
        <v>3.8121918506437475E-7</v>
      </c>
      <c r="J89" s="26">
        <v>10.308547983325758</v>
      </c>
      <c r="K89" s="5">
        <v>10.308547978029848</v>
      </c>
      <c r="L89" s="27">
        <v>3.0358027765733878E-2</v>
      </c>
      <c r="M89" s="4">
        <v>-1.5596121616390235E-11</v>
      </c>
      <c r="N89" s="3">
        <v>-1.5596124285366386E-5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30</v>
      </c>
      <c r="H90" s="1">
        <v>8507.6076170300003</v>
      </c>
      <c r="I90" s="25">
        <v>1.0634692583573587E-7</v>
      </c>
      <c r="J90" s="26">
        <v>0.25097874497233663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1.3789940567221493E-7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18</v>
      </c>
      <c r="H91" s="1">
        <v>12959.918441719999</v>
      </c>
      <c r="I91" s="25">
        <v>4.6950363989714635E-8</v>
      </c>
      <c r="J91" s="26">
        <v>5.7936749163307859E-3</v>
      </c>
      <c r="K91" s="5">
        <v>5.7936749164209577E-3</v>
      </c>
      <c r="L91" s="27">
        <v>1.2959918441921705E-2</v>
      </c>
      <c r="M91" s="4">
        <v>2.0170497216920324E-13</v>
      </c>
      <c r="N91" s="3">
        <v>2.0170591596979648E-7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0.236076361643</v>
      </c>
      <c r="D92" s="7">
        <v>2936.9503407431075</v>
      </c>
      <c r="E92" s="1">
        <v>2936.9503407431075</v>
      </c>
      <c r="F92" s="6">
        <v>5204044993.1499901</v>
      </c>
      <c r="G92" s="1" t="s">
        <v>18</v>
      </c>
      <c r="H92" s="1">
        <v>2360.7636164300002</v>
      </c>
      <c r="I92" s="25">
        <v>4.5364012408375399E-7</v>
      </c>
      <c r="J92" s="26">
        <v>1.3323185170025268E-3</v>
      </c>
      <c r="K92" s="5">
        <v>1.33231851702756E-3</v>
      </c>
      <c r="L92" s="27">
        <v>2.3607636164743565E-3</v>
      </c>
      <c r="M92" s="4">
        <v>4.4356445599857963E-14</v>
      </c>
      <c r="N92" s="3">
        <v>4.4356511352816597E-8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36</v>
      </c>
      <c r="H93" s="1">
        <v>1537.7829447999998</v>
      </c>
      <c r="I93" s="25">
        <v>2.9635736057094425E-7</v>
      </c>
      <c r="J93" s="26">
        <v>1.3274735252054306E-2</v>
      </c>
      <c r="K93" s="5">
        <v>1.3274735252211114E-2</v>
      </c>
      <c r="L93" s="27">
        <v>1.5377829448181648E-3</v>
      </c>
      <c r="M93" s="4">
        <v>1.8164940038256638E-14</v>
      </c>
      <c r="N93" s="3">
        <v>1.8165110304835252E-8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1.4264598943660001</v>
      </c>
      <c r="D94" s="7">
        <v>394271</v>
      </c>
      <c r="E94" s="1">
        <v>394271</v>
      </c>
      <c r="F94" s="6">
        <v>35068455320.104004</v>
      </c>
      <c r="G94" s="1" t="s">
        <v>21</v>
      </c>
      <c r="H94" s="1">
        <v>14264.598943660001</v>
      </c>
      <c r="I94" s="25">
        <v>4.0676439305504308E-7</v>
      </c>
      <c r="J94" s="26">
        <v>0.16037540401420489</v>
      </c>
      <c r="K94" s="5">
        <v>0.16037540401684722</v>
      </c>
      <c r="L94" s="27">
        <v>1.4264598943895021E-2</v>
      </c>
      <c r="M94" s="4">
        <v>2.3502033652533783E-13</v>
      </c>
      <c r="N94" s="3">
        <v>2.3502070689573884E-7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27</v>
      </c>
      <c r="H95" s="1">
        <v>2290.6492085899999</v>
      </c>
      <c r="I95" s="25">
        <v>3.1898001604952455E-7</v>
      </c>
      <c r="J95" s="26">
        <v>3.0622081540754357E-2</v>
      </c>
      <c r="K95" s="5">
        <v>3.0622081541143792E-2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5.126507488383</v>
      </c>
      <c r="D96" s="7">
        <v>621682</v>
      </c>
      <c r="E96" s="1">
        <v>621682</v>
      </c>
      <c r="F96" s="6">
        <v>128596920991.73033</v>
      </c>
      <c r="G96" s="1" t="s">
        <v>21</v>
      </c>
      <c r="H96" s="1">
        <v>51265.074883830006</v>
      </c>
      <c r="I96" s="25">
        <v>3.9864931826110129E-7</v>
      </c>
      <c r="J96" s="26">
        <v>0.24783310547519796</v>
      </c>
      <c r="K96" s="5">
        <v>0.24783310547917606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24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1.8012841870959334E-3</v>
      </c>
      <c r="M97" s="4">
        <v>2.5933465444549775E-14</v>
      </c>
      <c r="N97" s="3">
        <v>2.5933559300028719E-8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119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2.4197758829342777E-3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18</v>
      </c>
      <c r="H99" s="1">
        <v>18164.364068969997</v>
      </c>
      <c r="I99" s="25">
        <v>3.1901134278235838E-7</v>
      </c>
      <c r="J99" s="26">
        <v>2.2740085547554852E-2</v>
      </c>
      <c r="K99" s="5">
        <v>2.2740085547924286E-2</v>
      </c>
      <c r="L99" s="27">
        <v>1.8164364069265092E-2</v>
      </c>
      <c r="M99" s="4">
        <v>2.9509381049841465E-13</v>
      </c>
      <c r="N99" s="3">
        <v>2.950946509372443E-7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119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0.45932511609668164</v>
      </c>
      <c r="L100" s="27">
        <v>9.6103456895207731E-3</v>
      </c>
      <c r="M100" s="4">
        <v>1.5077349091452419E-13</v>
      </c>
      <c r="N100" s="3">
        <v>1.5077239368110895E-7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0.705576572056</v>
      </c>
      <c r="D101" s="7">
        <v>30062</v>
      </c>
      <c r="E101" s="1">
        <v>30062</v>
      </c>
      <c r="F101" s="6">
        <v>19504128121.983902</v>
      </c>
      <c r="G101" s="1" t="s">
        <v>18</v>
      </c>
      <c r="H101" s="1">
        <v>7055.7657205599999</v>
      </c>
      <c r="I101" s="25">
        <v>3.6175755596104586E-7</v>
      </c>
      <c r="J101" s="26">
        <v>1.087515564730096E-2</v>
      </c>
      <c r="K101" s="5">
        <v>1.0875155647482702E-2</v>
      </c>
      <c r="L101" s="27">
        <v>7.0557657206779135E-3</v>
      </c>
      <c r="M101" s="4">
        <v>1.1791349147083352E-13</v>
      </c>
      <c r="N101" s="3">
        <v>1.1791325960075483E-7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7AC-4AC1-4A27-8CE6-DFECF4FC56AE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BA79-A7C2-48BF-B59E-65F4345C7413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18</v>
      </c>
      <c r="H2" s="1">
        <v>8961.9946058099995</v>
      </c>
      <c r="I2" s="25">
        <v>7.2932428952210205E-8</v>
      </c>
      <c r="J2" s="26">
        <v>3.6053416928235591E-3</v>
      </c>
      <c r="K2" s="5">
        <v>3.6057974345652605E-3</v>
      </c>
      <c r="L2" s="27">
        <v>8.9631274679292522E-3</v>
      </c>
      <c r="M2" s="4">
        <v>1.1328621192518984E-6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19</v>
      </c>
      <c r="B3" s="1" t="s">
        <v>20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21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0.49443959991594966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24</v>
      </c>
      <c r="H4" s="1">
        <v>2588.90377971</v>
      </c>
      <c r="I4" s="25">
        <v>1.369336776210301E-7</v>
      </c>
      <c r="J4" s="26">
        <v>0.2966010844007036</v>
      </c>
      <c r="K4" s="5">
        <v>0.29663857696125834</v>
      </c>
      <c r="L4" s="27">
        <v>2.5892310362064736E-3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27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30</v>
      </c>
      <c r="H6" s="1">
        <v>5217.5093082199992</v>
      </c>
      <c r="I6" s="25">
        <v>4.777380396864009E-7</v>
      </c>
      <c r="J6" s="26">
        <v>2.0558978799864575E-3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33</v>
      </c>
      <c r="H7" s="1">
        <v>3104.8566723100002</v>
      </c>
      <c r="I7" s="25">
        <v>2.3717175135204425E-7</v>
      </c>
      <c r="J7" s="26">
        <v>0.13703854944646524</v>
      </c>
      <c r="K7" s="5">
        <v>0.13705587212818873</v>
      </c>
      <c r="L7" s="27">
        <v>3.1052491490557682E-3</v>
      </c>
      <c r="M7" s="4">
        <v>3.9247674576796399E-7</v>
      </c>
      <c r="N7" s="3">
        <v>0.39247674576790814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0.32354349733600002</v>
      </c>
      <c r="D8" s="7">
        <v>21201100</v>
      </c>
      <c r="E8" s="1">
        <v>21201100</v>
      </c>
      <c r="F8" s="6">
        <v>25637605475.848907</v>
      </c>
      <c r="G8" s="1" t="s">
        <v>39</v>
      </c>
      <c r="H8" s="1">
        <v>3235.4349733600002</v>
      </c>
      <c r="I8" s="25">
        <v>1.2619879716956558E-7</v>
      </c>
      <c r="J8" s="26">
        <v>2.6755533186716769</v>
      </c>
      <c r="K8" s="5">
        <v>2.675891528315621</v>
      </c>
      <c r="L8" s="27">
        <v>3.2358439561684191E-3</v>
      </c>
      <c r="M8" s="4">
        <v>4.0898280841876813E-7</v>
      </c>
      <c r="N8" s="3">
        <v>0.40898280841884116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30</v>
      </c>
      <c r="H9" s="1">
        <v>25308.885650340002</v>
      </c>
      <c r="I9" s="25">
        <v>4.7188803569711552E-7</v>
      </c>
      <c r="J9" s="26">
        <v>2.0046275644449163E-2</v>
      </c>
      <c r="K9" s="5">
        <v>2.00488096413091E-2</v>
      </c>
      <c r="L9" s="27">
        <v>2.5312084879857939E-2</v>
      </c>
      <c r="M9" s="4">
        <v>3.1992295179382457E-6</v>
      </c>
      <c r="N9" s="3">
        <v>3.1992295179370558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21</v>
      </c>
      <c r="H10" s="1">
        <v>2934.2398991599998</v>
      </c>
      <c r="I10" s="25">
        <v>4.4567431528932435E-7</v>
      </c>
      <c r="J10" s="26">
        <v>2.0344586818642367E-2</v>
      </c>
      <c r="K10" s="5">
        <v>2.0347158524249981E-2</v>
      </c>
      <c r="L10" s="27">
        <v>2.9346108086933326E-3</v>
      </c>
      <c r="M10" s="4">
        <v>3.7090953333273474E-7</v>
      </c>
      <c r="N10" s="3">
        <v>0.37090953333290599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21</v>
      </c>
      <c r="H11" s="1">
        <v>84900.37133935999</v>
      </c>
      <c r="I11" s="25">
        <v>4.4774701480155187E-7</v>
      </c>
      <c r="J11" s="26">
        <v>0.1971174890372796</v>
      </c>
      <c r="K11" s="5">
        <v>0.19714240613946107</v>
      </c>
      <c r="L11" s="27">
        <v>8.4911103371501026E-2</v>
      </c>
      <c r="M11" s="4">
        <v>1.0732032141039238E-5</v>
      </c>
      <c r="N11" s="3">
        <v>10.732032141037052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18</v>
      </c>
      <c r="H12" s="1">
        <v>62754.267127419997</v>
      </c>
      <c r="I12" s="25">
        <v>2.1553794249301109E-7</v>
      </c>
      <c r="J12" s="26">
        <v>5.2375720025801695E-2</v>
      </c>
      <c r="K12" s="5">
        <v>5.2382340702505775E-2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21</v>
      </c>
      <c r="H13" s="1">
        <v>1935.0378858300001</v>
      </c>
      <c r="I13" s="25">
        <v>3.465766518532355E-7</v>
      </c>
      <c r="J13" s="26">
        <v>1.3033014992940921E-2</v>
      </c>
      <c r="K13" s="5">
        <v>1.3034662461981749E-2</v>
      </c>
      <c r="L13" s="27">
        <v>1.9352824888640224E-3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52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1.7261245860486583E-2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24</v>
      </c>
      <c r="H15" s="1">
        <v>506.08076194000006</v>
      </c>
      <c r="I15" s="25">
        <v>1.0108922247564317E-7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30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36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18</v>
      </c>
      <c r="H18" s="1">
        <v>2484.1669136299997</v>
      </c>
      <c r="I18" s="25">
        <v>5.0017577964996884E-7</v>
      </c>
      <c r="J18" s="26">
        <v>1.0913835511962319E-3</v>
      </c>
      <c r="K18" s="5">
        <v>1.0915215101161015E-3</v>
      </c>
      <c r="L18" s="27">
        <v>2.4844809306259533E-3</v>
      </c>
      <c r="M18" s="4">
        <v>3.1401699595364624E-7</v>
      </c>
      <c r="N18" s="3">
        <v>0.31401699595380705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63</v>
      </c>
      <c r="H19" s="1">
        <v>2033.6534061299997</v>
      </c>
      <c r="I19" s="25">
        <v>5.1836697953660051E-7</v>
      </c>
      <c r="J19" s="26">
        <v>1.0499004803534306E-2</v>
      </c>
      <c r="K19" s="5">
        <v>1.0500331955030265E-2</v>
      </c>
      <c r="L19" s="27">
        <v>2.0339104748913453E-3</v>
      </c>
      <c r="M19" s="4">
        <v>2.5706876134561074E-7</v>
      </c>
      <c r="N19" s="3">
        <v>0.25706876134563572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36</v>
      </c>
      <c r="H20" s="1">
        <v>12549.878779390001</v>
      </c>
      <c r="I20" s="25">
        <v>4.106299198058232E-7</v>
      </c>
      <c r="J20" s="26">
        <v>0.13543396015035661</v>
      </c>
      <c r="K20" s="5">
        <v>0.13545108000020178</v>
      </c>
      <c r="L20" s="27">
        <v>1.2551465176480064E-2</v>
      </c>
      <c r="M20" s="4">
        <v>1.5863970900635571E-6</v>
      </c>
      <c r="N20" s="3">
        <v>1.5863970900627464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21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18</v>
      </c>
      <c r="H22" s="1">
        <v>9660.6308523200005</v>
      </c>
      <c r="I22" s="25">
        <v>5.0506316730526448E-7</v>
      </c>
      <c r="J22" s="26">
        <v>1.5101388702427407E-4</v>
      </c>
      <c r="K22" s="5">
        <v>1.5103297629150093E-4</v>
      </c>
      <c r="L22" s="27">
        <v>9.6618520271904308E-3</v>
      </c>
      <c r="M22" s="4">
        <v>1.2211748704298031E-6</v>
      </c>
      <c r="N22" s="3">
        <v>1.2211748704303318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33</v>
      </c>
      <c r="H23" s="1">
        <v>4393.2315033899995</v>
      </c>
      <c r="I23" s="25">
        <v>3.5996785428855163E-7</v>
      </c>
      <c r="J23" s="26">
        <v>0.72269306234095354</v>
      </c>
      <c r="K23" s="5">
        <v>0.72278441606637944</v>
      </c>
      <c r="L23" s="27">
        <v>4.3937868402064255E-3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18</v>
      </c>
      <c r="H24" s="1">
        <v>2150.2143258699998</v>
      </c>
      <c r="I24" s="25">
        <v>1.7422917102322716E-7</v>
      </c>
      <c r="J24" s="26">
        <v>9.6069964902207455E-4</v>
      </c>
      <c r="K24" s="5">
        <v>9.6082108853462022E-4</v>
      </c>
      <c r="L24" s="27">
        <v>2.1504861288001538E-3</v>
      </c>
      <c r="M24" s="4">
        <v>2.7180293015382703E-7</v>
      </c>
      <c r="N24" s="3">
        <v>0.27180293015408097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63</v>
      </c>
      <c r="H25" s="1">
        <v>2189.4462879500002</v>
      </c>
      <c r="I25" s="25">
        <v>4.5855614184935798E-7</v>
      </c>
      <c r="J25" s="26">
        <v>2.3950387288791965E-3</v>
      </c>
      <c r="K25" s="5">
        <v>2.3953414794076729E-3</v>
      </c>
      <c r="L25" s="27">
        <v>2.1897230500802964E-3</v>
      </c>
      <c r="M25" s="4">
        <v>2.7676213029638116E-7</v>
      </c>
      <c r="N25" s="3">
        <v>0.27676213029644714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21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1.9762279300845195E-3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33</v>
      </c>
      <c r="H27" s="1">
        <v>18710.359250340003</v>
      </c>
      <c r="I27" s="25">
        <v>2.4019128916959707E-7</v>
      </c>
      <c r="J27" s="26">
        <v>1.7401858900337308</v>
      </c>
      <c r="K27" s="5">
        <v>1.7404058623446319</v>
      </c>
      <c r="L27" s="27">
        <v>1.8712724377528803E-2</v>
      </c>
      <c r="M27" s="4">
        <v>2.3651271888018577E-6</v>
      </c>
      <c r="N27" s="3">
        <v>2.3651271888011252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21</v>
      </c>
      <c r="H28" s="1">
        <v>21741.489921210003</v>
      </c>
      <c r="I28" s="25">
        <v>4.4028122971402991E-7</v>
      </c>
      <c r="J28" s="26">
        <v>0.15794913003498937</v>
      </c>
      <c r="K28" s="5">
        <v>0.15796909596808542</v>
      </c>
      <c r="L28" s="27">
        <v>2.1744238205629672E-2</v>
      </c>
      <c r="M28" s="4">
        <v>2.7482844196687062E-6</v>
      </c>
      <c r="N28" s="3">
        <v>2.7482844196711085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0.42707770223000002</v>
      </c>
      <c r="D29" s="7">
        <v>3049000</v>
      </c>
      <c r="E29" s="1">
        <v>3049000</v>
      </c>
      <c r="F29" s="6">
        <v>11259679310.595087</v>
      </c>
      <c r="G29" s="1" t="s">
        <v>21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1.1566266505278795</v>
      </c>
      <c r="L29" s="27">
        <v>4.2713168799710256E-3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21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2.4382790172264106E-3</v>
      </c>
      <c r="M30" s="4">
        <v>3.0817746641056964E-7</v>
      </c>
      <c r="N30" s="3">
        <v>0.30817746641059784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21</v>
      </c>
      <c r="H31" s="1">
        <v>2035.9769683500001</v>
      </c>
      <c r="I31" s="25">
        <v>4.2556343883860649E-7</v>
      </c>
      <c r="J31" s="26">
        <v>1.8780114555947705E-2</v>
      </c>
      <c r="K31" s="5">
        <v>1.8782488500736483E-2</v>
      </c>
      <c r="L31" s="27">
        <v>2.0362343308330502E-3</v>
      </c>
      <c r="M31" s="4">
        <v>2.573624830501213E-7</v>
      </c>
      <c r="N31" s="3">
        <v>0.25736248305020126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21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3.5785569901638967E-3</v>
      </c>
      <c r="M32" s="4">
        <v>4.5229878389667355E-7</v>
      </c>
      <c r="N32" s="3">
        <v>0.45229878389682199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18</v>
      </c>
      <c r="H33" s="1">
        <v>1759.6840785300001</v>
      </c>
      <c r="I33" s="25">
        <v>4.5005118033022916E-7</v>
      </c>
      <c r="J33" s="26">
        <v>9.6851014007065311E-4</v>
      </c>
      <c r="K33" s="5">
        <v>9.6863256688804679E-4</v>
      </c>
      <c r="L33" s="27">
        <v>1.7599065155623444E-3</v>
      </c>
      <c r="M33" s="4">
        <v>2.2243703234436744E-7</v>
      </c>
      <c r="N33" s="3">
        <v>0.22243703234425993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90</v>
      </c>
      <c r="H34" s="1">
        <v>18361.748157640002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2.3210601792292285E-6</v>
      </c>
      <c r="N34" s="3">
        <v>2.3210601792306989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30</v>
      </c>
      <c r="H35" s="1">
        <v>2850.1200380899995</v>
      </c>
      <c r="I35" s="25">
        <v>5.1993112553748637E-7</v>
      </c>
      <c r="J35" s="26">
        <v>3.5043357861226583E-4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0.56306723878499998</v>
      </c>
      <c r="D36" s="7">
        <v>16363</v>
      </c>
      <c r="E36" s="1">
        <v>16363</v>
      </c>
      <c r="F36" s="6">
        <v>18344858135.239998</v>
      </c>
      <c r="G36" s="1" t="s">
        <v>18</v>
      </c>
      <c r="H36" s="1">
        <v>5630.6723878499997</v>
      </c>
      <c r="I36" s="25">
        <v>3.0693463783367306E-7</v>
      </c>
      <c r="J36" s="26">
        <v>5.0223714788723926E-3</v>
      </c>
      <c r="K36" s="5">
        <v>5.0230063436143245E-3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97</v>
      </c>
      <c r="H37" s="1">
        <v>3965.4878912199997</v>
      </c>
      <c r="I37" s="25">
        <v>3.6056096507712463E-7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21</v>
      </c>
      <c r="H38" s="1">
        <v>38865.282840549997</v>
      </c>
      <c r="I38" s="25">
        <v>4.2327724241329624E-7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4.9128579525931855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30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33</v>
      </c>
      <c r="H40" s="1">
        <v>3307.2088048199998</v>
      </c>
      <c r="I40" s="25">
        <v>2.2686532016696529E-7</v>
      </c>
      <c r="J40" s="26">
        <v>5.9151502388413525E-2</v>
      </c>
      <c r="K40" s="5">
        <v>5.9158979573895036E-2</v>
      </c>
      <c r="L40" s="27">
        <v>3.3076268603665407E-3</v>
      </c>
      <c r="M40" s="4">
        <v>4.1805554654075067E-7</v>
      </c>
      <c r="N40" s="3">
        <v>0.41805554654092703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18</v>
      </c>
      <c r="H41" s="1">
        <v>2454.6810347799997</v>
      </c>
      <c r="I41" s="25">
        <v>3.0128249691992194E-7</v>
      </c>
      <c r="J41" s="26">
        <v>1.4168694893849209E-3</v>
      </c>
      <c r="K41" s="5">
        <v>1.4170485921242667E-3</v>
      </c>
      <c r="L41" s="27">
        <v>2.4549913245426372E-3</v>
      </c>
      <c r="M41" s="4">
        <v>3.1028976263738905E-7</v>
      </c>
      <c r="N41" s="3">
        <v>0.31028976263769437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21</v>
      </c>
      <c r="H42" s="1">
        <v>9068.9855253299993</v>
      </c>
      <c r="I42" s="25">
        <v>2.2510681864140125E-7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90</v>
      </c>
      <c r="H43" s="1">
        <v>3684.15629997</v>
      </c>
      <c r="I43" s="25">
        <v>3.1820597753984338E-7</v>
      </c>
      <c r="J43" s="26">
        <v>4.3716410018333846E-2</v>
      </c>
      <c r="K43" s="5">
        <v>4.3721936094465265E-2</v>
      </c>
      <c r="L43" s="27">
        <v>3.6846220044545437E-3</v>
      </c>
      <c r="M43" s="4">
        <v>4.6570448454389193E-7</v>
      </c>
      <c r="N43" s="3">
        <v>0.46570448454394864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18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1.3849239423889131E-2</v>
      </c>
      <c r="M44" s="4">
        <v>1.7504245791305495E-6</v>
      </c>
      <c r="N44" s="3">
        <v>1.7504245791315043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21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1.0930695083458813E-6</v>
      </c>
      <c r="N45" s="3">
        <v>1.0930695083461615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116</v>
      </c>
      <c r="H46" s="1">
        <v>13209.023545</v>
      </c>
      <c r="I46" s="25">
        <v>4.7191353607837613E-7</v>
      </c>
      <c r="J46" s="26">
        <v>1.1137159451449677E-2</v>
      </c>
      <c r="K46" s="5">
        <v>1.1138567270414229E-2</v>
      </c>
      <c r="L46" s="27">
        <v>1.3210693262842412E-2</v>
      </c>
      <c r="M46" s="4">
        <v>1.6697178424115305E-6</v>
      </c>
      <c r="N46" s="3">
        <v>1.6697178424110461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119</v>
      </c>
      <c r="H47" s="1">
        <v>4345.0139703200002</v>
      </c>
      <c r="I47" s="25">
        <v>4.5630738209540065E-7</v>
      </c>
      <c r="J47" s="26">
        <v>1.2640170791424694E-2</v>
      </c>
      <c r="K47" s="5">
        <v>1.2641768602104236E-2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27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0.22526889881191892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18</v>
      </c>
      <c r="H49" s="1">
        <v>1703.6397013199999</v>
      </c>
      <c r="I49" s="25">
        <v>4.3173960705131742E-7</v>
      </c>
      <c r="J49" s="26">
        <v>1.229594400882152E-3</v>
      </c>
      <c r="K49" s="5">
        <v>1.2297498306650793E-3</v>
      </c>
      <c r="L49" s="27">
        <v>1.7038550539182002E-3</v>
      </c>
      <c r="M49" s="4">
        <v>2.1535259820022745E-7</v>
      </c>
      <c r="N49" s="3">
        <v>0.21535259820029751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21</v>
      </c>
      <c r="H50" s="1">
        <v>29177.763925350002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3.6882842234589597E-6</v>
      </c>
      <c r="N50" s="3">
        <v>3.6882842234590498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36</v>
      </c>
      <c r="H51" s="1">
        <v>2263.0191035800003</v>
      </c>
      <c r="I51" s="25">
        <v>2.8825697334341373E-7</v>
      </c>
      <c r="J51" s="26">
        <v>7.3473819935502725E-3</v>
      </c>
      <c r="K51" s="5">
        <v>7.3483107567236536E-3</v>
      </c>
      <c r="L51" s="27">
        <v>2.2633051658544146E-3</v>
      </c>
      <c r="M51" s="4">
        <v>2.8606227441430737E-7</v>
      </c>
      <c r="N51" s="3">
        <v>0.28606227441423471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18</v>
      </c>
      <c r="H52" s="1">
        <v>1914.5208446299998</v>
      </c>
      <c r="I52" s="25">
        <v>4.6258275111707894E-7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2.4200953426304316E-7</v>
      </c>
      <c r="N52" s="3">
        <v>0.24200953426316119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21</v>
      </c>
      <c r="H53" s="1">
        <v>44447.371985689999</v>
      </c>
      <c r="I53" s="25">
        <v>3.1492235881663584E-7</v>
      </c>
      <c r="J53" s="26">
        <v>10.234976661540665</v>
      </c>
      <c r="K53" s="5">
        <v>10.236270437959144</v>
      </c>
      <c r="L53" s="27">
        <v>4.4452990460811158E-2</v>
      </c>
      <c r="M53" s="4">
        <v>5.6184751211565964E-6</v>
      </c>
      <c r="N53" s="3">
        <v>5.6184751211621915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119</v>
      </c>
      <c r="H54" s="1">
        <v>2003.3240427799999</v>
      </c>
      <c r="I54" s="25">
        <v>1.8552701266501754E-7</v>
      </c>
      <c r="J54" s="26">
        <v>1.512341996440157E-2</v>
      </c>
      <c r="K54" s="5">
        <v>1.5125331676103138E-2</v>
      </c>
      <c r="L54" s="27">
        <v>2.0035772776980034E-3</v>
      </c>
      <c r="M54" s="4">
        <v>2.5323491800342476E-7</v>
      </c>
      <c r="N54" s="3">
        <v>0.25323491800349984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119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3.5980130723173576E-3</v>
      </c>
      <c r="M55" s="4">
        <v>4.5475785735759125E-7</v>
      </c>
      <c r="N55" s="3">
        <v>0.45475785735743557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24</v>
      </c>
      <c r="H56" s="1">
        <v>12795.537076389999</v>
      </c>
      <c r="I56" s="25">
        <v>2.9258256584297527E-7</v>
      </c>
      <c r="J56" s="26">
        <v>3.8913481257115712</v>
      </c>
      <c r="K56" s="5">
        <v>3.8918400207689685</v>
      </c>
      <c r="L56" s="27">
        <v>1.2797154526497595E-2</v>
      </c>
      <c r="M56" s="4">
        <v>1.6174501075959247E-6</v>
      </c>
      <c r="N56" s="3">
        <v>1.6174501075965964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18</v>
      </c>
      <c r="H57" s="1">
        <v>3672.8648734000003</v>
      </c>
      <c r="I57" s="25">
        <v>4.4786189136911337E-7</v>
      </c>
      <c r="J57" s="26">
        <v>1.5352705636133205E-3</v>
      </c>
      <c r="K57" s="5">
        <v>1.5354646331180934E-3</v>
      </c>
      <c r="L57" s="27">
        <v>3.673329150566495E-3</v>
      </c>
      <c r="M57" s="4">
        <v>4.6427716649454984E-7</v>
      </c>
      <c r="N57" s="3">
        <v>0.46427716649486683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0.79189017553999996</v>
      </c>
      <c r="D58" s="7">
        <v>216757</v>
      </c>
      <c r="E58" s="1">
        <v>216757</v>
      </c>
      <c r="F58" s="6">
        <v>20066992848.629997</v>
      </c>
      <c r="G58" s="1" t="s">
        <v>116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1.0010074940405844E-6</v>
      </c>
      <c r="N58" s="3">
        <v>1.001007494041005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30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2.3614496408837066E-3</v>
      </c>
      <c r="M59" s="4">
        <v>2.9846689370656085E-7</v>
      </c>
      <c r="N59" s="3">
        <v>0.29846689370651802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119</v>
      </c>
      <c r="H60" s="1">
        <v>2430.3018103099998</v>
      </c>
      <c r="I60" s="25">
        <v>1.8257155206237272E-7</v>
      </c>
      <c r="J60" s="26">
        <v>0.15613318303666845</v>
      </c>
      <c r="K60" s="5">
        <v>0.15615291942090662</v>
      </c>
      <c r="L60" s="27">
        <v>2.4306090183577067E-3</v>
      </c>
      <c r="M60" s="4">
        <v>3.0720804770683827E-7</v>
      </c>
      <c r="N60" s="3">
        <v>0.30720804770680843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18</v>
      </c>
      <c r="H61" s="1">
        <v>2004.8385708199999</v>
      </c>
      <c r="I61" s="25">
        <v>2.0706174272636579E-7</v>
      </c>
      <c r="J61" s="26">
        <v>1.4744866699544508E-3</v>
      </c>
      <c r="K61" s="5">
        <v>1.4746730559289179E-3</v>
      </c>
      <c r="L61" s="27">
        <v>2.0050919971807027E-3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97</v>
      </c>
      <c r="H62" s="1">
        <v>12687.136275230001</v>
      </c>
      <c r="I62" s="25">
        <v>4.2697637440790804E-7</v>
      </c>
      <c r="J62" s="26">
        <v>3.7181102683440633E-3</v>
      </c>
      <c r="K62" s="5">
        <v>3.7185802648620056E-3</v>
      </c>
      <c r="L62" s="27">
        <v>1.2688740022682781E-2</v>
      </c>
      <c r="M62" s="4">
        <v>1.6037474527812873E-6</v>
      </c>
      <c r="N62" s="3">
        <v>1.603747452780226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90</v>
      </c>
      <c r="H63" s="1">
        <v>5447.0096739100009</v>
      </c>
      <c r="I63" s="25">
        <v>4.4624982745519574E-7</v>
      </c>
      <c r="J63" s="26">
        <v>1.1079535341040345</v>
      </c>
      <c r="K63" s="5">
        <v>1.1080935875901752</v>
      </c>
      <c r="L63" s="27">
        <v>5.4476982160468245E-3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52</v>
      </c>
      <c r="H64" s="1">
        <v>4198.7221230799996</v>
      </c>
      <c r="I64" s="25">
        <v>1.1987202209782903E-7</v>
      </c>
      <c r="J64" s="26">
        <v>2.1688924446248595E-2</v>
      </c>
      <c r="K64" s="5">
        <v>2.1691666086018625E-2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21</v>
      </c>
      <c r="H65" s="1">
        <v>3302.22401111</v>
      </c>
      <c r="I65" s="25">
        <v>3.9361101677840557E-7</v>
      </c>
      <c r="J65" s="26">
        <v>1.4384632691471866</v>
      </c>
      <c r="K65" s="5">
        <v>1.4386451014971122</v>
      </c>
      <c r="L65" s="27">
        <v>3.3026414365422653E-3</v>
      </c>
      <c r="M65" s="4">
        <v>4.1742543226532328E-7</v>
      </c>
      <c r="N65" s="3">
        <v>0.41742543226519047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21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3.0165187417554466E-2</v>
      </c>
      <c r="M66" s="4">
        <v>3.8126198744665996E-6</v>
      </c>
      <c r="N66" s="3">
        <v>3.8126198744648718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30</v>
      </c>
      <c r="H67" s="1">
        <v>3121.4831960500001</v>
      </c>
      <c r="I67" s="25">
        <v>4.4207494908928764E-7</v>
      </c>
      <c r="J67" s="26">
        <v>1.4878474486549064E-2</v>
      </c>
      <c r="K67" s="5">
        <v>1.4880355235263255E-2</v>
      </c>
      <c r="L67" s="27">
        <v>3.1218777745071293E-3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21</v>
      </c>
      <c r="H68" s="1">
        <v>17527.20540707</v>
      </c>
      <c r="I68" s="25">
        <v>4.2499454916162938E-7</v>
      </c>
      <c r="J68" s="26">
        <v>14.237317396914584</v>
      </c>
      <c r="K68" s="5">
        <v>14.239117098668633</v>
      </c>
      <c r="L68" s="27">
        <v>1.7529420974893295E-2</v>
      </c>
      <c r="M68" s="4">
        <v>2.2155678232951836E-6</v>
      </c>
      <c r="N68" s="3">
        <v>2.2155678232957143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21</v>
      </c>
      <c r="H69" s="1">
        <v>3883.82989877</v>
      </c>
      <c r="I69" s="25">
        <v>4.6657062285567931E-7</v>
      </c>
      <c r="J69" s="26">
        <v>1.7079750790877854E-2</v>
      </c>
      <c r="K69" s="5">
        <v>1.708190979717367E-2</v>
      </c>
      <c r="L69" s="27">
        <v>3.8843208434744046E-3</v>
      </c>
      <c r="M69" s="4">
        <v>4.9094470440467358E-7</v>
      </c>
      <c r="N69" s="3">
        <v>0.49094470440468285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63</v>
      </c>
      <c r="H70" s="1">
        <v>1681.0984096100003</v>
      </c>
      <c r="I70" s="25">
        <v>5.3539979688448598E-7</v>
      </c>
      <c r="J70" s="26">
        <v>1.4818795578168804E-2</v>
      </c>
      <c r="K70" s="5">
        <v>1.4820668783023313E-2</v>
      </c>
      <c r="L70" s="27">
        <v>1.6813109128249329E-3</v>
      </c>
      <c r="M70" s="4">
        <v>2.1250321493269941E-7</v>
      </c>
      <c r="N70" s="3">
        <v>0.21250321493266711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24</v>
      </c>
      <c r="H71" s="1">
        <v>27070.914321210003</v>
      </c>
      <c r="I71" s="25">
        <v>3.0342998345883643E-7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3.4219629157783427E-6</v>
      </c>
      <c r="N71" s="3">
        <v>3.42196291577784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21</v>
      </c>
      <c r="H72" s="1">
        <v>1533.1257836500001</v>
      </c>
      <c r="I72" s="25">
        <v>3.357589380234356E-7</v>
      </c>
      <c r="J72" s="26">
        <v>0.14711210717709225</v>
      </c>
      <c r="K72" s="5">
        <v>0.14713070323083274</v>
      </c>
      <c r="L72" s="27">
        <v>1.5333195820396144E-3</v>
      </c>
      <c r="M72" s="4">
        <v>1.9379838961429766E-7</v>
      </c>
      <c r="N72" s="3">
        <v>0.1937983896143578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21</v>
      </c>
      <c r="H73" s="1">
        <v>2397.5788628199998</v>
      </c>
      <c r="I73" s="25">
        <v>2.0910378447620026E-7</v>
      </c>
      <c r="J73" s="26">
        <v>0.12199261158990657</v>
      </c>
      <c r="K73" s="5">
        <v>0.12200803235475238</v>
      </c>
      <c r="L73" s="27">
        <v>2.3978819344516421E-3</v>
      </c>
      <c r="M73" s="4">
        <v>3.0307163164213294E-7</v>
      </c>
      <c r="N73" s="3">
        <v>0.30307163164206941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21</v>
      </c>
      <c r="H74" s="1">
        <v>9097.5886469500001</v>
      </c>
      <c r="I74" s="25">
        <v>3.9585177311148257E-7</v>
      </c>
      <c r="J74" s="26">
        <v>0.15570037791793945</v>
      </c>
      <c r="K74" s="5">
        <v>0.15572005959239502</v>
      </c>
      <c r="L74" s="27">
        <v>9.0987386491559949E-3</v>
      </c>
      <c r="M74" s="4">
        <v>1.1500022059941772E-6</v>
      </c>
      <c r="N74" s="3">
        <v>1.1500022059954063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21</v>
      </c>
      <c r="H75" s="1">
        <v>5027.1981843799995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119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2.8671393666363076E-3</v>
      </c>
      <c r="M76" s="4">
        <v>3.6238171630771296E-7</v>
      </c>
      <c r="N76" s="3">
        <v>0.36238171630748184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0.92032057522699995</v>
      </c>
      <c r="D77" s="7">
        <v>6520000</v>
      </c>
      <c r="E77" s="1">
        <v>6520000</v>
      </c>
      <c r="F77" s="6">
        <v>26805789402.559998</v>
      </c>
      <c r="G77" s="1" t="s">
        <v>33</v>
      </c>
      <c r="H77" s="1">
        <v>9203.2057522699979</v>
      </c>
      <c r="I77" s="25">
        <v>3.4332903292118965E-7</v>
      </c>
      <c r="J77" s="26">
        <v>2.2385052946461563</v>
      </c>
      <c r="K77" s="5">
        <v>2.2387882582003238</v>
      </c>
      <c r="L77" s="27">
        <v>9.2043691052518389E-3</v>
      </c>
      <c r="M77" s="4">
        <v>1.1633529818401434E-6</v>
      </c>
      <c r="N77" s="3">
        <v>1.1633529818409443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18</v>
      </c>
      <c r="H78" s="1">
        <v>4870.9549519200009</v>
      </c>
      <c r="I78" s="25">
        <v>4.4830161332475305E-7</v>
      </c>
      <c r="J78" s="26">
        <v>2.8115699586860536E-3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119</v>
      </c>
      <c r="H79" s="1">
        <v>544.68109522999998</v>
      </c>
      <c r="I79" s="25">
        <v>1.0681709002148985E-7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18</v>
      </c>
      <c r="H80" s="1">
        <v>1542.3111096799998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1.9495948259712521E-7</v>
      </c>
      <c r="N80" s="3">
        <v>0.19495948259714169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119</v>
      </c>
      <c r="H81" s="1">
        <v>2364.8637900499998</v>
      </c>
      <c r="I81" s="25">
        <v>3.4471924084252263E-7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2.9893619419522205E-7</v>
      </c>
      <c r="N81" s="3">
        <v>0.29893619419544848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18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1.4928109863396785E-2</v>
      </c>
      <c r="M82" s="4">
        <v>1.8867845167844233E-6</v>
      </c>
      <c r="N82" s="3">
        <v>1.8867845167842461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18</v>
      </c>
      <c r="H83" s="1">
        <v>6673.2766517600003</v>
      </c>
      <c r="I83" s="25">
        <v>5.6731767890843433E-8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18</v>
      </c>
      <c r="H84" s="1">
        <v>1821.5795651000001</v>
      </c>
      <c r="I84" s="25">
        <v>1.5060815312804467E-7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2.3026107163494867E-7</v>
      </c>
      <c r="N84" s="3">
        <v>0.23026107163491361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119</v>
      </c>
      <c r="H85" s="1">
        <v>4509.74909467</v>
      </c>
      <c r="I85" s="25">
        <v>4.2692062649104306E-7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52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4.4429913663825496E-7</v>
      </c>
      <c r="N86" s="3">
        <v>0.44429913663816478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63</v>
      </c>
      <c r="H87" s="1">
        <v>2218.1304506399997</v>
      </c>
      <c r="I87" s="25">
        <v>5.0816004671114766E-7</v>
      </c>
      <c r="J87" s="26">
        <v>1.4246775069593735E-2</v>
      </c>
      <c r="K87" s="5">
        <v>1.4248575966883153E-2</v>
      </c>
      <c r="L87" s="27">
        <v>2.2184108386644205E-3</v>
      </c>
      <c r="M87" s="4">
        <v>2.8038802442082594E-7</v>
      </c>
      <c r="N87" s="3">
        <v>0.28038802442097222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24</v>
      </c>
      <c r="H88" s="1">
        <v>87233.30186439</v>
      </c>
      <c r="I88" s="25">
        <v>3.8058723218382411E-7</v>
      </c>
      <c r="J88" s="26">
        <v>22.454646698845622</v>
      </c>
      <c r="K88" s="5">
        <v>22.457485131539645</v>
      </c>
      <c r="L88" s="27">
        <v>8.7244328796113338E-2</v>
      </c>
      <c r="M88" s="4">
        <v>1.1026931723334688E-5</v>
      </c>
      <c r="N88" s="3">
        <v>11.026931723332382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24</v>
      </c>
      <c r="H89" s="1">
        <v>28178.912617749997</v>
      </c>
      <c r="I89" s="25">
        <v>3.8989472004508468E-7</v>
      </c>
      <c r="J89" s="26">
        <v>10.543143124739135</v>
      </c>
      <c r="K89" s="5">
        <v>10.544475855669308</v>
      </c>
      <c r="L89" s="27">
        <v>2.8182474639813059E-2</v>
      </c>
      <c r="M89" s="4">
        <v>3.5620220630618038E-6</v>
      </c>
      <c r="N89" s="3">
        <v>3.5620220630626136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30</v>
      </c>
      <c r="H90" s="1">
        <v>8276.2676933099992</v>
      </c>
      <c r="I90" s="25">
        <v>1.0564233181003971E-7</v>
      </c>
      <c r="J90" s="26">
        <v>0.24931590307169371</v>
      </c>
      <c r="K90" s="5">
        <v>0.24934741843780453</v>
      </c>
      <c r="L90" s="27">
        <v>8.2773138744928788E-3</v>
      </c>
      <c r="M90" s="4">
        <v>1.0461811828788026E-6</v>
      </c>
      <c r="N90" s="3">
        <v>1.0461811828790815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18</v>
      </c>
      <c r="H91" s="1">
        <v>11982.886536499998</v>
      </c>
      <c r="I91" s="25">
        <v>4.3952548177895936E-8</v>
      </c>
      <c r="J91" s="26">
        <v>5.4237444451523589E-3</v>
      </c>
      <c r="K91" s="5">
        <v>5.4244300463908348E-3</v>
      </c>
      <c r="L91" s="27">
        <v>1.1984401261600532E-2</v>
      </c>
      <c r="M91" s="4">
        <v>1.5147251005327711E-6</v>
      </c>
      <c r="N91" s="3">
        <v>1.5147251005328144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0.23270995796800001</v>
      </c>
      <c r="D92" s="7">
        <v>2814.8138129310155</v>
      </c>
      <c r="E92" s="1">
        <v>2814.8138129310155</v>
      </c>
      <c r="F92" s="6">
        <v>4876574825.5599899</v>
      </c>
      <c r="G92" s="1" t="s">
        <v>18</v>
      </c>
      <c r="H92" s="1">
        <v>2327.0995796800003</v>
      </c>
      <c r="I92" s="25">
        <v>4.7719960482976354E-7</v>
      </c>
      <c r="J92" s="26">
        <v>1.3432280392000405E-3</v>
      </c>
      <c r="K92" s="5">
        <v>1.3433978331162991E-3</v>
      </c>
      <c r="L92" s="27">
        <v>2.3273937422046247E-3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36</v>
      </c>
      <c r="H93" s="1">
        <v>1653.27628766</v>
      </c>
      <c r="I93" s="25">
        <v>3.1494055424252431E-7</v>
      </c>
      <c r="J93" s="26">
        <v>1.4107132246185391E-2</v>
      </c>
      <c r="K93" s="5">
        <v>1.3030302429312411E-2</v>
      </c>
      <c r="L93" s="27">
        <v>1.5270779100582904E-3</v>
      </c>
      <c r="M93" s="4">
        <v>-1.2619837760170956E-4</v>
      </c>
      <c r="N93" s="3">
        <v>-126.19837760170958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21</v>
      </c>
      <c r="H94" s="1">
        <v>15762.410533930002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1.9924847629894382E-6</v>
      </c>
      <c r="N94" s="3">
        <v>1.9924847629899887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27</v>
      </c>
      <c r="H95" s="1">
        <v>2230.0735270099999</v>
      </c>
      <c r="I95" s="25">
        <v>3.2685531191706985E-7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5.3562170972230003</v>
      </c>
      <c r="D96" s="7">
        <v>621682</v>
      </c>
      <c r="E96" s="1">
        <v>621682</v>
      </c>
      <c r="F96" s="6">
        <v>127414272050.27113</v>
      </c>
      <c r="G96" s="1" t="s">
        <v>21</v>
      </c>
      <c r="H96" s="1">
        <v>53562.170972230007</v>
      </c>
      <c r="I96" s="25">
        <v>4.2037811079042323E-7</v>
      </c>
      <c r="J96" s="26">
        <v>0.26134150467241191</v>
      </c>
      <c r="K96" s="5">
        <v>0.26137454016307698</v>
      </c>
      <c r="L96" s="27">
        <v>5.3568941625063635E-2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24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119</v>
      </c>
      <c r="H98" s="1">
        <v>2394.73578778</v>
      </c>
      <c r="I98" s="25">
        <v>2.9646246989143426E-7</v>
      </c>
      <c r="J98" s="26">
        <v>3.4829596812725259E-2</v>
      </c>
      <c r="K98" s="5">
        <v>3.4833999530219269E-2</v>
      </c>
      <c r="L98" s="27">
        <v>2.3950385000164657E-3</v>
      </c>
      <c r="M98" s="4">
        <v>3.0271223646575335E-7</v>
      </c>
      <c r="N98" s="3">
        <v>0.3027122364655952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18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2.3899609380459368E-2</v>
      </c>
      <c r="L99" s="27">
        <v>1.8577276740868558E-2</v>
      </c>
      <c r="M99" s="4">
        <v>2.3480077785582865E-6</v>
      </c>
      <c r="N99" s="3">
        <v>2.3480077785570757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119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18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1.1262826465419713E-2</v>
      </c>
      <c r="L101" s="27">
        <v>6.9379907296542274E-3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C500-6FBF-496C-91CB-9A810117503D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9039-FCDF-4941-8A18-C9C07BE1BF59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18</v>
      </c>
      <c r="H2" s="1">
        <v>8628.8084213900001</v>
      </c>
      <c r="I2" s="25">
        <v>7.0074924523877331E-8</v>
      </c>
      <c r="J2" s="26">
        <v>3.4640838189133518E-3</v>
      </c>
      <c r="K2" s="5">
        <v>3.4640838189132135E-3</v>
      </c>
      <c r="L2" s="27">
        <v>8.628808421389654E-3</v>
      </c>
      <c r="M2" s="4">
        <v>-3.4520997171938461E-16</v>
      </c>
      <c r="N2" s="3">
        <v>-3.4560798667371273E-10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19</v>
      </c>
      <c r="B3" s="1" t="s">
        <v>20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21</v>
      </c>
      <c r="H3" s="1">
        <v>3533.9763480199999</v>
      </c>
      <c r="I3" s="25">
        <v>4.6875523689147417E-7</v>
      </c>
      <c r="J3" s="26">
        <v>7.8648222400888423E-2</v>
      </c>
      <c r="K3" s="5">
        <v>7.8648222400885273E-2</v>
      </c>
      <c r="L3" s="27">
        <v>3.5339763480198585E-3</v>
      </c>
      <c r="M3" s="4">
        <v>-1.4137996329210978E-16</v>
      </c>
      <c r="N3" s="3">
        <v>-1.4142642612569034E-10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24</v>
      </c>
      <c r="H4" s="1">
        <v>2579.5821975900003</v>
      </c>
      <c r="I4" s="25">
        <v>1.3196773468695864E-7</v>
      </c>
      <c r="J4" s="26">
        <v>0.28584475268664616</v>
      </c>
      <c r="K4" s="5">
        <v>0.28584475268663467</v>
      </c>
      <c r="L4" s="27">
        <v>2.5795821975898971E-3</v>
      </c>
      <c r="M4" s="4">
        <v>-1.0321604682062002E-16</v>
      </c>
      <c r="N4" s="3">
        <v>-1.0322764865122736E-10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27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-1.9826984498649836E-10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30</v>
      </c>
      <c r="H6" s="1">
        <v>5356.4686362900002</v>
      </c>
      <c r="I6" s="25">
        <v>4.5789032614910712E-7</v>
      </c>
      <c r="J6" s="26">
        <v>1.9704852295500674E-3</v>
      </c>
      <c r="K6" s="5">
        <v>1.9704852295499889E-3</v>
      </c>
      <c r="L6" s="27">
        <v>5.3564686362897861E-3</v>
      </c>
      <c r="M6" s="4">
        <v>-2.1423834928313568E-16</v>
      </c>
      <c r="N6" s="3">
        <v>-2.1373125491663814E-10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0.31553401337300002</v>
      </c>
      <c r="D7" s="7">
        <v>577803</v>
      </c>
      <c r="E7" s="1">
        <v>577803</v>
      </c>
      <c r="F7" s="6">
        <v>13482774236.939999</v>
      </c>
      <c r="G7" s="1" t="s">
        <v>33</v>
      </c>
      <c r="H7" s="1">
        <v>3155.3401337300002</v>
      </c>
      <c r="I7" s="25">
        <v>2.3402751379497435E-7</v>
      </c>
      <c r="J7" s="26">
        <v>0.13522179955327757</v>
      </c>
      <c r="K7" s="5">
        <v>0.13522179955327215</v>
      </c>
      <c r="L7" s="27">
        <v>3.1553401337298739E-3</v>
      </c>
      <c r="M7" s="4">
        <v>-1.2620113287731272E-16</v>
      </c>
      <c r="N7" s="3">
        <v>-1.2641976354643703E-10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0.28722925160200002</v>
      </c>
      <c r="D8" s="7">
        <v>21201100</v>
      </c>
      <c r="E8" s="1">
        <v>21201100</v>
      </c>
      <c r="F8" s="6">
        <v>25102203907.321938</v>
      </c>
      <c r="G8" s="1" t="s">
        <v>39</v>
      </c>
      <c r="H8" s="1">
        <v>2872.2925160200002</v>
      </c>
      <c r="I8" s="25">
        <v>1.1442391778126683E-7</v>
      </c>
      <c r="J8" s="26">
        <v>2.4259129232724161</v>
      </c>
      <c r="K8" s="5">
        <v>2.4259129232723193</v>
      </c>
      <c r="L8" s="27">
        <v>2.8722925160198855E-3</v>
      </c>
      <c r="M8" s="4">
        <v>-1.1492543028346347E-16</v>
      </c>
      <c r="N8" s="3">
        <v>-1.1459633242338896E-10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30</v>
      </c>
      <c r="H9" s="1">
        <v>27083.162820189998</v>
      </c>
      <c r="I9" s="25">
        <v>4.5577078451645832E-7</v>
      </c>
      <c r="J9" s="26">
        <v>1.9361598697043667E-2</v>
      </c>
      <c r="K9" s="5">
        <v>1.9361598697042896E-2</v>
      </c>
      <c r="L9" s="27">
        <v>2.7083162820188918E-2</v>
      </c>
      <c r="M9" s="4">
        <v>-1.0824674490095276E-15</v>
      </c>
      <c r="N9" s="3">
        <v>-1.0804797057062387E-9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21</v>
      </c>
      <c r="H10" s="1">
        <v>3019.3580778800001</v>
      </c>
      <c r="I10" s="25">
        <v>4.3088839568494485E-7</v>
      </c>
      <c r="J10" s="26">
        <v>1.9669624374622049E-2</v>
      </c>
      <c r="K10" s="5">
        <v>1.9669624374621261E-2</v>
      </c>
      <c r="L10" s="27">
        <v>3.0193580778798794E-3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21</v>
      </c>
      <c r="H11" s="1">
        <v>81224.383670759998</v>
      </c>
      <c r="I11" s="25">
        <v>4.2647550073431936E-7</v>
      </c>
      <c r="J11" s="26">
        <v>0.18775285386977897</v>
      </c>
      <c r="K11" s="5">
        <v>0.18775285386977145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18</v>
      </c>
      <c r="H12" s="1">
        <v>63017.703422129991</v>
      </c>
      <c r="I12" s="25">
        <v>2.1115056219060527E-7</v>
      </c>
      <c r="J12" s="26">
        <v>5.1309586612317076E-2</v>
      </c>
      <c r="K12" s="5">
        <v>5.1309586612315036E-2</v>
      </c>
      <c r="L12" s="27">
        <v>6.301770342212748E-2</v>
      </c>
      <c r="M12" s="4">
        <v>-2.5118795932144167E-15</v>
      </c>
      <c r="N12" s="3">
        <v>-2.5102053768932819E-9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21</v>
      </c>
      <c r="H13" s="1">
        <v>1846.9512157099998</v>
      </c>
      <c r="I13" s="25">
        <v>3.3007422196706768E-7</v>
      </c>
      <c r="J13" s="26">
        <v>1.241244111707158E-2</v>
      </c>
      <c r="K13" s="5">
        <v>1.2412441117071085E-2</v>
      </c>
      <c r="L13" s="27">
        <v>1.8469512157099262E-3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52</v>
      </c>
      <c r="H14" s="1">
        <v>4013.4236394799996</v>
      </c>
      <c r="I14" s="25">
        <v>2.5481685130487359E-7</v>
      </c>
      <c r="J14" s="26">
        <v>1.6555960462980246E-2</v>
      </c>
      <c r="K14" s="5">
        <v>1.6555960462979587E-2</v>
      </c>
      <c r="L14" s="27">
        <v>4.0134236394798392E-3</v>
      </c>
      <c r="M14" s="4">
        <v>-1.6046192152785466E-16</v>
      </c>
      <c r="N14" s="3">
        <v>-1.6052581486292183E-10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24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30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-2.7755575615628914E-17</v>
      </c>
      <c r="N16" s="3">
        <v>-2.7853275241795927E-11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36</v>
      </c>
      <c r="H17" s="1">
        <v>4506.8639566000002</v>
      </c>
      <c r="I17" s="25">
        <v>3.290772191552109E-7</v>
      </c>
      <c r="J17" s="26">
        <v>2.2446357118576935E-3</v>
      </c>
      <c r="K17" s="5">
        <v>2.2446357118576041E-3</v>
      </c>
      <c r="L17" s="27">
        <v>4.50686395659982E-3</v>
      </c>
      <c r="M17" s="4">
        <v>-1.8041124150158794E-16</v>
      </c>
      <c r="N17" s="3">
        <v>-1.8007995095103979E-10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18</v>
      </c>
      <c r="H18" s="1">
        <v>2313.1559100700001</v>
      </c>
      <c r="I18" s="25">
        <v>4.755072141497404E-7</v>
      </c>
      <c r="J18" s="26">
        <v>1.0375567412747335E-3</v>
      </c>
      <c r="K18" s="5">
        <v>1.0375567412746923E-3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63</v>
      </c>
      <c r="H19" s="1">
        <v>2078.56899931</v>
      </c>
      <c r="I19" s="25">
        <v>4.9438901112580846E-7</v>
      </c>
      <c r="J19" s="26">
        <v>1.0013355031342125E-2</v>
      </c>
      <c r="K19" s="5">
        <v>1.0013355031341724E-2</v>
      </c>
      <c r="L19" s="27">
        <v>2.0785689993099168E-3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36</v>
      </c>
      <c r="H20" s="1">
        <v>11695.6963736</v>
      </c>
      <c r="I20" s="25">
        <v>3.8898690758637237E-7</v>
      </c>
      <c r="J20" s="26">
        <v>0.12829566186013733</v>
      </c>
      <c r="K20" s="5">
        <v>0.12829566186013225</v>
      </c>
      <c r="L20" s="27">
        <v>1.1695696373599533E-2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21</v>
      </c>
      <c r="H21" s="1">
        <v>4094.4985752499997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-1.6393136847980827E-16</v>
      </c>
      <c r="N21" s="3">
        <v>-1.6370904631912708E-10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18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1.4421754638508584E-4</v>
      </c>
      <c r="L22" s="27">
        <v>9.9887801994696015E-3</v>
      </c>
      <c r="M22" s="4">
        <v>-3.9898639947466563E-16</v>
      </c>
      <c r="N22" s="3">
        <v>-3.9835867937654257E-10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21</v>
      </c>
      <c r="H23" s="1">
        <v>1736.2800894899999</v>
      </c>
      <c r="I23" s="25">
        <v>3.0393741182981E-7</v>
      </c>
      <c r="J23" s="26">
        <v>3.7867866077287857E-2</v>
      </c>
      <c r="K23" s="5">
        <v>3.7867866077286344E-2</v>
      </c>
      <c r="L23" s="27">
        <v>1.7362800894899304E-3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33</v>
      </c>
      <c r="H24" s="1">
        <v>4832.6960653099995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-1.9372237147763371E-10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18</v>
      </c>
      <c r="H25" s="1">
        <v>2212.2621955100003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2.2122621955099116E-3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63</v>
      </c>
      <c r="H26" s="1">
        <v>2182.7686947500001</v>
      </c>
      <c r="I26" s="25">
        <v>4.3602310477448436E-7</v>
      </c>
      <c r="J26" s="26">
        <v>2.2773486762371316E-3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21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1.9149984003799234E-3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33</v>
      </c>
      <c r="H28" s="1">
        <v>19165.67133659</v>
      </c>
      <c r="I28" s="25">
        <v>2.3792546729670533E-7</v>
      </c>
      <c r="J28" s="26">
        <v>1.7237700105646301</v>
      </c>
      <c r="K28" s="5">
        <v>1.7237700105645615</v>
      </c>
      <c r="L28" s="27">
        <v>1.9165671336589234E-2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21</v>
      </c>
      <c r="H29" s="1">
        <v>21400.210940909998</v>
      </c>
      <c r="I29" s="25">
        <v>4.2159384989642549E-7</v>
      </c>
      <c r="J29" s="26">
        <v>0.15124510727494306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0.38252194049900001</v>
      </c>
      <c r="D30" s="7">
        <v>3049000</v>
      </c>
      <c r="E30" s="1">
        <v>3049000</v>
      </c>
      <c r="F30" s="6">
        <v>10807825246.825037</v>
      </c>
      <c r="G30" s="1" t="s">
        <v>21</v>
      </c>
      <c r="H30" s="1">
        <v>3825.2194049900004</v>
      </c>
      <c r="I30" s="25">
        <v>3.539305380713587E-7</v>
      </c>
      <c r="J30" s="26">
        <v>1.0791342105795727</v>
      </c>
      <c r="K30" s="5">
        <v>1.0791342105795294</v>
      </c>
      <c r="L30" s="27">
        <v>3.8252194049898471E-3</v>
      </c>
      <c r="M30" s="4">
        <v>-1.5308934675495323E-16</v>
      </c>
      <c r="N30" s="3">
        <v>-1.5324985724873841E-10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21</v>
      </c>
      <c r="H31" s="1">
        <v>2552.2085333</v>
      </c>
      <c r="I31" s="25">
        <v>3.9304427084103967E-7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-1.0191500421363742E-16</v>
      </c>
      <c r="N31" s="3">
        <v>-1.0186340659856796E-10</v>
      </c>
      <c r="P31" s="2"/>
      <c r="Q31" s="2"/>
      <c r="R31" s="2"/>
    </row>
    <row r="32" spans="1:18">
      <c r="A32" s="7" t="s">
        <v>235</v>
      </c>
      <c r="B32" s="1" t="s">
        <v>236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21</v>
      </c>
      <c r="H32" s="1">
        <v>1952.50192305</v>
      </c>
      <c r="I32" s="25">
        <v>4.0562778061193769E-7</v>
      </c>
      <c r="J32" s="26">
        <v>1.7900353958404811E-2</v>
      </c>
      <c r="K32" s="5">
        <v>1.7900353958404093E-2</v>
      </c>
      <c r="L32" s="27">
        <v>1.9525019230499218E-3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21</v>
      </c>
      <c r="H33" s="1">
        <v>3430.6311423300003</v>
      </c>
      <c r="I33" s="25">
        <v>3.9597383011885406E-7</v>
      </c>
      <c r="J33" s="26">
        <v>0.30689318145233596</v>
      </c>
      <c r="K33" s="5">
        <v>0.30689318145232364</v>
      </c>
      <c r="L33" s="27">
        <v>3.4306311423298631E-3</v>
      </c>
      <c r="M33" s="4">
        <v>-1.3704315460216776E-16</v>
      </c>
      <c r="N33" s="3">
        <v>-1.3733369996771216E-10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90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1.8384586691609264E-2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30</v>
      </c>
      <c r="H35" s="1">
        <v>2758.9276086699997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2.7589276086698897E-3</v>
      </c>
      <c r="M35" s="4">
        <v>-1.1015494072452725E-16</v>
      </c>
      <c r="N35" s="3">
        <v>-1.1004885891452432E-10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0.554502236584</v>
      </c>
      <c r="D36" s="7">
        <v>16363</v>
      </c>
      <c r="E36" s="1">
        <v>16363</v>
      </c>
      <c r="F36" s="6">
        <v>18848920533.531998</v>
      </c>
      <c r="G36" s="1" t="s">
        <v>18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97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-1.4506440493278205E-10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21</v>
      </c>
      <c r="H38" s="1">
        <v>35675.90446998</v>
      </c>
      <c r="I38" s="25">
        <v>3.999320426960912E-7</v>
      </c>
      <c r="J38" s="26">
        <v>0.25595650732549835</v>
      </c>
      <c r="K38" s="5">
        <v>0.25595650732548819</v>
      </c>
      <c r="L38" s="27">
        <v>3.5675904469978578E-2</v>
      </c>
      <c r="M38" s="4">
        <v>-1.4224732503009818E-15</v>
      </c>
      <c r="N38" s="3">
        <v>-1.4188117347657681E-9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30</v>
      </c>
      <c r="H39" s="1">
        <v>5343.8709927200007</v>
      </c>
      <c r="I39" s="25">
        <v>4.1327183469990679E-7</v>
      </c>
      <c r="J39" s="26">
        <v>2.6490724604264024E-3</v>
      </c>
      <c r="K39" s="5">
        <v>2.6490724604262966E-3</v>
      </c>
      <c r="L39" s="27">
        <v>5.3438709927197871E-3</v>
      </c>
      <c r="M39" s="4">
        <v>-2.1337098754514727E-16</v>
      </c>
      <c r="N39" s="3">
        <v>-2.1373125491663814E-10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33</v>
      </c>
      <c r="H40" s="1">
        <v>3408.09897813</v>
      </c>
      <c r="I40" s="25">
        <v>2.2592371553973247E-7</v>
      </c>
      <c r="J40" s="26">
        <v>5.8905994047536603E-2</v>
      </c>
      <c r="K40" s="5">
        <v>5.8905994047534251E-2</v>
      </c>
      <c r="L40" s="27">
        <v>3.4080989781298636E-3</v>
      </c>
      <c r="M40" s="4">
        <v>-1.3617579286417936E-16</v>
      </c>
      <c r="N40" s="3">
        <v>-1.3642420526593924E-10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18</v>
      </c>
      <c r="H41" s="1">
        <v>2369.7100467300002</v>
      </c>
      <c r="I41" s="25">
        <v>2.8608885629642127E-7</v>
      </c>
      <c r="J41" s="26">
        <v>1.3504482700226763E-3</v>
      </c>
      <c r="K41" s="5">
        <v>1.3504482700226227E-3</v>
      </c>
      <c r="L41" s="27">
        <v>2.3697100467299057E-3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21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-3.5041414214731503E-16</v>
      </c>
      <c r="N42" s="3">
        <v>-3.4924596548080444E-10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0.36576165098800001</v>
      </c>
      <c r="D43" s="7">
        <v>137384</v>
      </c>
      <c r="E43" s="1">
        <v>137384</v>
      </c>
      <c r="F43" s="6">
        <v>12000641054.880001</v>
      </c>
      <c r="G43" s="1" t="s">
        <v>90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4.1872595330146596E-2</v>
      </c>
      <c r="L43" s="27">
        <v>3.6576165098798539E-3</v>
      </c>
      <c r="M43" s="4">
        <v>-1.46150452851046E-16</v>
      </c>
      <c r="N43" s="3">
        <v>-1.4642864698544145E-10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18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1.2890768539809486E-2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239</v>
      </c>
      <c r="B45" s="1" t="s">
        <v>240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119</v>
      </c>
      <c r="H45" s="1">
        <v>2239.9601492699999</v>
      </c>
      <c r="I45" s="25">
        <v>2.8074704896455406E-7</v>
      </c>
      <c r="J45" s="26">
        <v>0.10191117877413312</v>
      </c>
      <c r="K45" s="5">
        <v>0.10191117877412907</v>
      </c>
      <c r="L45" s="27">
        <v>2.2399601492699107E-3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21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-3.2612801348363973E-16</v>
      </c>
      <c r="N46" s="3">
        <v>-3.2650859793648124E-10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116</v>
      </c>
      <c r="H47" s="1">
        <v>12996.05366057</v>
      </c>
      <c r="I47" s="25">
        <v>4.5085018672887718E-7</v>
      </c>
      <c r="J47" s="26">
        <v>1.0640064406801502E-2</v>
      </c>
      <c r="K47" s="5">
        <v>1.0640064406801077E-2</v>
      </c>
      <c r="L47" s="27">
        <v>1.2996053660569482E-2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119</v>
      </c>
      <c r="H48" s="1">
        <v>4134.0400793899998</v>
      </c>
      <c r="I48" s="25">
        <v>4.3747863468187613E-7</v>
      </c>
      <c r="J48" s="26">
        <v>1.2118595659322651E-2</v>
      </c>
      <c r="K48" s="5">
        <v>1.2118595659322167E-2</v>
      </c>
      <c r="L48" s="27">
        <v>4.1340400793898353E-3</v>
      </c>
      <c r="M48" s="4">
        <v>-1.6479873021779667E-16</v>
      </c>
      <c r="N48" s="3">
        <v>-1.6461854102090001E-10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27</v>
      </c>
      <c r="H49" s="1">
        <v>1723.9551408500001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1.7239551408499312E-3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21</v>
      </c>
      <c r="H50" s="1">
        <v>31030.77649724</v>
      </c>
      <c r="I50" s="25">
        <v>3.7781876652093024E-7</v>
      </c>
      <c r="J50" s="26">
        <v>0.33667241375296836</v>
      </c>
      <c r="K50" s="5">
        <v>0.33667241375295487</v>
      </c>
      <c r="L50" s="27">
        <v>3.103077649723876E-2</v>
      </c>
      <c r="M50" s="4">
        <v>-1.2385925618474403E-15</v>
      </c>
      <c r="N50" s="3">
        <v>-1.2405507732182741E-9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36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2.1707604344099133E-3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18</v>
      </c>
      <c r="H52" s="1">
        <v>1939.38006795</v>
      </c>
      <c r="I52" s="25">
        <v>4.4372181260441567E-7</v>
      </c>
      <c r="J52" s="26">
        <v>6.3057306789213511E-4</v>
      </c>
      <c r="K52" s="5">
        <v>6.3057306789210995E-4</v>
      </c>
      <c r="L52" s="27">
        <v>1.9393800679499227E-3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21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-1.8041124150158794E-15</v>
      </c>
      <c r="N53" s="3">
        <v>-1.8044374883174896E-9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119</v>
      </c>
      <c r="H54" s="1">
        <v>1717.0010211699998</v>
      </c>
      <c r="I54" s="25">
        <v>1.7139234691543455E-7</v>
      </c>
      <c r="J54" s="26">
        <v>1.3971218551158564E-2</v>
      </c>
      <c r="K54" s="5">
        <v>1.3971218551158007E-2</v>
      </c>
      <c r="L54" s="27">
        <v>1.7170010211699314E-3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0.36048875292999999</v>
      </c>
      <c r="D55" s="7">
        <v>3161000</v>
      </c>
      <c r="E55" s="1">
        <v>3161000</v>
      </c>
      <c r="F55" s="6">
        <v>19799510874.739998</v>
      </c>
      <c r="G55" s="1" t="s">
        <v>119</v>
      </c>
      <c r="H55" s="1">
        <v>3604.8875292999996</v>
      </c>
      <c r="I55" s="25">
        <v>1.8206952444967093E-7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-1.4370016288012266E-10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24</v>
      </c>
      <c r="H56" s="1">
        <v>14022.34383673</v>
      </c>
      <c r="I56" s="25">
        <v>2.93852034737533E-7</v>
      </c>
      <c r="J56" s="26">
        <v>3.9082320620091888</v>
      </c>
      <c r="K56" s="5">
        <v>3.9082320620090325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18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1.5389185289042624E-3</v>
      </c>
      <c r="L57" s="27">
        <v>3.7729223740298489E-3</v>
      </c>
      <c r="M57" s="4">
        <v>-1.5092094240998222E-16</v>
      </c>
      <c r="N57" s="3">
        <v>-1.5097612049430609E-10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0.77160799975899996</v>
      </c>
      <c r="D58" s="7">
        <v>216757</v>
      </c>
      <c r="E58" s="1">
        <v>216757</v>
      </c>
      <c r="F58" s="6">
        <v>20414758352.760002</v>
      </c>
      <c r="G58" s="1" t="s">
        <v>116</v>
      </c>
      <c r="H58" s="1">
        <v>7716.0799975899999</v>
      </c>
      <c r="I58" s="25">
        <v>3.7796577673165617E-7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-3.0878077872387166E-16</v>
      </c>
      <c r="N58" s="3">
        <v>-3.0831870390102267E-10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30</v>
      </c>
      <c r="H59" s="1">
        <v>2270.8909405500003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2.2708909405499095E-3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119</v>
      </c>
      <c r="H60" s="1">
        <v>2452.7959784999998</v>
      </c>
      <c r="I60" s="25">
        <v>1.7923150839808615E-7</v>
      </c>
      <c r="J60" s="26">
        <v>0.15327681443545091</v>
      </c>
      <c r="K60" s="5">
        <v>0.15327681443544477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18</v>
      </c>
      <c r="H61" s="1">
        <v>1980.62069812</v>
      </c>
      <c r="I61" s="25">
        <v>2.0056727834936575E-7</v>
      </c>
      <c r="J61" s="26">
        <v>1.4282395891258336E-3</v>
      </c>
      <c r="K61" s="5">
        <v>1.4282395891257761E-3</v>
      </c>
      <c r="L61" s="27">
        <v>1.9806206981199206E-3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97</v>
      </c>
      <c r="H62" s="1">
        <v>13314.659062380002</v>
      </c>
      <c r="I62" s="25">
        <v>4.1430947641423205E-7</v>
      </c>
      <c r="J62" s="26">
        <v>3.6078069206151326E-3</v>
      </c>
      <c r="K62" s="5">
        <v>3.6078069206149886E-3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90</v>
      </c>
      <c r="H63" s="1">
        <v>5346.5794401400008</v>
      </c>
      <c r="I63" s="25">
        <v>4.224285422474565E-7</v>
      </c>
      <c r="J63" s="26">
        <v>1.0488098089774074</v>
      </c>
      <c r="K63" s="5">
        <v>1.0488098089773656</v>
      </c>
      <c r="L63" s="27">
        <v>5.3465794401397872E-3</v>
      </c>
      <c r="M63" s="4">
        <v>-2.1337098754514727E-16</v>
      </c>
      <c r="N63" s="3">
        <v>-2.1373125491663814E-10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52</v>
      </c>
      <c r="H64" s="1">
        <v>3812.93706853</v>
      </c>
      <c r="I64" s="25">
        <v>1.0700958717145474E-7</v>
      </c>
      <c r="J64" s="26">
        <v>1.9361672645279993E-2</v>
      </c>
      <c r="K64" s="5">
        <v>1.9361672645279219E-2</v>
      </c>
      <c r="L64" s="27">
        <v>3.8129370685298478E-3</v>
      </c>
      <c r="M64" s="4">
        <v>-1.5222198501696482E-16</v>
      </c>
      <c r="N64" s="3">
        <v>-1.5234036254696548E-10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21</v>
      </c>
      <c r="H65" s="1">
        <v>3426.2813020600001</v>
      </c>
      <c r="I65" s="25">
        <v>3.831203814109912E-7</v>
      </c>
      <c r="J65" s="26">
        <v>1.4001249274779097</v>
      </c>
      <c r="K65" s="5">
        <v>1.4001249274778536</v>
      </c>
      <c r="L65" s="27">
        <v>3.426281302059863E-3</v>
      </c>
      <c r="M65" s="4">
        <v>-1.3704315460216776E-16</v>
      </c>
      <c r="N65" s="3">
        <v>-1.3733369996771216E-10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21</v>
      </c>
      <c r="H66" s="1">
        <v>30750.358243349998</v>
      </c>
      <c r="I66" s="25">
        <v>2.9769588461984703E-7</v>
      </c>
      <c r="J66" s="26">
        <v>0.19767006738757842</v>
      </c>
      <c r="K66" s="5">
        <v>0.19767006738757056</v>
      </c>
      <c r="L66" s="27">
        <v>3.075035824334877E-2</v>
      </c>
      <c r="M66" s="4">
        <v>-1.2281842209915794E-15</v>
      </c>
      <c r="N66" s="3">
        <v>-1.2259988579899073E-9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30</v>
      </c>
      <c r="H67" s="1">
        <v>3223.0537375500003</v>
      </c>
      <c r="I67" s="25">
        <v>4.2638913847731529E-7</v>
      </c>
      <c r="J67" s="26">
        <v>1.4350552844592523E-2</v>
      </c>
      <c r="K67" s="5">
        <v>1.4350552844591951E-2</v>
      </c>
      <c r="L67" s="27">
        <v>3.2230537375498715E-3</v>
      </c>
      <c r="M67" s="4">
        <v>-1.2880321809127793E-16</v>
      </c>
      <c r="N67" s="3">
        <v>-1.2869350030086935E-10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21</v>
      </c>
      <c r="H68" s="1">
        <v>15877.234895969999</v>
      </c>
      <c r="I68" s="25">
        <v>3.9586946787278173E-7</v>
      </c>
      <c r="J68" s="26">
        <v>13.261627173738187</v>
      </c>
      <c r="K68" s="5">
        <v>13.261627173737658</v>
      </c>
      <c r="L68" s="27">
        <v>1.5877234895969365E-2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21</v>
      </c>
      <c r="H69" s="1">
        <v>3701.4874689100002</v>
      </c>
      <c r="I69" s="25">
        <v>4.4419312147768423E-7</v>
      </c>
      <c r="J69" s="26">
        <v>1.6260577597933586E-2</v>
      </c>
      <c r="K69" s="5">
        <v>1.6260577597932938E-2</v>
      </c>
      <c r="L69" s="27">
        <v>3.7014874689098522E-3</v>
      </c>
      <c r="M69" s="4">
        <v>-1.478851763270228E-16</v>
      </c>
      <c r="N69" s="3">
        <v>-1.4779288903810084E-10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24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-1.1677911970764399E-9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0.22902772045600001</v>
      </c>
      <c r="D71" s="7">
        <v>583407</v>
      </c>
      <c r="E71" s="1">
        <v>583407</v>
      </c>
      <c r="F71" s="6">
        <v>11495438376.404108</v>
      </c>
      <c r="G71" s="1" t="s">
        <v>21</v>
      </c>
      <c r="H71" s="1">
        <v>2290.27720456</v>
      </c>
      <c r="I71" s="25">
        <v>1.9923356809611486E-7</v>
      </c>
      <c r="J71" s="26">
        <v>0.11623425826225008</v>
      </c>
      <c r="K71" s="5">
        <v>0.11623425826224545</v>
      </c>
      <c r="L71" s="27">
        <v>2.2902772045599084E-3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21</v>
      </c>
      <c r="H72" s="1">
        <v>2157.85494599</v>
      </c>
      <c r="I72" s="25">
        <v>4.6156560362750134E-7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21</v>
      </c>
      <c r="H73" s="1">
        <v>9624.9414907099999</v>
      </c>
      <c r="I73" s="25">
        <v>3.8691570846125515E-7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-3.8510861166685117E-16</v>
      </c>
      <c r="N73" s="3">
        <v>-3.8562575355172157E-10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21</v>
      </c>
      <c r="H74" s="1">
        <v>4691.3617312099996</v>
      </c>
      <c r="I74" s="25">
        <v>4.0682383993188976E-7</v>
      </c>
      <c r="J74" s="26">
        <v>3.0098861797360862E-2</v>
      </c>
      <c r="K74" s="5">
        <v>3.0098861797359662E-2</v>
      </c>
      <c r="L74" s="27">
        <v>4.6913617312098121E-3</v>
      </c>
      <c r="M74" s="4">
        <v>-1.8735013540549517E-16</v>
      </c>
      <c r="N74" s="3">
        <v>-1.8735590856522322E-10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119</v>
      </c>
      <c r="H75" s="1">
        <v>2698.2716286500004</v>
      </c>
      <c r="I75" s="25">
        <v>3.4089335086963126E-7</v>
      </c>
      <c r="J75" s="26">
        <v>3.4544086817023215E-2</v>
      </c>
      <c r="K75" s="5">
        <v>3.4544086817021834E-2</v>
      </c>
      <c r="L75" s="27">
        <v>2.6982716286498925E-3</v>
      </c>
      <c r="M75" s="4">
        <v>-1.0798653637955624E-16</v>
      </c>
      <c r="N75" s="3">
        <v>-1.07775122160092E-10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33</v>
      </c>
      <c r="H76" s="1">
        <v>9246.4779788699998</v>
      </c>
      <c r="I76" s="25">
        <v>3.3315284044620612E-7</v>
      </c>
      <c r="J76" s="26">
        <v>2.1721565197092638</v>
      </c>
      <c r="K76" s="5">
        <v>2.1721565197091772</v>
      </c>
      <c r="L76" s="27">
        <v>9.2464779788696307E-3</v>
      </c>
      <c r="M76" s="4">
        <v>-3.6949610038305991E-16</v>
      </c>
      <c r="N76" s="3">
        <v>-3.6925484891980886E-10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18</v>
      </c>
      <c r="H77" s="1">
        <v>4972.6244548199993</v>
      </c>
      <c r="I77" s="25">
        <v>4.3166562971216304E-7</v>
      </c>
      <c r="J77" s="26">
        <v>2.8337948356806906E-3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-1.9826984498649836E-10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119</v>
      </c>
      <c r="H78" s="1">
        <v>510.77982102999999</v>
      </c>
      <c r="I78" s="25">
        <v>1.0012905989222967E-7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-2.0383000842727483E-17</v>
      </c>
      <c r="N78" s="3">
        <v>-2.0349943952169269E-11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18</v>
      </c>
      <c r="H79" s="1">
        <v>1482.0542107599999</v>
      </c>
      <c r="I79" s="25">
        <v>4.0707527482897667E-7</v>
      </c>
      <c r="J79" s="26">
        <v>5.7731415476245469E-4</v>
      </c>
      <c r="K79" s="5">
        <v>5.7731415476243171E-4</v>
      </c>
      <c r="L79" s="27">
        <v>1.4820542107599408E-3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119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2.2949210056999085E-3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18</v>
      </c>
      <c r="H81" s="1">
        <v>13877.233487409998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18</v>
      </c>
      <c r="H82" s="1">
        <v>6534.3083692199998</v>
      </c>
      <c r="I82" s="25">
        <v>5.5239244209193508E-8</v>
      </c>
      <c r="J82" s="26">
        <v>4.3758319692754725E-3</v>
      </c>
      <c r="K82" s="5">
        <v>4.3758319692752982E-3</v>
      </c>
      <c r="L82" s="27">
        <v>6.5343083692197389E-3</v>
      </c>
      <c r="M82" s="4">
        <v>-2.6107588313450947E-16</v>
      </c>
      <c r="N82" s="3">
        <v>-2.610249794088304E-10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0.17533423195299999</v>
      </c>
      <c r="D83" s="7">
        <v>4500</v>
      </c>
      <c r="E83" s="1">
        <v>4500</v>
      </c>
      <c r="F83" s="6">
        <v>12183237078.451069</v>
      </c>
      <c r="G83" s="1" t="s">
        <v>18</v>
      </c>
      <c r="H83" s="1">
        <v>1753.3423195299999</v>
      </c>
      <c r="I83" s="25">
        <v>1.4391432328204462E-7</v>
      </c>
      <c r="J83" s="26">
        <v>6.4761445476920073E-4</v>
      </c>
      <c r="K83" s="5">
        <v>6.4761445476917492E-4</v>
      </c>
      <c r="L83" s="27">
        <v>1.7533423195299298E-3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119</v>
      </c>
      <c r="H84" s="1">
        <v>4421.6144660200007</v>
      </c>
      <c r="I84" s="25">
        <v>4.0421539025342157E-7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-1.7694179454963432E-16</v>
      </c>
      <c r="N84" s="3">
        <v>-1.7735146684572101E-10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52</v>
      </c>
      <c r="H85" s="1">
        <v>3491.1761903500001</v>
      </c>
      <c r="I85" s="25">
        <v>4.2404946226370083E-7</v>
      </c>
      <c r="J85" s="26">
        <v>7.5171672224948513E-2</v>
      </c>
      <c r="K85" s="5">
        <v>7.5171672224945502E-2</v>
      </c>
      <c r="L85" s="27">
        <v>3.4911761903498604E-3</v>
      </c>
      <c r="M85" s="4">
        <v>-1.3964523981613297E-16</v>
      </c>
      <c r="N85" s="3">
        <v>-1.3960743672214448E-10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63</v>
      </c>
      <c r="H86" s="1">
        <v>2237.58275353</v>
      </c>
      <c r="I86" s="25">
        <v>4.8584760198159817E-7</v>
      </c>
      <c r="J86" s="26">
        <v>1.3621223369156086E-2</v>
      </c>
      <c r="K86" s="5">
        <v>1.3621223369155543E-2</v>
      </c>
      <c r="L86" s="27">
        <v>2.2375827535299105E-3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24</v>
      </c>
      <c r="H87" s="1">
        <v>89013.373953400005</v>
      </c>
      <c r="I87" s="25">
        <v>3.6560985173932052E-7</v>
      </c>
      <c r="J87" s="26">
        <v>21.570981252619912</v>
      </c>
      <c r="K87" s="5">
        <v>21.570981252619053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24</v>
      </c>
      <c r="H88" s="1">
        <v>29017.039007470001</v>
      </c>
      <c r="I88" s="25">
        <v>3.7629254345181839E-7</v>
      </c>
      <c r="J88" s="26">
        <v>10.17532666748062</v>
      </c>
      <c r="K88" s="5">
        <v>10.175326667480215</v>
      </c>
      <c r="L88" s="27">
        <v>2.9017039007468843E-2</v>
      </c>
      <c r="M88" s="4">
        <v>-1.1587952819525071E-15</v>
      </c>
      <c r="N88" s="3">
        <v>-1.1568772606551647E-9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30</v>
      </c>
      <c r="H89" s="1">
        <v>8893.619186330001</v>
      </c>
      <c r="I89" s="25">
        <v>1.1005904766945799E-7</v>
      </c>
      <c r="J89" s="26">
        <v>0.25973935249992086</v>
      </c>
      <c r="K89" s="5">
        <v>0.25973935249991043</v>
      </c>
      <c r="L89" s="27">
        <v>8.8936191863296446E-3</v>
      </c>
      <c r="M89" s="4">
        <v>-3.5561831257524545E-16</v>
      </c>
      <c r="N89" s="3">
        <v>-3.5652192309498787E-10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18</v>
      </c>
      <c r="H90" s="1">
        <v>12608.439867790001</v>
      </c>
      <c r="I90" s="25">
        <v>4.5888961670336043E-8</v>
      </c>
      <c r="J90" s="26">
        <v>5.6626978701194682E-3</v>
      </c>
      <c r="K90" s="5">
        <v>5.6626978701192418E-3</v>
      </c>
      <c r="L90" s="27">
        <v>1.2608439867789497E-2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0.237715346997</v>
      </c>
      <c r="D91" s="7">
        <v>2952.7973031586253</v>
      </c>
      <c r="E91" s="1">
        <v>2952.7973031586253</v>
      </c>
      <c r="F91" s="6">
        <v>5181444999.1000004</v>
      </c>
      <c r="G91" s="1" t="s">
        <v>18</v>
      </c>
      <c r="H91" s="1">
        <v>2377.1534699700001</v>
      </c>
      <c r="I91" s="25">
        <v>4.5878195568666725E-7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36</v>
      </c>
      <c r="H92" s="1">
        <v>1594.1352565899999</v>
      </c>
      <c r="I92" s="25">
        <v>3.0080320763200578E-7</v>
      </c>
      <c r="J92" s="26">
        <v>1.3473878079460435E-2</v>
      </c>
      <c r="K92" s="5">
        <v>1.3473878079459893E-2</v>
      </c>
      <c r="L92" s="27">
        <v>1.5941352565899361E-3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27</v>
      </c>
      <c r="H93" s="1">
        <v>2084.8176066000001</v>
      </c>
      <c r="I93" s="25">
        <v>4.5128520043644814E-7</v>
      </c>
      <c r="J93" s="26">
        <v>4.7903924026328967E-3</v>
      </c>
      <c r="K93" s="5">
        <v>4.7903924026327059E-3</v>
      </c>
      <c r="L93" s="27">
        <v>2.0848176065999167E-3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21</v>
      </c>
      <c r="H94" s="1">
        <v>16478.503947159999</v>
      </c>
      <c r="I94" s="25">
        <v>4.2094602703229949E-7</v>
      </c>
      <c r="J94" s="26">
        <v>0.16596681102405175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27</v>
      </c>
      <c r="H95" s="1">
        <v>2295.9206791299998</v>
      </c>
      <c r="I95" s="25">
        <v>3.2063200551851148E-7</v>
      </c>
      <c r="J95" s="26">
        <v>3.0780672529777103E-2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5.2706461202980002</v>
      </c>
      <c r="D96" s="7">
        <v>621682</v>
      </c>
      <c r="E96" s="1">
        <v>621682</v>
      </c>
      <c r="F96" s="6">
        <v>130693125946.54134</v>
      </c>
      <c r="G96" s="1" t="s">
        <v>21</v>
      </c>
      <c r="H96" s="1">
        <v>52706.461202980005</v>
      </c>
      <c r="I96" s="25">
        <v>4.0328411170254689E-7</v>
      </c>
      <c r="J96" s="26">
        <v>0.25071447313146278</v>
      </c>
      <c r="K96" s="5">
        <v>0.25071447313145273</v>
      </c>
      <c r="L96" s="27">
        <v>5.2706461202977894E-2</v>
      </c>
      <c r="M96" s="4">
        <v>-2.1094237467877974E-15</v>
      </c>
      <c r="N96" s="3">
        <v>-2.1100277081131935E-9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24</v>
      </c>
      <c r="H97" s="1">
        <v>1529.2737486599999</v>
      </c>
      <c r="I97" s="25">
        <v>2.9590019300917989E-7</v>
      </c>
      <c r="J97" s="26">
        <v>0.26185036599922756</v>
      </c>
      <c r="K97" s="5">
        <v>0.26185036599921707</v>
      </c>
      <c r="L97" s="27">
        <v>1.5292737486599388E-3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119</v>
      </c>
      <c r="H98" s="1">
        <v>2442.7832708999999</v>
      </c>
      <c r="I98" s="25">
        <v>2.8692565563567584E-7</v>
      </c>
      <c r="J98" s="26">
        <v>3.3709173726701742E-2</v>
      </c>
      <c r="K98" s="5">
        <v>3.3709173726700389E-2</v>
      </c>
      <c r="L98" s="27">
        <v>2.4427832708999024E-3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18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1.9483773661969225E-2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119</v>
      </c>
      <c r="H100" s="1">
        <v>9830.7980170200008</v>
      </c>
      <c r="I100" s="25">
        <v>2.8581444365493282E-7</v>
      </c>
      <c r="J100" s="26">
        <v>0.46153602175842207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-3.9472070056945086E-10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18</v>
      </c>
      <c r="H101" s="1">
        <v>6834.2965295400008</v>
      </c>
      <c r="I101" s="25">
        <v>3.6020258522053796E-7</v>
      </c>
      <c r="J101" s="26">
        <v>1.0828410116899813E-2</v>
      </c>
      <c r="K101" s="5">
        <v>1.0828410116899377E-2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9483-F5E9-4614-94CD-9BA7F592C73E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45BB1-85EF-4F6D-BCAB-F861C0C149FA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18</v>
      </c>
      <c r="H2" s="1">
        <v>8925.1986193200009</v>
      </c>
      <c r="I2" s="25">
        <v>7.2339182623846828E-8</v>
      </c>
      <c r="J2" s="26">
        <v>3.576015153827244E-3</v>
      </c>
      <c r="K2" s="5">
        <v>3.5760151538271373E-3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19</v>
      </c>
      <c r="B3" s="1" t="s">
        <v>20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21</v>
      </c>
      <c r="H3" s="1">
        <v>3522.86851587</v>
      </c>
      <c r="I3" s="25">
        <v>4.7636968236080235E-7</v>
      </c>
      <c r="J3" s="26">
        <v>7.9925781676177782E-2</v>
      </c>
      <c r="K3" s="5">
        <v>7.9925781676175395E-2</v>
      </c>
      <c r="L3" s="27">
        <v>3.5228685158698943E-3</v>
      </c>
      <c r="M3" s="4">
        <v>-1.0581813203458523E-16</v>
      </c>
      <c r="N3" s="3">
        <v>-1.0550138540565968E-10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24</v>
      </c>
      <c r="H4" s="1">
        <v>2513.3452670299998</v>
      </c>
      <c r="I4" s="25">
        <v>1.327641236944999E-7</v>
      </c>
      <c r="J4" s="26">
        <v>0.28756974720476064</v>
      </c>
      <c r="K4" s="5">
        <v>0.28756974720475209</v>
      </c>
      <c r="L4" s="27">
        <v>2.5133452670299244E-3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27</v>
      </c>
      <c r="H5" s="1">
        <v>5063.6214615999997</v>
      </c>
      <c r="I5" s="25">
        <v>3.9393500274657433E-7</v>
      </c>
      <c r="J5" s="26">
        <v>4.7784315833159466E-2</v>
      </c>
      <c r="K5" s="5">
        <v>4.7784315833158036E-2</v>
      </c>
      <c r="L5" s="27">
        <v>5.0636214615998477E-3</v>
      </c>
      <c r="M5" s="4">
        <v>-1.5178830414797062E-16</v>
      </c>
      <c r="N5" s="3">
        <v>-1.5188561519607902E-10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30</v>
      </c>
      <c r="H6" s="1">
        <v>5434.4685757300003</v>
      </c>
      <c r="I6" s="25">
        <v>4.6598929323793016E-7</v>
      </c>
      <c r="J6" s="26">
        <v>2.0053383245201084E-3</v>
      </c>
      <c r="K6" s="5">
        <v>2.0053383245200482E-3</v>
      </c>
      <c r="L6" s="27">
        <v>5.4344685757298375E-3</v>
      </c>
      <c r="M6" s="4">
        <v>-1.6306400674181987E-16</v>
      </c>
      <c r="N6" s="3">
        <v>-1.6279955161735415E-10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33</v>
      </c>
      <c r="H7" s="1">
        <v>3082.3423707399998</v>
      </c>
      <c r="I7" s="25">
        <v>2.329323539420522E-7</v>
      </c>
      <c r="J7" s="26">
        <v>0.13458901290477959</v>
      </c>
      <c r="K7" s="5">
        <v>0.13458901290477554</v>
      </c>
      <c r="L7" s="27">
        <v>3.0823423707399076E-3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0.28534173785099998</v>
      </c>
      <c r="D8" s="7">
        <v>21201100</v>
      </c>
      <c r="E8" s="1">
        <v>21201100</v>
      </c>
      <c r="F8" s="6">
        <v>24922791687.127438</v>
      </c>
      <c r="G8" s="1" t="s">
        <v>39</v>
      </c>
      <c r="H8" s="1">
        <v>2853.4173785099997</v>
      </c>
      <c r="I8" s="25">
        <v>1.1449027919226974E-7</v>
      </c>
      <c r="J8" s="26">
        <v>2.42731985818323</v>
      </c>
      <c r="K8" s="5">
        <v>2.4273198581831572</v>
      </c>
      <c r="L8" s="27">
        <v>2.8534173785099144E-3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30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2.7423763342079178E-2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21</v>
      </c>
      <c r="H10" s="1">
        <v>3059.1823051400002</v>
      </c>
      <c r="I10" s="25">
        <v>4.7351760541502922E-7</v>
      </c>
      <c r="J10" s="26">
        <v>2.1615605169590667E-2</v>
      </c>
      <c r="K10" s="5">
        <v>2.1615605169590022E-2</v>
      </c>
      <c r="L10" s="27">
        <v>3.0591823051399087E-3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21</v>
      </c>
      <c r="H11" s="1">
        <v>86282.661690090012</v>
      </c>
      <c r="I11" s="25">
        <v>4.3648194769995126E-7</v>
      </c>
      <c r="J11" s="26">
        <v>0.19215812210126965</v>
      </c>
      <c r="K11" s="5">
        <v>0.19215812210126387</v>
      </c>
      <c r="L11" s="27">
        <v>8.6282661690087428E-2</v>
      </c>
      <c r="M11" s="4">
        <v>-2.581268532253489E-15</v>
      </c>
      <c r="N11" s="3">
        <v>-2.5902409106492996E-9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18</v>
      </c>
      <c r="H12" s="1">
        <v>65761.848326599997</v>
      </c>
      <c r="I12" s="25">
        <v>2.1828171626346393E-7</v>
      </c>
      <c r="J12" s="26">
        <v>5.3042457052021735E-2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21</v>
      </c>
      <c r="H13" s="1">
        <v>1887.10151873</v>
      </c>
      <c r="I13" s="25">
        <v>3.3626616375869396E-7</v>
      </c>
      <c r="J13" s="26">
        <v>1.2645289088145686E-2</v>
      </c>
      <c r="K13" s="5">
        <v>1.2645289088145308E-2</v>
      </c>
      <c r="L13" s="27">
        <v>1.8871015187299433E-3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0.398489995027</v>
      </c>
      <c r="D14" s="7">
        <v>64972</v>
      </c>
      <c r="E14" s="1">
        <v>64972</v>
      </c>
      <c r="F14" s="6">
        <v>15567687531.262829</v>
      </c>
      <c r="G14" s="1" t="s">
        <v>52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1.6631045494008092E-2</v>
      </c>
      <c r="L14" s="27">
        <v>3.9848999502698802E-3</v>
      </c>
      <c r="M14" s="4">
        <v>-1.1969591984239969E-16</v>
      </c>
      <c r="N14" s="3">
        <v>-1.1959855328314006E-10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24</v>
      </c>
      <c r="H15" s="1">
        <v>550.04917953999995</v>
      </c>
      <c r="I15" s="25">
        <v>1.0068348192171048E-7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-1.6479873021779667E-17</v>
      </c>
      <c r="N15" s="3">
        <v>-1.6484591469634324E-11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30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-2.1575623232461538E-17</v>
      </c>
      <c r="N16" s="3">
        <v>-2.1600499167107046E-11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21</v>
      </c>
      <c r="H17" s="1">
        <v>2047.62367354</v>
      </c>
      <c r="I17" s="25">
        <v>4.3071471264543409E-7</v>
      </c>
      <c r="J17" s="26">
        <v>2.3785789291131454E-2</v>
      </c>
      <c r="K17" s="5">
        <v>2.3785789291130736E-2</v>
      </c>
      <c r="L17" s="27">
        <v>2.0476236735399384E-3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36</v>
      </c>
      <c r="H18" s="1">
        <v>4657.1091366700002</v>
      </c>
      <c r="I18" s="25">
        <v>3.3628111985067702E-7</v>
      </c>
      <c r="J18" s="26">
        <v>2.2937735185014677E-3</v>
      </c>
      <c r="K18" s="5">
        <v>2.2937735185013992E-3</v>
      </c>
      <c r="L18" s="27">
        <v>4.6571091366698607E-3</v>
      </c>
      <c r="M18" s="4">
        <v>-1.3964523981613297E-16</v>
      </c>
      <c r="N18" s="3">
        <v>-1.3915268937125802E-10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18</v>
      </c>
      <c r="H19" s="1">
        <v>2312.0791528599998</v>
      </c>
      <c r="I19" s="25">
        <v>4.835749516124964E-7</v>
      </c>
      <c r="J19" s="26">
        <v>1.0551605444184672E-3</v>
      </c>
      <c r="K19" s="5">
        <v>1.0551605444184355E-3</v>
      </c>
      <c r="L19" s="27">
        <v>2.3120791528599303E-3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63</v>
      </c>
      <c r="H20" s="1">
        <v>2203.8459427299999</v>
      </c>
      <c r="I20" s="25">
        <v>5.0386558539272063E-7</v>
      </c>
      <c r="J20" s="26">
        <v>1.0205293566544163E-2</v>
      </c>
      <c r="K20" s="5">
        <v>1.0205293566543858E-2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36</v>
      </c>
      <c r="H21" s="1">
        <v>11465.343871289999</v>
      </c>
      <c r="I21" s="25">
        <v>3.9243280073129073E-7</v>
      </c>
      <c r="J21" s="26">
        <v>0.1294321863371943</v>
      </c>
      <c r="K21" s="5">
        <v>0.12943218633719045</v>
      </c>
      <c r="L21" s="27">
        <v>1.1465343871289656E-2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21</v>
      </c>
      <c r="H22" s="1">
        <v>3842.4519587200002</v>
      </c>
      <c r="I22" s="25">
        <v>4.7144326091698279E-7</v>
      </c>
      <c r="J22" s="26">
        <v>6.6431069895812045E-3</v>
      </c>
      <c r="K22" s="5">
        <v>6.643106989581005E-3</v>
      </c>
      <c r="L22" s="27">
        <v>3.8424519587198849E-3</v>
      </c>
      <c r="M22" s="4">
        <v>-1.1535911115245767E-16</v>
      </c>
      <c r="N22" s="3">
        <v>-1.1550582712516189E-10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18</v>
      </c>
      <c r="H23" s="1">
        <v>10094.59476174</v>
      </c>
      <c r="I23" s="25">
        <v>4.9090333271895082E-7</v>
      </c>
      <c r="J23" s="26">
        <v>1.4678009648296628E-4</v>
      </c>
      <c r="K23" s="5">
        <v>1.4678009648296189E-4</v>
      </c>
      <c r="L23" s="27">
        <v>1.0094594761739697E-2</v>
      </c>
      <c r="M23" s="4">
        <v>-3.0184188481996443E-16</v>
      </c>
      <c r="N23" s="3">
        <v>-3.0195224098861217E-10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21</v>
      </c>
      <c r="H24" s="1">
        <v>1765.94244798</v>
      </c>
      <c r="I24" s="25">
        <v>3.0936921613770081E-7</v>
      </c>
      <c r="J24" s="26">
        <v>3.854462000781228E-2</v>
      </c>
      <c r="K24" s="5">
        <v>3.8544620007811135E-2</v>
      </c>
      <c r="L24" s="27">
        <v>1.7659424479799471E-3</v>
      </c>
      <c r="M24" s="4">
        <v>-5.2909066017292616E-17</v>
      </c>
      <c r="N24" s="3">
        <v>-5.2750692702829838E-11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33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-1.4642864698544145E-10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0.23180085048599999</v>
      </c>
      <c r="D26" s="7">
        <v>5514</v>
      </c>
      <c r="E26" s="1">
        <v>5514</v>
      </c>
      <c r="F26" s="6">
        <v>12828989194.213001</v>
      </c>
      <c r="G26" s="1" t="s">
        <v>18</v>
      </c>
      <c r="H26" s="1">
        <v>2318.0085048599999</v>
      </c>
      <c r="I26" s="25">
        <v>1.8068520206608522E-7</v>
      </c>
      <c r="J26" s="26">
        <v>9.9629820419239396E-4</v>
      </c>
      <c r="K26" s="5">
        <v>9.9629820419236403E-4</v>
      </c>
      <c r="L26" s="27">
        <v>2.3180085048599306E-3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63</v>
      </c>
      <c r="H27" s="1">
        <v>2290.1731732700005</v>
      </c>
      <c r="I27" s="25">
        <v>4.4565279493858683E-7</v>
      </c>
      <c r="J27" s="26">
        <v>2.3276445479642389E-3</v>
      </c>
      <c r="K27" s="5">
        <v>2.3276445479641691E-3</v>
      </c>
      <c r="L27" s="27">
        <v>2.2901731732699318E-3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21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1.8781554000699436E-3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33</v>
      </c>
      <c r="H29" s="1">
        <v>19224.17729105</v>
      </c>
      <c r="I29" s="25">
        <v>2.4030206309827172E-7</v>
      </c>
      <c r="J29" s="26">
        <v>1.7409884471469785</v>
      </c>
      <c r="K29" s="5">
        <v>1.7409884471469266</v>
      </c>
      <c r="L29" s="27">
        <v>1.9224177291049423E-2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21</v>
      </c>
      <c r="H30" s="1">
        <v>21719.292628260002</v>
      </c>
      <c r="I30" s="25">
        <v>4.2897149831776848E-7</v>
      </c>
      <c r="J30" s="26">
        <v>0.15389180913550618</v>
      </c>
      <c r="K30" s="5">
        <v>0.15389180913550154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0.37259058964500003</v>
      </c>
      <c r="D31" s="7">
        <v>3049000</v>
      </c>
      <c r="E31" s="1">
        <v>3049000</v>
      </c>
      <c r="F31" s="6">
        <v>10496258107.527258</v>
      </c>
      <c r="G31" s="1" t="s">
        <v>21</v>
      </c>
      <c r="H31" s="1">
        <v>3725.9058964500005</v>
      </c>
      <c r="I31" s="25">
        <v>3.5497468319476771E-7</v>
      </c>
      <c r="J31" s="26">
        <v>1.0823178090608467</v>
      </c>
      <c r="K31" s="5">
        <v>1.0823178090608143</v>
      </c>
      <c r="L31" s="27">
        <v>3.7259058964498886E-3</v>
      </c>
      <c r="M31" s="4">
        <v>-1.1188966420050406E-16</v>
      </c>
      <c r="N31" s="3">
        <v>-1.1186784831807017E-10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21</v>
      </c>
      <c r="H32" s="1">
        <v>2580.7241114700005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21</v>
      </c>
      <c r="H33" s="1">
        <v>2010.5373708100001</v>
      </c>
      <c r="I33" s="25">
        <v>4.1387160867610318E-7</v>
      </c>
      <c r="J33" s="26">
        <v>1.8264154090876433E-2</v>
      </c>
      <c r="K33" s="5">
        <v>1.8264154090875888E-2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21</v>
      </c>
      <c r="H34" s="1">
        <v>3297.1384597699998</v>
      </c>
      <c r="I34" s="25">
        <v>3.9794706718110553E-7</v>
      </c>
      <c r="J34" s="26">
        <v>0.30842250726564097</v>
      </c>
      <c r="K34" s="5">
        <v>0.3084225072656317</v>
      </c>
      <c r="L34" s="27">
        <v>3.2971384597699008E-3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90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1.8225626786359455E-2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30</v>
      </c>
      <c r="H36" s="1">
        <v>2900.3960892300001</v>
      </c>
      <c r="I36" s="25">
        <v>5.0414924214936386E-7</v>
      </c>
      <c r="J36" s="26">
        <v>3.3979658920867123E-4</v>
      </c>
      <c r="K36" s="5">
        <v>3.3979658920866109E-4</v>
      </c>
      <c r="L36" s="27">
        <v>2.9003960892299134E-3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18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-1.6825651982799172E-10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97</v>
      </c>
      <c r="H38" s="1">
        <v>3037.21779148</v>
      </c>
      <c r="I38" s="25">
        <v>3.2164766672822067E-7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21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-1.0755285551056204E-15</v>
      </c>
      <c r="N39" s="3">
        <v>-1.076841726899147E-9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30</v>
      </c>
      <c r="H40" s="1">
        <v>5449.0530714399993</v>
      </c>
      <c r="I40" s="25">
        <v>4.2093593910120286E-7</v>
      </c>
      <c r="J40" s="26">
        <v>2.6981993696387103E-3</v>
      </c>
      <c r="K40" s="5">
        <v>2.6981993696386297E-3</v>
      </c>
      <c r="L40" s="27">
        <v>5.4490530714398364E-3</v>
      </c>
      <c r="M40" s="4">
        <v>-1.6306400674181987E-16</v>
      </c>
      <c r="N40" s="3">
        <v>-1.6279955161735415E-10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33</v>
      </c>
      <c r="H41" s="1">
        <v>3451.1259742799998</v>
      </c>
      <c r="I41" s="25">
        <v>2.2931499802756436E-7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-1.0364972768961422E-16</v>
      </c>
      <c r="N41" s="3">
        <v>-1.0368239600211382E-10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18</v>
      </c>
      <c r="H42" s="1">
        <v>2434.9780467599999</v>
      </c>
      <c r="I42" s="25">
        <v>2.9326423746439988E-7</v>
      </c>
      <c r="J42" s="26">
        <v>1.3827226103360459E-3</v>
      </c>
      <c r="K42" s="5">
        <v>1.3827226103360043E-3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21</v>
      </c>
      <c r="H43" s="1">
        <v>9038.3473828700007</v>
      </c>
      <c r="I43" s="25">
        <v>2.1973769411620927E-7</v>
      </c>
      <c r="J43" s="26">
        <v>4.2189637270312177E-2</v>
      </c>
      <c r="K43" s="5">
        <v>4.2189637270310915E-2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90</v>
      </c>
      <c r="H44" s="1">
        <v>3670.2781005799998</v>
      </c>
      <c r="I44" s="25">
        <v>3.0873405389335847E-7</v>
      </c>
      <c r="J44" s="26">
        <v>4.2415119260085163E-2</v>
      </c>
      <c r="K44" s="5">
        <v>4.2415119260083886E-2</v>
      </c>
      <c r="L44" s="27">
        <v>3.6702781005798898E-3</v>
      </c>
      <c r="M44" s="4">
        <v>-1.1015494072452725E-16</v>
      </c>
      <c r="N44" s="3">
        <v>-1.1004885891452432E-10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18</v>
      </c>
      <c r="H45" s="1">
        <v>12586.607990389999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1.2586607990389622E-2</v>
      </c>
      <c r="M45" s="4">
        <v>-3.7643499428696714E-16</v>
      </c>
      <c r="N45" s="3">
        <v>-3.7653080653399229E-10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119</v>
      </c>
      <c r="H46" s="1">
        <v>2414.66081454</v>
      </c>
      <c r="I46" s="25">
        <v>2.9315057021022935E-7</v>
      </c>
      <c r="J46" s="26">
        <v>0.10641365698631325</v>
      </c>
      <c r="K46" s="5">
        <v>0.10641365698631006</v>
      </c>
      <c r="L46" s="27">
        <v>2.4146608145399276E-3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21</v>
      </c>
      <c r="H47" s="1">
        <v>7727.9767967299995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-2.3158558404290375E-16</v>
      </c>
      <c r="N47" s="3">
        <v>-2.3101165425032377E-10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116</v>
      </c>
      <c r="H48" s="1">
        <v>12843.50763283</v>
      </c>
      <c r="I48" s="25">
        <v>4.5741006860603174E-7</v>
      </c>
      <c r="J48" s="26">
        <v>1.0794877619102349E-2</v>
      </c>
      <c r="K48" s="5">
        <v>1.0794877619102026E-2</v>
      </c>
      <c r="L48" s="27">
        <v>1.2843507632829616E-2</v>
      </c>
      <c r="M48" s="4">
        <v>-3.8510861166685117E-16</v>
      </c>
      <c r="N48" s="3">
        <v>-3.8380676414817572E-10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119</v>
      </c>
      <c r="H49" s="1">
        <v>3744.19413029</v>
      </c>
      <c r="I49" s="25">
        <v>4.3709609706732222E-7</v>
      </c>
      <c r="J49" s="26">
        <v>1.2107998984861893E-2</v>
      </c>
      <c r="K49" s="5">
        <v>1.2107998984861529E-2</v>
      </c>
      <c r="L49" s="27">
        <v>3.7441941302898876E-3</v>
      </c>
      <c r="M49" s="4">
        <v>-1.1232334506949826E-16</v>
      </c>
      <c r="N49" s="3">
        <v>-1.1232259566895664E-10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27</v>
      </c>
      <c r="H50" s="1">
        <v>1750.6402022199998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1.7506402022199473E-3</v>
      </c>
      <c r="M50" s="4">
        <v>-5.2475385148298415E-17</v>
      </c>
      <c r="N50" s="3">
        <v>-5.2523319027386606E-11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21</v>
      </c>
      <c r="H51" s="1">
        <v>32228.93588275</v>
      </c>
      <c r="I51" s="25">
        <v>3.8654809086509564E-7</v>
      </c>
      <c r="J51" s="26">
        <v>0.3444510710294324</v>
      </c>
      <c r="K51" s="5">
        <v>0.34445107102942207</v>
      </c>
      <c r="L51" s="27">
        <v>3.2228935882749034E-2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36</v>
      </c>
      <c r="H52" s="1">
        <v>2315.3323430099999</v>
      </c>
      <c r="I52" s="25">
        <v>2.8623557153666168E-7</v>
      </c>
      <c r="J52" s="26">
        <v>7.2958584828979696E-3</v>
      </c>
      <c r="K52" s="5">
        <v>7.2958584828977527E-3</v>
      </c>
      <c r="L52" s="27">
        <v>2.3153323430099306E-3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18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-5.7980287238024175E-11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21</v>
      </c>
      <c r="H54" s="1">
        <v>46588.140347270004</v>
      </c>
      <c r="I54" s="25">
        <v>3.1270696331628554E-7</v>
      </c>
      <c r="J54" s="26">
        <v>10.16297630777928</v>
      </c>
      <c r="K54" s="5">
        <v>10.162976307778976</v>
      </c>
      <c r="L54" s="27">
        <v>4.658814034726861E-2</v>
      </c>
      <c r="M54" s="4">
        <v>-1.3947176746853529E-15</v>
      </c>
      <c r="N54" s="3">
        <v>-1.3969838619232178E-9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0.18713415821099999</v>
      </c>
      <c r="D55" s="7">
        <v>81516</v>
      </c>
      <c r="E55" s="1">
        <v>81516</v>
      </c>
      <c r="F55" s="6">
        <v>10515537212.592499</v>
      </c>
      <c r="G55" s="1" t="s">
        <v>119</v>
      </c>
      <c r="H55" s="1">
        <v>1871.3415821099998</v>
      </c>
      <c r="I55" s="25">
        <v>1.7795967474386785E-7</v>
      </c>
      <c r="J55" s="26">
        <v>1.4506560846421131E-2</v>
      </c>
      <c r="K55" s="5">
        <v>1.4506560846420696E-2</v>
      </c>
      <c r="L55" s="27">
        <v>1.8713415821099437E-3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0.36717513846299998</v>
      </c>
      <c r="D56" s="7">
        <v>3161000</v>
      </c>
      <c r="E56" s="1">
        <v>3161000</v>
      </c>
      <c r="F56" s="6">
        <v>19801989142.190002</v>
      </c>
      <c r="G56" s="1" t="s">
        <v>119</v>
      </c>
      <c r="H56" s="1">
        <v>3671.7513846299998</v>
      </c>
      <c r="I56" s="25">
        <v>1.8542336117168086E-7</v>
      </c>
      <c r="J56" s="26">
        <v>0.58612324466368326</v>
      </c>
      <c r="K56" s="5">
        <v>0.58612324466366561</v>
      </c>
      <c r="L56" s="27">
        <v>3.6717513846298896E-3</v>
      </c>
      <c r="M56" s="4">
        <v>-1.1015494072452725E-16</v>
      </c>
      <c r="N56" s="3">
        <v>-1.1004885891452432E-10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24</v>
      </c>
      <c r="H57" s="1">
        <v>13963.92689649</v>
      </c>
      <c r="I57" s="25">
        <v>2.9674518378745223E-7</v>
      </c>
      <c r="J57" s="26">
        <v>3.9467109443731148</v>
      </c>
      <c r="K57" s="5">
        <v>3.9467109443729962</v>
      </c>
      <c r="L57" s="27">
        <v>1.3963926896489582E-2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18</v>
      </c>
      <c r="H58" s="1">
        <v>3799.9221353799999</v>
      </c>
      <c r="I58" s="25">
        <v>4.5642618371793834E-7</v>
      </c>
      <c r="J58" s="26">
        <v>1.5646289577850925E-3</v>
      </c>
      <c r="K58" s="5">
        <v>1.5646289577850457E-3</v>
      </c>
      <c r="L58" s="27">
        <v>3.799922135379886E-3</v>
      </c>
      <c r="M58" s="4">
        <v>-1.1405806854547507E-16</v>
      </c>
      <c r="N58" s="3">
        <v>-1.1368683772161603E-10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0.77213039104199999</v>
      </c>
      <c r="D59" s="7">
        <v>216757</v>
      </c>
      <c r="E59" s="1">
        <v>216757</v>
      </c>
      <c r="F59" s="6">
        <v>20157714284.489998</v>
      </c>
      <c r="G59" s="1" t="s">
        <v>116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-2.3158558404290375E-16</v>
      </c>
      <c r="N59" s="3">
        <v>-2.319211489520967E-10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30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2.4205232988299273E-3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0.24355997131500001</v>
      </c>
      <c r="D61" s="7">
        <v>855189</v>
      </c>
      <c r="E61" s="1">
        <v>855189</v>
      </c>
      <c r="F61" s="6">
        <v>13524055823.821999</v>
      </c>
      <c r="G61" s="1" t="s">
        <v>119</v>
      </c>
      <c r="H61" s="1">
        <v>2435.5997131500003</v>
      </c>
      <c r="I61" s="25">
        <v>1.8009388195956748E-7</v>
      </c>
      <c r="J61" s="26">
        <v>0.15401430681912057</v>
      </c>
      <c r="K61" s="5">
        <v>0.15401430681911593</v>
      </c>
      <c r="L61" s="27">
        <v>2.4355997131499272E-3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18</v>
      </c>
      <c r="H62" s="1">
        <v>1957.3879229999998</v>
      </c>
      <c r="I62" s="25">
        <v>2.0135899731641957E-7</v>
      </c>
      <c r="J62" s="26">
        <v>1.4338774198902238E-3</v>
      </c>
      <c r="K62" s="5">
        <v>1.4338774198901811E-3</v>
      </c>
      <c r="L62" s="27">
        <v>1.9573879229999413E-3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97</v>
      </c>
      <c r="H63" s="1">
        <v>12510.924121330001</v>
      </c>
      <c r="I63" s="25">
        <v>4.1520025873593192E-7</v>
      </c>
      <c r="J63" s="26">
        <v>3.615563853072495E-3</v>
      </c>
      <c r="K63" s="5">
        <v>3.6155638530723866E-3</v>
      </c>
      <c r="L63" s="27">
        <v>1.2510924121329627E-2</v>
      </c>
      <c r="M63" s="4">
        <v>-3.7470027081099033E-16</v>
      </c>
      <c r="N63" s="3">
        <v>-3.7471181713044643E-10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90</v>
      </c>
      <c r="H64" s="1">
        <v>5261.20033676</v>
      </c>
      <c r="I64" s="25">
        <v>4.2732397491350588E-7</v>
      </c>
      <c r="J64" s="26">
        <v>1.0609642381550015</v>
      </c>
      <c r="K64" s="5">
        <v>1.0609642381549695</v>
      </c>
      <c r="L64" s="27">
        <v>5.261200336759842E-3</v>
      </c>
      <c r="M64" s="4">
        <v>-1.5785983631388945E-16</v>
      </c>
      <c r="N64" s="3">
        <v>-1.5825207810848951E-10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52</v>
      </c>
      <c r="H65" s="1">
        <v>3817.7342492600005</v>
      </c>
      <c r="I65" s="25">
        <v>1.0773038502526478E-7</v>
      </c>
      <c r="J65" s="26">
        <v>1.9492089484161257E-2</v>
      </c>
      <c r="K65" s="5">
        <v>1.9492089484160671E-2</v>
      </c>
      <c r="L65" s="27">
        <v>3.8177342492598859E-3</v>
      </c>
      <c r="M65" s="4">
        <v>-1.1449174941446927E-16</v>
      </c>
      <c r="N65" s="3">
        <v>-1.1459633242338896E-10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21</v>
      </c>
      <c r="H66" s="1">
        <v>3421.1793439600001</v>
      </c>
      <c r="I66" s="25">
        <v>3.8813430233927493E-7</v>
      </c>
      <c r="J66" s="26">
        <v>1.4184484519279503</v>
      </c>
      <c r="K66" s="5">
        <v>1.4184484519279081</v>
      </c>
      <c r="L66" s="27">
        <v>3.4211793439598978E-3</v>
      </c>
      <c r="M66" s="4">
        <v>-1.0234868508263162E-16</v>
      </c>
      <c r="N66" s="3">
        <v>-1.0231815394945443E-10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21</v>
      </c>
      <c r="H67" s="1">
        <v>30423.662408159998</v>
      </c>
      <c r="I67" s="25">
        <v>2.9946056641201477E-7</v>
      </c>
      <c r="J67" s="26">
        <v>0.19884181609757781</v>
      </c>
      <c r="K67" s="5">
        <v>0.19884181609757184</v>
      </c>
      <c r="L67" s="27">
        <v>3.0423662408159087E-2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30</v>
      </c>
      <c r="H68" s="1">
        <v>3220.8911150099998</v>
      </c>
      <c r="I68" s="25">
        <v>4.3322844069354415E-7</v>
      </c>
      <c r="J68" s="26">
        <v>1.4580736399981921E-2</v>
      </c>
      <c r="K68" s="5">
        <v>1.4580736399981484E-2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21</v>
      </c>
      <c r="H69" s="1">
        <v>3634.0582280799999</v>
      </c>
      <c r="I69" s="25">
        <v>4.5004693264079215E-7</v>
      </c>
      <c r="J69" s="26">
        <v>1.6474868063181478E-2</v>
      </c>
      <c r="K69" s="5">
        <v>1.6474868063180985E-2</v>
      </c>
      <c r="L69" s="27">
        <v>3.6340582280798913E-3</v>
      </c>
      <c r="M69" s="4">
        <v>-1.0885389811754465E-16</v>
      </c>
      <c r="N69" s="3">
        <v>-1.0868461686186492E-10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24</v>
      </c>
      <c r="H70" s="1">
        <v>28889.68573479</v>
      </c>
      <c r="I70" s="25">
        <v>2.9599043806344504E-7</v>
      </c>
      <c r="J70" s="26">
        <v>7.8437466086812933</v>
      </c>
      <c r="K70" s="5">
        <v>7.8437466086810588</v>
      </c>
      <c r="L70" s="27">
        <v>2.8889685734789134E-2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0.22762805090499999</v>
      </c>
      <c r="D71" s="7">
        <v>583407</v>
      </c>
      <c r="E71" s="1">
        <v>583407</v>
      </c>
      <c r="F71" s="6">
        <v>11296563736.604109</v>
      </c>
      <c r="G71" s="1" t="s">
        <v>21</v>
      </c>
      <c r="H71" s="1">
        <v>2276.2805090500001</v>
      </c>
      <c r="I71" s="25">
        <v>2.0150202859248234E-7</v>
      </c>
      <c r="J71" s="26">
        <v>0.11755769399505435</v>
      </c>
      <c r="K71" s="5">
        <v>0.11755769399505081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21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2.1852979422599347E-3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21</v>
      </c>
      <c r="H73" s="1">
        <v>9597.8399887800006</v>
      </c>
      <c r="I73" s="25">
        <v>3.919261377973055E-7</v>
      </c>
      <c r="J73" s="26">
        <v>0.15415630777981418</v>
      </c>
      <c r="K73" s="5">
        <v>0.15415630777980954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21</v>
      </c>
      <c r="H74" s="1">
        <v>4739.6158400199993</v>
      </c>
      <c r="I74" s="25">
        <v>4.1351384268416568E-7</v>
      </c>
      <c r="J74" s="26">
        <v>3.0593821650987996E-2</v>
      </c>
      <c r="K74" s="5">
        <v>3.059382165098708E-2</v>
      </c>
      <c r="L74" s="27">
        <v>4.7396158400198575E-3</v>
      </c>
      <c r="M74" s="4">
        <v>-1.4224732503009818E-16</v>
      </c>
      <c r="N74" s="3">
        <v>-1.4188117347657681E-10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119</v>
      </c>
      <c r="H75" s="1">
        <v>2802.4302001300002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33</v>
      </c>
      <c r="H76" s="1">
        <v>9393.5011147200003</v>
      </c>
      <c r="I76" s="25">
        <v>3.3927588252446914E-7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-2.8102520310824275E-16</v>
      </c>
      <c r="N76" s="3">
        <v>-2.8194335754960775E-10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18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-1.4642864698544145E-10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119</v>
      </c>
      <c r="H78" s="1">
        <v>522.28328567000005</v>
      </c>
      <c r="I78" s="25">
        <v>1.0210926254318741E-7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-1.5612511283791264E-17</v>
      </c>
      <c r="N78" s="3">
        <v>-1.5575096767861396E-11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18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-4.7921736023859296E-17</v>
      </c>
      <c r="N79" s="3">
        <v>-4.7975845518521965E-11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119</v>
      </c>
      <c r="H80" s="1">
        <v>2168.7615732200002</v>
      </c>
      <c r="I80" s="25">
        <v>3.2319162984226077E-7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18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1.4997449667629552E-2</v>
      </c>
      <c r="M81" s="4">
        <v>-4.4929338027799304E-16</v>
      </c>
      <c r="N81" s="3">
        <v>-4.4929038267582655E-10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18</v>
      </c>
      <c r="H82" s="1">
        <v>6764.1020880000005</v>
      </c>
      <c r="I82" s="25">
        <v>5.7022083478389024E-8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-2.0296264668928643E-16</v>
      </c>
      <c r="N82" s="3">
        <v>-2.02817318495363E-10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18</v>
      </c>
      <c r="H83" s="1">
        <v>1780.1671030800001</v>
      </c>
      <c r="I83" s="25">
        <v>1.4619994884315115E-7</v>
      </c>
      <c r="J83" s="26">
        <v>6.5789976979418021E-4</v>
      </c>
      <c r="K83" s="5">
        <v>6.5789976979416037E-4</v>
      </c>
      <c r="L83" s="27">
        <v>1.7801671030799467E-3</v>
      </c>
      <c r="M83" s="4">
        <v>-5.3342746886286818E-17</v>
      </c>
      <c r="N83" s="3">
        <v>-5.3432813729159534E-11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119</v>
      </c>
      <c r="H84" s="1">
        <v>4628.0269452699995</v>
      </c>
      <c r="I84" s="25">
        <v>4.1349898238841723E-7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-1.3877787807814457E-16</v>
      </c>
      <c r="N84" s="3">
        <v>-1.3824319466948509E-10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52</v>
      </c>
      <c r="H85" s="1">
        <v>3417.0506686599997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3.4170506686598975E-3</v>
      </c>
      <c r="M85" s="4">
        <v>-1.0234868508263162E-16</v>
      </c>
      <c r="N85" s="3">
        <v>-1.0231815394945443E-10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63</v>
      </c>
      <c r="H86" s="1">
        <v>2406.43050021</v>
      </c>
      <c r="I86" s="25">
        <v>4.9605673060027262E-7</v>
      </c>
      <c r="J86" s="26">
        <v>1.3907446499109244E-2</v>
      </c>
      <c r="K86" s="5">
        <v>1.3907446499108828E-2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24</v>
      </c>
      <c r="H87" s="1">
        <v>91110.021491099993</v>
      </c>
      <c r="I87" s="25">
        <v>3.7303056488014514E-7</v>
      </c>
      <c r="J87" s="26">
        <v>22.008803327928565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24</v>
      </c>
      <c r="H88" s="1">
        <v>29113.512311299997</v>
      </c>
      <c r="I88" s="25">
        <v>3.8182822996132703E-7</v>
      </c>
      <c r="J88" s="26">
        <v>10.325017166384244</v>
      </c>
      <c r="K88" s="5">
        <v>10.325017166383935</v>
      </c>
      <c r="L88" s="27">
        <v>2.9113512311299123E-2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30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-2.7466739993542433E-10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18</v>
      </c>
      <c r="H90" s="1">
        <v>12418.97416349</v>
      </c>
      <c r="I90" s="25">
        <v>4.5339672687287896E-8</v>
      </c>
      <c r="J90" s="26">
        <v>5.5949156096113265E-3</v>
      </c>
      <c r="K90" s="5">
        <v>5.5949156096111582E-3</v>
      </c>
      <c r="L90" s="27">
        <v>1.2418974163489627E-2</v>
      </c>
      <c r="M90" s="4">
        <v>-3.7296554733501353E-16</v>
      </c>
      <c r="N90" s="3">
        <v>-3.7289282772690058E-10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0.238221341291</v>
      </c>
      <c r="D91" s="7">
        <v>2900.1687772897403</v>
      </c>
      <c r="E91" s="1">
        <v>2900.1687772897403</v>
      </c>
      <c r="F91" s="6">
        <v>5107204620.6599998</v>
      </c>
      <c r="G91" s="1" t="s">
        <v>18</v>
      </c>
      <c r="H91" s="1">
        <v>2382.2134129100004</v>
      </c>
      <c r="I91" s="25">
        <v>4.6644174060959182E-7</v>
      </c>
      <c r="J91" s="26">
        <v>1.3527597725406181E-3</v>
      </c>
      <c r="K91" s="5">
        <v>1.3527597725405773E-3</v>
      </c>
      <c r="L91" s="27">
        <v>2.3822134129099287E-3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36</v>
      </c>
      <c r="H92" s="1">
        <v>1657.23360043</v>
      </c>
      <c r="I92" s="25">
        <v>3.0789959652249403E-7</v>
      </c>
      <c r="J92" s="26">
        <v>1.3791746627032076E-2</v>
      </c>
      <c r="K92" s="5">
        <v>1.3791746627031663E-2</v>
      </c>
      <c r="L92" s="27">
        <v>1.6572336004299505E-3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27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4.8516824493589576E-3</v>
      </c>
      <c r="L93" s="27">
        <v>2.0542972152999385E-3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21</v>
      </c>
      <c r="H94" s="1">
        <v>16060.43359792</v>
      </c>
      <c r="I94" s="25">
        <v>4.2521862816948112E-7</v>
      </c>
      <c r="J94" s="26">
        <v>0.1676513737470095</v>
      </c>
      <c r="K94" s="5">
        <v>0.16765137374700445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27</v>
      </c>
      <c r="H95" s="1">
        <v>2353.3475346700002</v>
      </c>
      <c r="I95" s="25">
        <v>3.2725250121832358E-7</v>
      </c>
      <c r="J95" s="26">
        <v>3.1416240116959065E-2</v>
      </c>
      <c r="K95" s="5">
        <v>3.1416240116958115E-2</v>
      </c>
      <c r="L95" s="27">
        <v>2.3533475346699294E-3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5.3370283209779998</v>
      </c>
      <c r="D96" s="7">
        <v>621682</v>
      </c>
      <c r="E96" s="1">
        <v>621682</v>
      </c>
      <c r="F96" s="6">
        <v>130068766670.67131</v>
      </c>
      <c r="G96" s="1" t="s">
        <v>21</v>
      </c>
      <c r="H96" s="1">
        <v>53370.283209779998</v>
      </c>
      <c r="I96" s="25">
        <v>4.1032358940491323E-7</v>
      </c>
      <c r="J96" s="26">
        <v>0.25509078970842525</v>
      </c>
      <c r="K96" s="5">
        <v>0.25509078970841759</v>
      </c>
      <c r="L96" s="27">
        <v>5.3370283209778394E-2</v>
      </c>
      <c r="M96" s="4">
        <v>-1.6028844918025698E-15</v>
      </c>
      <c r="N96" s="3">
        <v>-1.6079866327345371E-9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24</v>
      </c>
      <c r="H97" s="1">
        <v>1543.5431242600002</v>
      </c>
      <c r="I97" s="25">
        <v>2.9791965579484283E-7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119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2.0760898536699383E-3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18</v>
      </c>
      <c r="H99" s="1">
        <v>19636.930968740002</v>
      </c>
      <c r="I99" s="25">
        <v>3.5109321883701199E-7</v>
      </c>
      <c r="J99" s="26">
        <v>2.5026977918358725E-2</v>
      </c>
      <c r="K99" s="5">
        <v>2.5026977918357975E-2</v>
      </c>
      <c r="L99" s="27">
        <v>1.9636930968739412E-2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119</v>
      </c>
      <c r="H100" s="1">
        <v>9908.7478117600003</v>
      </c>
      <c r="I100" s="25">
        <v>2.8974469771882333E-7</v>
      </c>
      <c r="J100" s="26">
        <v>0.46788263532333313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18</v>
      </c>
      <c r="H101" s="1">
        <v>6932.9296121499992</v>
      </c>
      <c r="I101" s="25">
        <v>3.6632446863697441E-7</v>
      </c>
      <c r="J101" s="26">
        <v>1.1012446176164726E-2</v>
      </c>
      <c r="K101" s="5">
        <v>1.1012446176164394E-2</v>
      </c>
      <c r="L101" s="27">
        <v>6.9329296121497909E-3</v>
      </c>
      <c r="M101" s="4">
        <v>-2.0816681711721685E-16</v>
      </c>
      <c r="N101" s="3">
        <v>-2.0827428670600057E-10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7CDE3-F3EE-4A73-8CCB-393CFFFE7E7D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8D49-C65E-4D3C-BCF7-486CFAB92356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18</v>
      </c>
      <c r="H2" s="1">
        <v>8830.7470374700006</v>
      </c>
      <c r="I2" s="25">
        <v>7.2270169659865575E-8</v>
      </c>
      <c r="J2" s="26">
        <v>3.5726035669657948E-3</v>
      </c>
      <c r="K2" s="5">
        <v>3.5754791268825296E-3</v>
      </c>
      <c r="L2" s="27">
        <v>8.837854834833965E-3</v>
      </c>
      <c r="M2" s="4">
        <v>7.1077973639640385E-6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19</v>
      </c>
      <c r="B3" s="1" t="s">
        <v>20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21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24</v>
      </c>
      <c r="H4" s="1">
        <v>2418.2262188199998</v>
      </c>
      <c r="I4" s="25">
        <v>1.3442495958189641E-7</v>
      </c>
      <c r="J4" s="26">
        <v>0.29116715095357926</v>
      </c>
      <c r="K4" s="5">
        <v>0.29140150905522477</v>
      </c>
      <c r="L4" s="27">
        <v>2.4201726296844673E-3</v>
      </c>
      <c r="M4" s="4">
        <v>1.946410864467514E-6</v>
      </c>
      <c r="N4" s="3">
        <v>1.9464108644674525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27</v>
      </c>
      <c r="H5" s="1">
        <v>5297.9873563900001</v>
      </c>
      <c r="I5" s="25">
        <v>4.0818524679295123E-7</v>
      </c>
      <c r="J5" s="26">
        <v>4.9512870435984985E-2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30</v>
      </c>
      <c r="H6" s="1">
        <v>5257.2123047800005</v>
      </c>
      <c r="I6" s="25">
        <v>4.7784012014241055E-7</v>
      </c>
      <c r="J6" s="26">
        <v>2.0563371730208495E-3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33</v>
      </c>
      <c r="H7" s="1">
        <v>3722.8464606100001</v>
      </c>
      <c r="I7" s="25">
        <v>2.5122641112450168E-7</v>
      </c>
      <c r="J7" s="26">
        <v>0.14515937402697043</v>
      </c>
      <c r="K7" s="5">
        <v>0.13298254905282972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39</v>
      </c>
      <c r="H8" s="1">
        <v>2840.4843055200004</v>
      </c>
      <c r="I8" s="25">
        <v>1.151866957478451E-7</v>
      </c>
      <c r="J8" s="26">
        <v>2.4420846552196389</v>
      </c>
      <c r="K8" s="5">
        <v>2.4440502695488791</v>
      </c>
      <c r="L8" s="27">
        <v>2.8427705885286495E-3</v>
      </c>
      <c r="M8" s="4">
        <v>2.2862830086492827E-6</v>
      </c>
      <c r="N8" s="3">
        <v>2.2862830086492067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30</v>
      </c>
      <c r="H9" s="1">
        <v>29145.999599239996</v>
      </c>
      <c r="I9" s="25">
        <v>4.809253640550127E-7</v>
      </c>
      <c r="J9" s="26">
        <v>2.0430190390420995E-2</v>
      </c>
      <c r="K9" s="5">
        <v>2.0446634486586696E-2</v>
      </c>
      <c r="L9" s="27">
        <v>2.9169458980239208E-2</v>
      </c>
      <c r="M9" s="4">
        <v>2.3459380999211327E-5</v>
      </c>
      <c r="N9" s="3">
        <v>23.459380999211135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21</v>
      </c>
      <c r="H10" s="1">
        <v>2938.2694605000002</v>
      </c>
      <c r="I10" s="25">
        <v>4.850145004344776E-7</v>
      </c>
      <c r="J10" s="26">
        <v>2.2140426930333468E-2</v>
      </c>
      <c r="K10" s="5">
        <v>2.2158247582160773E-2</v>
      </c>
      <c r="L10" s="27">
        <v>2.9406344499916274E-3</v>
      </c>
      <c r="M10" s="4">
        <v>2.3649894916274485E-6</v>
      </c>
      <c r="N10" s="3">
        <v>2.3649894916270569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21</v>
      </c>
      <c r="H11" s="1">
        <v>80419.173477709992</v>
      </c>
      <c r="I11" s="25">
        <v>4.4498703632957063E-7</v>
      </c>
      <c r="J11" s="26">
        <v>0.19590242783483916</v>
      </c>
      <c r="K11" s="5">
        <v>0.19606010812568683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18</v>
      </c>
      <c r="H12" s="1">
        <v>65155.516226910004</v>
      </c>
      <c r="I12" s="25">
        <v>2.2042128025436822E-7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5.2443151739883787E-5</v>
      </c>
      <c r="N12" s="3">
        <v>52.443151739884343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21</v>
      </c>
      <c r="H13" s="1">
        <v>1777.1123035899998</v>
      </c>
      <c r="I13" s="25">
        <v>3.4243071317873668E-7</v>
      </c>
      <c r="J13" s="26">
        <v>1.2877106969086392E-2</v>
      </c>
      <c r="K13" s="5">
        <v>1.2887471649083718E-2</v>
      </c>
      <c r="L13" s="27">
        <v>1.7785426870130961E-3</v>
      </c>
      <c r="M13" s="4">
        <v>1.4303834230961886E-6</v>
      </c>
      <c r="N13" s="3">
        <v>1.430383423096373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52</v>
      </c>
      <c r="H14" s="1">
        <v>3904.4096820099999</v>
      </c>
      <c r="I14" s="25">
        <v>2.5781857567726143E-7</v>
      </c>
      <c r="J14" s="26">
        <v>1.6750988498903028E-2</v>
      </c>
      <c r="K14" s="5">
        <v>1.6764471235018581E-2</v>
      </c>
      <c r="L14" s="27">
        <v>3.9075523100067294E-3</v>
      </c>
      <c r="M14" s="4">
        <v>3.1426279967295204E-6</v>
      </c>
      <c r="N14" s="3">
        <v>3.1426279967295159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24</v>
      </c>
      <c r="H15" s="1">
        <v>522.30727413</v>
      </c>
      <c r="I15" s="25">
        <v>1.0195922654485424E-7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4.2040093618637715E-7</v>
      </c>
      <c r="N15" s="3">
        <v>0.42040093618641095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30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21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2.4031542510613593E-2</v>
      </c>
      <c r="L17" s="27">
        <v>1.8152129179149412E-3</v>
      </c>
      <c r="M17" s="4">
        <v>1.4598752549413192E-6</v>
      </c>
      <c r="N17" s="3">
        <v>1.4598752549413803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36</v>
      </c>
      <c r="H18" s="1">
        <v>4572.2930472899998</v>
      </c>
      <c r="I18" s="25">
        <v>3.4110134919745924E-7</v>
      </c>
      <c r="J18" s="26">
        <v>2.3266523028758696E-3</v>
      </c>
      <c r="K18" s="5">
        <v>2.3285250066287125E-3</v>
      </c>
      <c r="L18" s="27">
        <v>4.5759732492428977E-3</v>
      </c>
      <c r="M18" s="4">
        <v>3.6802019528978103E-6</v>
      </c>
      <c r="N18" s="3">
        <v>3.6802019528977326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18</v>
      </c>
      <c r="H19" s="1">
        <v>1853.8735189700001</v>
      </c>
      <c r="I19" s="25">
        <v>4.9120939757525136E-7</v>
      </c>
      <c r="J19" s="26">
        <v>1.0718189055091984E-3</v>
      </c>
      <c r="K19" s="5">
        <v>1.0726816039414938E-3</v>
      </c>
      <c r="L19" s="27">
        <v>1.8553656868821992E-3</v>
      </c>
      <c r="M19" s="4">
        <v>1.492167912199192E-6</v>
      </c>
      <c r="N19" s="3">
        <v>1.4921679121991929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63</v>
      </c>
      <c r="H20" s="1">
        <v>1974.4132411700002</v>
      </c>
      <c r="I20" s="25">
        <v>5.1839200671649511E-7</v>
      </c>
      <c r="J20" s="26">
        <v>1.0499511704035892E-2</v>
      </c>
      <c r="K20" s="5">
        <v>1.050796267663733E-2</v>
      </c>
      <c r="L20" s="27">
        <v>1.9760024305223614E-3</v>
      </c>
      <c r="M20" s="4">
        <v>1.5891893523612387E-6</v>
      </c>
      <c r="N20" s="3">
        <v>1.5891893523612453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36</v>
      </c>
      <c r="H21" s="1">
        <v>11065.5529314</v>
      </c>
      <c r="I21" s="25">
        <v>3.9859973217466477E-7</v>
      </c>
      <c r="J21" s="26">
        <v>0.13146616366584793</v>
      </c>
      <c r="K21" s="5">
        <v>0.13157197972509346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21</v>
      </c>
      <c r="H22" s="1">
        <v>3765.17538866</v>
      </c>
      <c r="I22" s="25">
        <v>4.8453139009472393E-7</v>
      </c>
      <c r="J22" s="26">
        <v>6.8275318178247545E-3</v>
      </c>
      <c r="K22" s="5">
        <v>6.8330272433591117E-3</v>
      </c>
      <c r="L22" s="27">
        <v>3.7682059480955718E-3</v>
      </c>
      <c r="M22" s="4">
        <v>3.0305594355718724E-6</v>
      </c>
      <c r="N22" s="3">
        <v>3.0305594355718313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18</v>
      </c>
      <c r="H23" s="1">
        <v>10412.31343152</v>
      </c>
      <c r="I23" s="25">
        <v>5.070728605073379E-7</v>
      </c>
      <c r="J23" s="26">
        <v>1.5161478529169403E-4</v>
      </c>
      <c r="K23" s="5">
        <v>1.5173681881470752E-4</v>
      </c>
      <c r="L23" s="27">
        <v>1.0420694218976345E-2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21</v>
      </c>
      <c r="H24" s="1">
        <v>1704.2257908299998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1.3717176500611331E-6</v>
      </c>
      <c r="N24" s="3">
        <v>1.3717176500611004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0.46263852072799999</v>
      </c>
      <c r="D25" s="7">
        <v>2007660</v>
      </c>
      <c r="E25" s="1">
        <v>2007660</v>
      </c>
      <c r="F25" s="6">
        <v>12696447345.192501</v>
      </c>
      <c r="G25" s="1" t="s">
        <v>33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3.7237402971635955E-6</v>
      </c>
      <c r="N25" s="3">
        <v>3.7237402971632036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0.22866722842699999</v>
      </c>
      <c r="D26" s="7">
        <v>5514</v>
      </c>
      <c r="E26" s="1">
        <v>5514</v>
      </c>
      <c r="F26" s="6">
        <v>12611769881.053001</v>
      </c>
      <c r="G26" s="1" t="s">
        <v>18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1.8405241565362315E-6</v>
      </c>
      <c r="N26" s="3">
        <v>1.8405241565360484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63</v>
      </c>
      <c r="H27" s="1">
        <v>2240.4355902699999</v>
      </c>
      <c r="I27" s="25">
        <v>4.5723389066516963E-7</v>
      </c>
      <c r="J27" s="26">
        <v>2.3881326109441809E-3</v>
      </c>
      <c r="K27" s="5">
        <v>2.3900547997038795E-3</v>
      </c>
      <c r="L27" s="27">
        <v>2.2422388988838976E-3</v>
      </c>
      <c r="M27" s="4">
        <v>1.8033086138977659E-6</v>
      </c>
      <c r="N27" s="3">
        <v>1.8033086138975705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21</v>
      </c>
      <c r="H28" s="1">
        <v>1830.5093674299999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1.8319827297215011E-3</v>
      </c>
      <c r="M28" s="4">
        <v>1.473362291501152E-6</v>
      </c>
      <c r="N28" s="3">
        <v>1.4733622915011892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33</v>
      </c>
      <c r="H29" s="1">
        <v>18951.75877982</v>
      </c>
      <c r="I29" s="25">
        <v>2.4200390764542133E-7</v>
      </c>
      <c r="J29" s="26">
        <v>1.7533183108910775</v>
      </c>
      <c r="K29" s="5">
        <v>1.754729542718666</v>
      </c>
      <c r="L29" s="27">
        <v>1.8967012898260863E-2</v>
      </c>
      <c r="M29" s="4">
        <v>1.5254118440864023E-5</v>
      </c>
      <c r="N29" s="3">
        <v>15.25411844086193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21</v>
      </c>
      <c r="H30" s="1">
        <v>23007.335782050002</v>
      </c>
      <c r="I30" s="25">
        <v>4.4507160374416375E-7</v>
      </c>
      <c r="J30" s="26">
        <v>0.15966765755680376</v>
      </c>
      <c r="K30" s="5">
        <v>0.1597961727720601</v>
      </c>
      <c r="L30" s="27">
        <v>2.3025854201846156E-2</v>
      </c>
      <c r="M30" s="4">
        <v>1.8518419796154789E-5</v>
      </c>
      <c r="N30" s="3">
        <v>18.518419796153466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21</v>
      </c>
      <c r="H31" s="1">
        <v>3582.3553879400001</v>
      </c>
      <c r="I31" s="25">
        <v>3.5823736860639458E-7</v>
      </c>
      <c r="J31" s="26">
        <v>1.092265736880897</v>
      </c>
      <c r="K31" s="5">
        <v>1.0931448928029612</v>
      </c>
      <c r="L31" s="27">
        <v>3.5852387970298424E-3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21</v>
      </c>
      <c r="H32" s="1">
        <v>2425.8795446399999</v>
      </c>
      <c r="I32" s="25">
        <v>4.0342870477067194E-7</v>
      </c>
      <c r="J32" s="26">
        <v>6.9725793331629538E-2</v>
      </c>
      <c r="K32" s="5">
        <v>6.97819150628919E-2</v>
      </c>
      <c r="L32" s="27">
        <v>2.4278321156094196E-3</v>
      </c>
      <c r="M32" s="4">
        <v>1.952570969419691E-6</v>
      </c>
      <c r="N32" s="3">
        <v>1.9525709694198667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21</v>
      </c>
      <c r="H33" s="1">
        <v>2024.2691831299999</v>
      </c>
      <c r="I33" s="25">
        <v>4.2537644814686825E-7</v>
      </c>
      <c r="J33" s="26">
        <v>1.8771862656721296E-2</v>
      </c>
      <c r="K33" s="5">
        <v>1.878697197818063E-2</v>
      </c>
      <c r="L33" s="27">
        <v>2.0258985011346884E-3</v>
      </c>
      <c r="M33" s="4">
        <v>1.6293180046885077E-6</v>
      </c>
      <c r="N33" s="3">
        <v>1.6293180046884572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21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2.6613312923799703E-6</v>
      </c>
      <c r="N34" s="3">
        <v>2.6613312923796002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90</v>
      </c>
      <c r="H35" s="1">
        <v>19268.391079480003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1.5508973231818934E-5</v>
      </c>
      <c r="N35" s="3">
        <v>15.508973231819255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30</v>
      </c>
      <c r="H36" s="1">
        <v>2919.7791617100002</v>
      </c>
      <c r="I36" s="25">
        <v>5.2177850870347081E-7</v>
      </c>
      <c r="J36" s="26">
        <v>3.5167871486613934E-4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18</v>
      </c>
      <c r="H37" s="1">
        <v>5835.8272633099996</v>
      </c>
      <c r="I37" s="25">
        <v>3.0946940417539695E-7</v>
      </c>
      <c r="J37" s="26">
        <v>5.0638478605220206E-3</v>
      </c>
      <c r="K37" s="5">
        <v>5.0679237109986577E-3</v>
      </c>
      <c r="L37" s="27">
        <v>5.8405244738083985E-3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97</v>
      </c>
      <c r="H38" s="1">
        <v>3195.5444648400003</v>
      </c>
      <c r="I38" s="25">
        <v>3.3456672465165446E-7</v>
      </c>
      <c r="J38" s="26">
        <v>9.142370317831109E-3</v>
      </c>
      <c r="K38" s="5">
        <v>9.1497289382703652E-3</v>
      </c>
      <c r="L38" s="27">
        <v>3.1981165329138194E-3</v>
      </c>
      <c r="M38" s="4">
        <v>2.5720680738193155E-6</v>
      </c>
      <c r="N38" s="3">
        <v>2.5720680738190822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21</v>
      </c>
      <c r="H39" s="1">
        <v>36744.316953709997</v>
      </c>
      <c r="I39" s="25">
        <v>4.1891656103579287E-7</v>
      </c>
      <c r="J39" s="26">
        <v>0.26810659906290746</v>
      </c>
      <c r="K39" s="5">
        <v>0.26832239591127083</v>
      </c>
      <c r="L39" s="27">
        <v>3.6773892159324445E-2</v>
      </c>
      <c r="M39" s="4">
        <v>2.9575205614446043E-5</v>
      </c>
      <c r="N39" s="3">
        <v>29.57520561444835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30</v>
      </c>
      <c r="H40" s="1">
        <v>5258.6065883099991</v>
      </c>
      <c r="I40" s="25">
        <v>4.3018258313666877E-7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4.2326102119953635E-6</v>
      </c>
      <c r="N40" s="3">
        <v>4.2326102119959614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33</v>
      </c>
      <c r="H41" s="1">
        <v>3719.3717718199996</v>
      </c>
      <c r="I41" s="25">
        <v>2.4252379385563867E-7</v>
      </c>
      <c r="J41" s="26">
        <v>6.3234198867156088E-2</v>
      </c>
      <c r="K41" s="5">
        <v>6.3285095565949537E-2</v>
      </c>
      <c r="L41" s="27">
        <v>3.7223654642864587E-3</v>
      </c>
      <c r="M41" s="4">
        <v>2.9936924664589193E-6</v>
      </c>
      <c r="N41" s="3">
        <v>2.9936924664589242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18</v>
      </c>
      <c r="H42" s="1">
        <v>2412.4607451499996</v>
      </c>
      <c r="I42" s="25">
        <v>2.9995816915250036E-7</v>
      </c>
      <c r="J42" s="26">
        <v>1.3879307216384336E-3</v>
      </c>
      <c r="K42" s="5">
        <v>1.3890478559290746E-3</v>
      </c>
      <c r="L42" s="27">
        <v>2.4144025154280227E-3</v>
      </c>
      <c r="M42" s="4">
        <v>1.9417702780228849E-6</v>
      </c>
      <c r="N42" s="3">
        <v>1.9417702780228865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21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4.4021975505527826E-2</v>
      </c>
      <c r="L43" s="27">
        <v>9.4866822561377497E-3</v>
      </c>
      <c r="M43" s="4">
        <v>-4.815777751722497E-4</v>
      </c>
      <c r="N43" s="3">
        <v>-481.57777517224895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90</v>
      </c>
      <c r="H44" s="1">
        <v>3490.2881993000001</v>
      </c>
      <c r="I44" s="25">
        <v>3.0896526010274574E-7</v>
      </c>
      <c r="J44" s="26">
        <v>4.2446883293955621E-2</v>
      </c>
      <c r="K44" s="5">
        <v>4.2481048449425955E-2</v>
      </c>
      <c r="L44" s="27">
        <v>3.493097504240943E-3</v>
      </c>
      <c r="M44" s="4">
        <v>2.8093049409430408E-6</v>
      </c>
      <c r="N44" s="3">
        <v>2.8093049409430932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18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1.2326776210837977E-2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119</v>
      </c>
      <c r="H46" s="1">
        <v>2298.4796965099999</v>
      </c>
      <c r="I46" s="25">
        <v>2.9196810444598333E-7</v>
      </c>
      <c r="J46" s="26">
        <v>0.10598442191389194</v>
      </c>
      <c r="K46" s="5">
        <v>0.10606972792378122</v>
      </c>
      <c r="L46" s="27">
        <v>2.3003297243554136E-3</v>
      </c>
      <c r="M46" s="4">
        <v>1.8500278454137639E-6</v>
      </c>
      <c r="N46" s="3">
        <v>1.8500278454134786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21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116</v>
      </c>
      <c r="H48" s="1">
        <v>13267.333564749999</v>
      </c>
      <c r="I48" s="25">
        <v>4.7543322159260034E-7</v>
      </c>
      <c r="J48" s="26">
        <v>1.1220224029585368E-2</v>
      </c>
      <c r="K48" s="5">
        <v>1.1229255097799356E-2</v>
      </c>
      <c r="L48" s="27">
        <v>1.3278012334988905E-2</v>
      </c>
      <c r="M48" s="4">
        <v>1.0678770238905719E-5</v>
      </c>
      <c r="N48" s="3">
        <v>10.678770238906509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119</v>
      </c>
      <c r="H49" s="1">
        <v>3494.0052550999999</v>
      </c>
      <c r="I49" s="25">
        <v>4.5113131085497317E-7</v>
      </c>
      <c r="J49" s="26">
        <v>1.2496788441993612E-2</v>
      </c>
      <c r="K49" s="5">
        <v>1.2506847006657693E-2</v>
      </c>
      <c r="L49" s="27">
        <v>3.4968175518719424E-3</v>
      </c>
      <c r="M49" s="4">
        <v>2.8122967719425643E-6</v>
      </c>
      <c r="N49" s="3">
        <v>2.8122967719423286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27</v>
      </c>
      <c r="H50" s="1">
        <v>1692.77363324</v>
      </c>
      <c r="I50" s="25">
        <v>4.8082676495103135E-7</v>
      </c>
      <c r="J50" s="26">
        <v>5.9771575151062704E-3</v>
      </c>
      <c r="K50" s="5">
        <v>5.9819684812149089E-3</v>
      </c>
      <c r="L50" s="27">
        <v>1.6941361331504559E-3</v>
      </c>
      <c r="M50" s="4">
        <v>1.3624999104558909E-6</v>
      </c>
      <c r="N50" s="3">
        <v>1.362499910455881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21</v>
      </c>
      <c r="H51" s="1">
        <v>31701.329900610002</v>
      </c>
      <c r="I51" s="25">
        <v>3.9443908760633657E-7</v>
      </c>
      <c r="J51" s="26">
        <v>0.35148269877056848</v>
      </c>
      <c r="K51" s="5">
        <v>0.3517656043719849</v>
      </c>
      <c r="L51" s="27">
        <v>3.1726846046447627E-2</v>
      </c>
      <c r="M51" s="4">
        <v>2.5516145837622961E-5</v>
      </c>
      <c r="N51" s="3">
        <v>25.516145837624208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0.226698483349</v>
      </c>
      <c r="D52" s="7">
        <v>25489</v>
      </c>
      <c r="E52" s="1">
        <v>25489</v>
      </c>
      <c r="F52" s="6">
        <v>7855053399.5720005</v>
      </c>
      <c r="G52" s="1" t="s">
        <v>36</v>
      </c>
      <c r="H52" s="1">
        <v>2266.9848334900003</v>
      </c>
      <c r="I52" s="25">
        <v>2.8860209067624187E-7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1.8246778813768287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18</v>
      </c>
      <c r="H53" s="1">
        <v>1848.7842447600001</v>
      </c>
      <c r="I53" s="25">
        <v>4.6083569169781314E-7</v>
      </c>
      <c r="J53" s="26">
        <v>6.5489360147176219E-4</v>
      </c>
      <c r="K53" s="5">
        <v>6.5542072007305889E-4</v>
      </c>
      <c r="L53" s="27">
        <v>1.8502723163536256E-3</v>
      </c>
      <c r="M53" s="4">
        <v>1.4880715936255694E-6</v>
      </c>
      <c r="N53" s="3">
        <v>1.488071593625591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4.8572725600590001</v>
      </c>
      <c r="D54" s="7">
        <v>32500000</v>
      </c>
      <c r="E54" s="1">
        <v>32500000</v>
      </c>
      <c r="F54" s="6">
        <v>149390082984.34802</v>
      </c>
      <c r="G54" s="1" t="s">
        <v>21</v>
      </c>
      <c r="H54" s="1">
        <v>48572.725600589998</v>
      </c>
      <c r="I54" s="25">
        <v>3.251402277196612E-7</v>
      </c>
      <c r="J54" s="26">
        <v>10.56705740088899</v>
      </c>
      <c r="K54" s="5">
        <v>10.575562740524745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119</v>
      </c>
      <c r="H55" s="1">
        <v>1703.48554246</v>
      </c>
      <c r="I55" s="25">
        <v>1.7798321850179622E-7</v>
      </c>
      <c r="J55" s="26">
        <v>1.4508480039392421E-2</v>
      </c>
      <c r="K55" s="5">
        <v>1.4520157798420072E-2</v>
      </c>
      <c r="L55" s="27">
        <v>1.704856664287919E-3</v>
      </c>
      <c r="M55" s="4">
        <v>1.3711218279188579E-6</v>
      </c>
      <c r="N55" s="3">
        <v>1.3711218279188415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119</v>
      </c>
      <c r="H56" s="1">
        <v>3590.2836381199995</v>
      </c>
      <c r="I56" s="25">
        <v>1.8982516193730132E-7</v>
      </c>
      <c r="J56" s="26">
        <v>0.60003733688380945</v>
      </c>
      <c r="K56" s="5">
        <v>0.6005203021173231</v>
      </c>
      <c r="L56" s="27">
        <v>3.5931734285864895E-3</v>
      </c>
      <c r="M56" s="4">
        <v>2.8897904664898499E-6</v>
      </c>
      <c r="N56" s="3">
        <v>2.8897904664900125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24</v>
      </c>
      <c r="H57" s="1">
        <v>13208.848536330001</v>
      </c>
      <c r="I57" s="25">
        <v>2.9645704265549763E-7</v>
      </c>
      <c r="J57" s="26">
        <v>3.9428786673181184</v>
      </c>
      <c r="K57" s="5">
        <v>3.9460522586922799</v>
      </c>
      <c r="L57" s="27">
        <v>1.3219480232436949E-2</v>
      </c>
      <c r="M57" s="4">
        <v>1.0631696106948654E-5</v>
      </c>
      <c r="N57" s="3">
        <v>10.631696106947857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18</v>
      </c>
      <c r="H58" s="1">
        <v>3977.5888756900004</v>
      </c>
      <c r="I58" s="25">
        <v>4.686508119960995E-7</v>
      </c>
      <c r="J58" s="26">
        <v>1.6065349835226292E-3</v>
      </c>
      <c r="K58" s="5">
        <v>1.607828070627141E-3</v>
      </c>
      <c r="L58" s="27">
        <v>3.9807904050279588E-3</v>
      </c>
      <c r="M58" s="4">
        <v>3.2015293379584336E-6</v>
      </c>
      <c r="N58" s="3">
        <v>3.2015293379586183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116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30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1.7246403474107698E-6</v>
      </c>
      <c r="N60" s="3">
        <v>1.7246403474109684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119</v>
      </c>
      <c r="H61" s="1">
        <v>2382.4224975400002</v>
      </c>
      <c r="I61" s="25">
        <v>1.8068102095666741E-7</v>
      </c>
      <c r="J61" s="26">
        <v>0.15451642163091145</v>
      </c>
      <c r="K61" s="5">
        <v>0.15464079065753117</v>
      </c>
      <c r="L61" s="27">
        <v>2.3843400902714947E-3</v>
      </c>
      <c r="M61" s="4">
        <v>1.91759273149468E-6</v>
      </c>
      <c r="N61" s="3">
        <v>1.9175927314945511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18</v>
      </c>
      <c r="H62" s="1">
        <v>1763.1984139699998</v>
      </c>
      <c r="I62" s="25">
        <v>1.9446781768475413E-7</v>
      </c>
      <c r="J62" s="26">
        <v>1.3848053297331343E-3</v>
      </c>
      <c r="K62" s="5">
        <v>1.3859199484208859E-3</v>
      </c>
      <c r="L62" s="27">
        <v>1.764617598212166E-3</v>
      </c>
      <c r="M62" s="4">
        <v>1.4191842421661278E-6</v>
      </c>
      <c r="N62" s="3">
        <v>1.4191842421662386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97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1.2320754915373546E-2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90</v>
      </c>
      <c r="H64" s="1">
        <v>5205.3539496600006</v>
      </c>
      <c r="I64" s="25">
        <v>4.3869125099235744E-7</v>
      </c>
      <c r="J64" s="26">
        <v>1.0891870248763349</v>
      </c>
      <c r="K64" s="5">
        <v>1.0900637027671494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52</v>
      </c>
      <c r="H65" s="1">
        <v>3755.4358988999998</v>
      </c>
      <c r="I65" s="25">
        <v>1.0764495877655488E-7</v>
      </c>
      <c r="J65" s="26">
        <v>1.9476632971277181E-2</v>
      </c>
      <c r="K65" s="5">
        <v>1.9492309556753951E-2</v>
      </c>
      <c r="L65" s="27">
        <v>3.7584586190980156E-3</v>
      </c>
      <c r="M65" s="4">
        <v>3.0227201980159019E-6</v>
      </c>
      <c r="N65" s="3">
        <v>3.0227201980160316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21</v>
      </c>
      <c r="H66" s="1">
        <v>3257.4050272299996</v>
      </c>
      <c r="I66" s="25">
        <v>3.9247099112808458E-7</v>
      </c>
      <c r="J66" s="26">
        <v>1.434297011207319</v>
      </c>
      <c r="K66" s="5">
        <v>1.4354514653512929</v>
      </c>
      <c r="L66" s="27">
        <v>3.2600268863727734E-3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21</v>
      </c>
      <c r="H67" s="1">
        <v>29354.020364240001</v>
      </c>
      <c r="I67" s="25">
        <v>3.0037033243754119E-7</v>
      </c>
      <c r="J67" s="26">
        <v>0.19944590073852736</v>
      </c>
      <c r="K67" s="5">
        <v>0.19960643314225252</v>
      </c>
      <c r="L67" s="27">
        <v>2.9377647179484732E-2</v>
      </c>
      <c r="M67" s="4">
        <v>2.3626815244731647E-5</v>
      </c>
      <c r="N67" s="3">
        <v>23.626815244730096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30</v>
      </c>
      <c r="H68" s="1">
        <v>3471.1017919999999</v>
      </c>
      <c r="I68" s="25">
        <v>4.5552264491698749E-7</v>
      </c>
      <c r="J68" s="26">
        <v>1.5331070137326132E-2</v>
      </c>
      <c r="K68" s="5">
        <v>1.5343409992544023E-2</v>
      </c>
      <c r="L68" s="27">
        <v>3.4738956539532863E-3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21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1.6702898952846778E-2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24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2.8724636606156085E-2</v>
      </c>
      <c r="M70" s="4">
        <v>2.3101634996084558E-5</v>
      </c>
      <c r="N70" s="3">
        <v>23.101634996084613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0.224870110672</v>
      </c>
      <c r="D71" s="7">
        <v>583407</v>
      </c>
      <c r="E71" s="1">
        <v>583407</v>
      </c>
      <c r="F71" s="6">
        <v>10939963157.704107</v>
      </c>
      <c r="G71" s="1" t="s">
        <v>21</v>
      </c>
      <c r="H71" s="1">
        <v>2248.7011067200001</v>
      </c>
      <c r="I71" s="25">
        <v>2.0554923945392144E-7</v>
      </c>
      <c r="J71" s="26">
        <v>0.11991886514209395</v>
      </c>
      <c r="K71" s="5">
        <v>0.12001538687367172</v>
      </c>
      <c r="L71" s="27">
        <v>2.2505110681832301E-3</v>
      </c>
      <c r="M71" s="4">
        <v>1.8099614632299636E-6</v>
      </c>
      <c r="N71" s="3">
        <v>1.8099614632301382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21</v>
      </c>
      <c r="H72" s="1">
        <v>2247.8961989699997</v>
      </c>
      <c r="I72" s="25">
        <v>4.6736947336409179E-7</v>
      </c>
      <c r="J72" s="26">
        <v>5.4238227383902856E-3</v>
      </c>
      <c r="K72" s="5">
        <v>5.4281883297329428E-3</v>
      </c>
      <c r="L72" s="27">
        <v>2.2497055125590957E-3</v>
      </c>
      <c r="M72" s="4">
        <v>1.8093135890958484E-6</v>
      </c>
      <c r="N72" s="3">
        <v>1.8093135890958365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0.91793140982800003</v>
      </c>
      <c r="D73" s="7">
        <v>393330</v>
      </c>
      <c r="E73" s="1">
        <v>393330</v>
      </c>
      <c r="F73" s="6">
        <v>23116978372.614998</v>
      </c>
      <c r="G73" s="1" t="s">
        <v>21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0.15630960146169579</v>
      </c>
      <c r="L73" s="27">
        <v>9.1867024544837438E-3</v>
      </c>
      <c r="M73" s="4">
        <v>7.3883562037441175E-6</v>
      </c>
      <c r="N73" s="3">
        <v>7.388356203744479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21</v>
      </c>
      <c r="H74" s="1">
        <v>4346.8936569300004</v>
      </c>
      <c r="I74" s="25">
        <v>4.1626701133519742E-7</v>
      </c>
      <c r="J74" s="26">
        <v>3.0797514833634583E-2</v>
      </c>
      <c r="K74" s="5">
        <v>3.0822303505982276E-2</v>
      </c>
      <c r="L74" s="27">
        <v>4.3503924367235642E-3</v>
      </c>
      <c r="M74" s="4">
        <v>3.4987797935641385E-6</v>
      </c>
      <c r="N74" s="3">
        <v>3.4987797935636991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119</v>
      </c>
      <c r="H75" s="1">
        <v>2738.1551517699995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2.2039190916201858E-6</v>
      </c>
      <c r="N75" s="3">
        <v>2.2039190916202642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0.92040572744600002</v>
      </c>
      <c r="D76" s="7">
        <v>6520000</v>
      </c>
      <c r="E76" s="1">
        <v>6520000</v>
      </c>
      <c r="F76" s="6">
        <v>26817369873.010002</v>
      </c>
      <c r="G76" s="1" t="s">
        <v>33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18</v>
      </c>
      <c r="H77" s="1">
        <v>4926.1201083300002</v>
      </c>
      <c r="I77" s="25">
        <v>4.4986867537663924E-7</v>
      </c>
      <c r="J77" s="26">
        <v>2.8340827723631803E-3</v>
      </c>
      <c r="K77" s="5">
        <v>2.8363639028219216E-3</v>
      </c>
      <c r="L77" s="27">
        <v>4.9300851028361977E-3</v>
      </c>
      <c r="M77" s="4">
        <v>3.9649945061974098E-6</v>
      </c>
      <c r="N77" s="3">
        <v>3.9649945061973995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119</v>
      </c>
      <c r="H78" s="1">
        <v>536.82401138</v>
      </c>
      <c r="I78" s="25">
        <v>1.0554584311132817E-7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4.3208532776728426E-7</v>
      </c>
      <c r="N78" s="3">
        <v>0.43208532776725406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18</v>
      </c>
      <c r="H79" s="1">
        <v>1416.3904491199999</v>
      </c>
      <c r="I79" s="25">
        <v>4.2795608327964423E-7</v>
      </c>
      <c r="J79" s="26">
        <v>6.0692731730719143E-4</v>
      </c>
      <c r="K79" s="5">
        <v>6.0741582822756534E-4</v>
      </c>
      <c r="L79" s="27">
        <v>1.4175304904102458E-3</v>
      </c>
      <c r="M79" s="4">
        <v>1.1400412902459137E-6</v>
      </c>
      <c r="N79" s="3">
        <v>1.1400412902460175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119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1.6820185850460745E-6</v>
      </c>
      <c r="N80" s="3">
        <v>1.6820185850460803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18</v>
      </c>
      <c r="H81" s="1">
        <v>14337.784191280001</v>
      </c>
      <c r="I81" s="25">
        <v>8.9061914116202226E-8</v>
      </c>
      <c r="J81" s="26">
        <v>7.7434792166417906E-3</v>
      </c>
      <c r="K81" s="5">
        <v>7.7497118808717005E-3</v>
      </c>
      <c r="L81" s="27">
        <v>1.4349324558621999E-2</v>
      </c>
      <c r="M81" s="4">
        <v>1.1540367341997954E-5</v>
      </c>
      <c r="N81" s="3">
        <v>11.540367341998717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18</v>
      </c>
      <c r="H82" s="1">
        <v>6377.1442772200007</v>
      </c>
      <c r="I82" s="25">
        <v>5.4637358794519938E-8</v>
      </c>
      <c r="J82" s="26">
        <v>4.3281530142666915E-3</v>
      </c>
      <c r="K82" s="5">
        <v>4.3316367098704895E-3</v>
      </c>
      <c r="L82" s="27">
        <v>6.3822771894368538E-3</v>
      </c>
      <c r="M82" s="4">
        <v>5.1329122168529764E-6</v>
      </c>
      <c r="N82" s="3">
        <v>5.1329122168526737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0.16824564146099999</v>
      </c>
      <c r="D83" s="7">
        <v>4500</v>
      </c>
      <c r="E83" s="1">
        <v>4500</v>
      </c>
      <c r="F83" s="6">
        <v>11562704167.453289</v>
      </c>
      <c r="G83" s="1" t="s">
        <v>18</v>
      </c>
      <c r="H83" s="1">
        <v>1682.4564146099999</v>
      </c>
      <c r="I83" s="25">
        <v>1.4550717464049455E-7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1.3541956486720283E-6</v>
      </c>
      <c r="N83" s="3">
        <v>1.3541956486719755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119</v>
      </c>
      <c r="H84" s="1">
        <v>4549.2952192500006</v>
      </c>
      <c r="I84" s="25">
        <v>4.2141090721385784E-7</v>
      </c>
      <c r="J84" s="26">
        <v>3.6446986543112139E-2</v>
      </c>
      <c r="K84" s="5">
        <v>3.6476322429878236E-2</v>
      </c>
      <c r="L84" s="27">
        <v>4.552956910436997E-3</v>
      </c>
      <c r="M84" s="4">
        <v>3.6616911869968155E-6</v>
      </c>
      <c r="N84" s="3">
        <v>3.6616911869959949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52</v>
      </c>
      <c r="H85" s="1">
        <v>3510.6883848199996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2.8257248950312903E-6</v>
      </c>
      <c r="N85" s="3">
        <v>2.8257248950312714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63</v>
      </c>
      <c r="H86" s="1">
        <v>2096.19413063</v>
      </c>
      <c r="I86" s="25">
        <v>5.0756211662104755E-7</v>
      </c>
      <c r="J86" s="26">
        <v>1.4230011501587689E-2</v>
      </c>
      <c r="K86" s="5">
        <v>1.4241465123572869E-2</v>
      </c>
      <c r="L86" s="27">
        <v>2.0978813404525019E-3</v>
      </c>
      <c r="M86" s="4">
        <v>1.6872098225020372E-6</v>
      </c>
      <c r="N86" s="3">
        <v>1.6872098225016998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24</v>
      </c>
      <c r="H87" s="1">
        <v>98650.7979357</v>
      </c>
      <c r="I87" s="25">
        <v>3.9219912384474366E-7</v>
      </c>
      <c r="J87" s="26">
        <v>23.139748306839877</v>
      </c>
      <c r="K87" s="5">
        <v>23.158373304413168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24</v>
      </c>
      <c r="H88" s="1">
        <v>28464.301692960002</v>
      </c>
      <c r="I88" s="25">
        <v>3.8944587083447821E-7</v>
      </c>
      <c r="J88" s="26">
        <v>10.531005793235126</v>
      </c>
      <c r="K88" s="5">
        <v>10.539482115220586</v>
      </c>
      <c r="L88" s="27">
        <v>2.8487212380787733E-2</v>
      </c>
      <c r="M88" s="4">
        <v>2.2910687827729787E-5</v>
      </c>
      <c r="N88" s="3">
        <v>22.910687827730726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30</v>
      </c>
      <c r="H89" s="1">
        <v>8810.1284943999999</v>
      </c>
      <c r="I89" s="25">
        <v>1.1073636625311936E-7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18</v>
      </c>
      <c r="H90" s="1">
        <v>12027.200137119999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1.2036880733919182E-2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18</v>
      </c>
      <c r="H91" s="1">
        <v>2368.6484559999999</v>
      </c>
      <c r="I91" s="25">
        <v>4.8051457012314685E-7</v>
      </c>
      <c r="J91" s="26">
        <v>1.3627247479375806E-3</v>
      </c>
      <c r="K91" s="5">
        <v>1.363821594147228E-3</v>
      </c>
      <c r="L91" s="27">
        <v>2.3705549621267016E-3</v>
      </c>
      <c r="M91" s="4">
        <v>1.9065061267016167E-6</v>
      </c>
      <c r="N91" s="3">
        <v>1.9065061267015153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36</v>
      </c>
      <c r="H92" s="1">
        <v>1621.4271232999999</v>
      </c>
      <c r="I92" s="25">
        <v>3.1355787789708713E-7</v>
      </c>
      <c r="J92" s="26">
        <v>1.4045198024644224E-2</v>
      </c>
      <c r="K92" s="5">
        <v>1.4056502891720519E-2</v>
      </c>
      <c r="L92" s="27">
        <v>1.6227321969679283E-3</v>
      </c>
      <c r="M92" s="4">
        <v>1.3050736679283675E-6</v>
      </c>
      <c r="N92" s="3">
        <v>1.3050736679283546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27</v>
      </c>
      <c r="H93" s="1">
        <v>2022.1085481699997</v>
      </c>
      <c r="I93" s="25">
        <v>4.738162519404331E-7</v>
      </c>
      <c r="J93" s="26">
        <v>5.0295595143476975E-3</v>
      </c>
      <c r="K93" s="5">
        <v>5.0336077664283859E-3</v>
      </c>
      <c r="L93" s="27">
        <v>2.0237361271089019E-3</v>
      </c>
      <c r="M93" s="4">
        <v>1.6275789389021654E-6</v>
      </c>
      <c r="N93" s="3">
        <v>1.6275789389021611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1.754313256408</v>
      </c>
      <c r="D94" s="7">
        <v>394271</v>
      </c>
      <c r="E94" s="1">
        <v>394271</v>
      </c>
      <c r="F94" s="6">
        <v>39513198602.240005</v>
      </c>
      <c r="G94" s="1" t="s">
        <v>21</v>
      </c>
      <c r="H94" s="1">
        <v>17543.132564080002</v>
      </c>
      <c r="I94" s="25">
        <v>4.4398158551217569E-7</v>
      </c>
      <c r="J94" s="26">
        <v>0.17504906370147102</v>
      </c>
      <c r="K94" s="5">
        <v>0.17518995928698233</v>
      </c>
      <c r="L94" s="27">
        <v>1.7557252890587623E-2</v>
      </c>
      <c r="M94" s="4">
        <v>1.4120326507622433E-5</v>
      </c>
      <c r="N94" s="3">
        <v>14.12032650762194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27</v>
      </c>
      <c r="H95" s="1">
        <v>2367.11642201</v>
      </c>
      <c r="I95" s="25">
        <v>3.3468335789846323E-7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1.9052729957457631E-6</v>
      </c>
      <c r="N95" s="3">
        <v>1.9052729957461452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5.3875096657009998</v>
      </c>
      <c r="D96" s="7">
        <v>621682</v>
      </c>
      <c r="E96" s="1">
        <v>621682</v>
      </c>
      <c r="F96" s="6">
        <v>127247104453.13133</v>
      </c>
      <c r="G96" s="1" t="s">
        <v>21</v>
      </c>
      <c r="H96" s="1">
        <v>53875.096657009999</v>
      </c>
      <c r="I96" s="25">
        <v>4.2338956857642059E-7</v>
      </c>
      <c r="J96" s="26">
        <v>0.26321367377172633</v>
      </c>
      <c r="K96" s="5">
        <v>0.26342553234383037</v>
      </c>
      <c r="L96" s="27">
        <v>5.3918460289628954E-2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24</v>
      </c>
      <c r="H97" s="1">
        <v>1690.93499619</v>
      </c>
      <c r="I97" s="25">
        <v>3.1614514724485023E-7</v>
      </c>
      <c r="J97" s="26">
        <v>0.27976569286109082</v>
      </c>
      <c r="K97" s="5">
        <v>0.27999087402090594</v>
      </c>
      <c r="L97" s="27">
        <v>1.6922960161911303E-3</v>
      </c>
      <c r="M97" s="4">
        <v>1.3610200011303798E-6</v>
      </c>
      <c r="N97" s="3">
        <v>1.3610200011303277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119</v>
      </c>
      <c r="H98" s="1">
        <v>1649.7419354599999</v>
      </c>
      <c r="I98" s="25">
        <v>2.6676193411002107E-7</v>
      </c>
      <c r="J98" s="26">
        <v>3.1340259066981714E-2</v>
      </c>
      <c r="K98" s="5">
        <v>3.136548458978821E-2</v>
      </c>
      <c r="L98" s="27">
        <v>1.6510697994935688E-3</v>
      </c>
      <c r="M98" s="4">
        <v>1.3278640335688367E-6</v>
      </c>
      <c r="N98" s="3">
        <v>1.3278640335688578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18</v>
      </c>
      <c r="H99" s="1">
        <v>19986.98596115</v>
      </c>
      <c r="I99" s="25">
        <v>3.6371563004793127E-7</v>
      </c>
      <c r="J99" s="26">
        <v>2.5926741256706683E-2</v>
      </c>
      <c r="K99" s="5">
        <v>2.5947609482516228E-2</v>
      </c>
      <c r="L99" s="27">
        <v>2.0003073325626692E-2</v>
      </c>
      <c r="M99" s="4">
        <v>1.6087364476693317E-5</v>
      </c>
      <c r="N99" s="3">
        <v>16.087364476690709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119</v>
      </c>
      <c r="H100" s="1">
        <v>10357.582829100002</v>
      </c>
      <c r="I100" s="25">
        <v>3.0124741207699276E-7</v>
      </c>
      <c r="J100" s="26">
        <v>0.48645733349604869</v>
      </c>
      <c r="K100" s="5">
        <v>0.48684887909698399</v>
      </c>
      <c r="L100" s="27">
        <v>1.0365919564336187E-2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18</v>
      </c>
      <c r="H101" s="1">
        <v>6653.5842383400004</v>
      </c>
      <c r="I101" s="25">
        <v>3.7014914585393138E-7</v>
      </c>
      <c r="J101" s="26">
        <v>1.1127423622660886E-2</v>
      </c>
      <c r="K101" s="5">
        <v>1.1136379996574587E-2</v>
      </c>
      <c r="L101" s="27">
        <v>6.6589396548609936E-3</v>
      </c>
      <c r="M101" s="4">
        <v>5.3554165209933335E-6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70A0-47E8-4347-9563-AEA9C03E3E64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DB37-D744-4096-BF0A-90ADF4DC3A61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18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1.3964523981613297E-16</v>
      </c>
      <c r="N2" s="3">
        <v>1.3915268937125802E-10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19</v>
      </c>
      <c r="B3" s="1" t="s">
        <v>20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21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1.1015494072452725E-16</v>
      </c>
      <c r="N3" s="3">
        <v>1.1095835361629725E-10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24</v>
      </c>
      <c r="H4" s="1">
        <v>2336.1875947099998</v>
      </c>
      <c r="I4" s="25">
        <v>1.3283494388195515E-7</v>
      </c>
      <c r="J4" s="26">
        <v>0.31766679819706284</v>
      </c>
      <c r="K4" s="5">
        <v>0.31766679819706928</v>
      </c>
      <c r="L4" s="27">
        <v>2.3361875947100473E-3</v>
      </c>
      <c r="M4" s="4">
        <v>4.7271214720367993E-17</v>
      </c>
      <c r="N4" s="3">
        <v>4.7293724492192268E-11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27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30</v>
      </c>
      <c r="H6" s="1">
        <v>3746.1709236700003</v>
      </c>
      <c r="I6" s="25">
        <v>4.5958194057550186E-7</v>
      </c>
      <c r="J6" s="26">
        <v>2.4757679138802287E-3</v>
      </c>
      <c r="K6" s="5">
        <v>2.475767913880279E-3</v>
      </c>
      <c r="L6" s="27">
        <v>3.7461709236700767E-3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33</v>
      </c>
      <c r="H7" s="1">
        <v>3643.91438629</v>
      </c>
      <c r="I7" s="25">
        <v>2.6392435391755544E-7</v>
      </c>
      <c r="J7" s="26">
        <v>0.1673813531032215</v>
      </c>
      <c r="K7" s="5">
        <v>0.16738135310322488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21</v>
      </c>
      <c r="H8" s="1">
        <v>2941.1778529499998</v>
      </c>
      <c r="I8" s="25">
        <v>4.3395371671407527E-7</v>
      </c>
      <c r="J8" s="26">
        <v>3.7780878484560819E-2</v>
      </c>
      <c r="K8" s="5">
        <v>3.7780878484561596E-2</v>
      </c>
      <c r="L8" s="27">
        <v>2.9411778529500597E-3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36</v>
      </c>
      <c r="H9" s="1">
        <v>2577.1850931599997</v>
      </c>
      <c r="I9" s="25">
        <v>3.3463551512400908E-7</v>
      </c>
      <c r="J9" s="26">
        <v>7.3854058187868806E-3</v>
      </c>
      <c r="K9" s="5">
        <v>7.3854058187870315E-3</v>
      </c>
      <c r="L9" s="27">
        <v>2.5771850931600522E-3</v>
      </c>
      <c r="M9" s="4">
        <v>5.2475385148298415E-17</v>
      </c>
      <c r="N9" s="3">
        <v>5.2295945351943374E-11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0.29446393176699998</v>
      </c>
      <c r="D10" s="7">
        <v>10959200</v>
      </c>
      <c r="E10" s="1">
        <v>10959200</v>
      </c>
      <c r="F10" s="6">
        <v>21665165282.269825</v>
      </c>
      <c r="G10" s="1" t="s">
        <v>39</v>
      </c>
      <c r="H10" s="1">
        <v>2944.6393176699999</v>
      </c>
      <c r="I10" s="25">
        <v>1.35915848289411E-7</v>
      </c>
      <c r="J10" s="26">
        <v>1.489528964573313</v>
      </c>
      <c r="K10" s="5">
        <v>1.4895289645733436</v>
      </c>
      <c r="L10" s="27">
        <v>2.9446393176700597E-3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30</v>
      </c>
      <c r="H11" s="1">
        <v>21390.330521610002</v>
      </c>
      <c r="I11" s="25">
        <v>4.1903289316233156E-7</v>
      </c>
      <c r="J11" s="26">
        <v>2.0823839625702067E-2</v>
      </c>
      <c r="K11" s="5">
        <v>2.0823839625702487E-2</v>
      </c>
      <c r="L11" s="27">
        <v>2.1390330521610434E-2</v>
      </c>
      <c r="M11" s="4">
        <v>4.3368086899420177E-16</v>
      </c>
      <c r="N11" s="3">
        <v>4.3291947804391384E-10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21</v>
      </c>
      <c r="H12" s="1">
        <v>3114.46821331</v>
      </c>
      <c r="I12" s="25">
        <v>4.1182694419023029E-7</v>
      </c>
      <c r="J12" s="26">
        <v>2.7350251017561573E-2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21</v>
      </c>
      <c r="H13" s="1">
        <v>67574.537517560006</v>
      </c>
      <c r="I13" s="25">
        <v>4.5526028515534747E-7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1.3739009929736312E-15</v>
      </c>
      <c r="N13" s="3">
        <v>1.3678800314664841E-9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5.462448397388</v>
      </c>
      <c r="D14" s="7">
        <v>329000</v>
      </c>
      <c r="E14" s="1">
        <v>329000</v>
      </c>
      <c r="F14" s="6">
        <v>411537614482.56396</v>
      </c>
      <c r="G14" s="1" t="s">
        <v>18</v>
      </c>
      <c r="H14" s="1">
        <v>54624.48397388</v>
      </c>
      <c r="I14" s="25">
        <v>1.327326641637865E-7</v>
      </c>
      <c r="J14" s="26">
        <v>4.3669046509885762E-2</v>
      </c>
      <c r="K14" s="5">
        <v>4.3669046509886636E-2</v>
      </c>
      <c r="L14" s="27">
        <v>5.4624483973881109E-2</v>
      </c>
      <c r="M14" s="4">
        <v>1.1102230246251565E-15</v>
      </c>
      <c r="N14" s="3">
        <v>1.1059455573558807E-9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52</v>
      </c>
      <c r="H15" s="1">
        <v>6647.5719262499997</v>
      </c>
      <c r="I15" s="25">
        <v>2.2718221397376497E-7</v>
      </c>
      <c r="J15" s="26">
        <v>1.5739638148530383E-2</v>
      </c>
      <c r="K15" s="5">
        <v>1.5739638148530705E-2</v>
      </c>
      <c r="L15" s="27">
        <v>6.6475719262501353E-3</v>
      </c>
      <c r="M15" s="4">
        <v>1.3530843112619095E-16</v>
      </c>
      <c r="N15" s="3">
        <v>1.3551471056416631E-10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24</v>
      </c>
      <c r="H16" s="1">
        <v>583.61985675999995</v>
      </c>
      <c r="I16" s="25">
        <v>1.0411281722855811E-7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1.1817803680091998E-17</v>
      </c>
      <c r="N16" s="3">
        <v>1.1823431123048067E-11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30</v>
      </c>
      <c r="H17" s="1">
        <v>771.32262871</v>
      </c>
      <c r="I17" s="25">
        <v>8.5290670259837044E-8</v>
      </c>
      <c r="J17" s="26">
        <v>6.6765366098059924E-3</v>
      </c>
      <c r="K17" s="5">
        <v>6.6765366098061286E-3</v>
      </c>
      <c r="L17" s="27">
        <v>7.7132262871001576E-4</v>
      </c>
      <c r="M17" s="4">
        <v>1.5720931501039814E-17</v>
      </c>
      <c r="N17" s="3">
        <v>1.5802470443304628E-11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36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1.5959455978986625E-16</v>
      </c>
      <c r="N18" s="3">
        <v>1.5916157281026244E-10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18</v>
      </c>
      <c r="H19" s="1">
        <v>4085.8017937599998</v>
      </c>
      <c r="I19" s="25">
        <v>4.7064549212184119E-7</v>
      </c>
      <c r="J19" s="26">
        <v>1.2542702365047067E-3</v>
      </c>
      <c r="K19" s="5">
        <v>1.2542702365047323E-3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63</v>
      </c>
      <c r="H20" s="1">
        <v>2764.4006394100002</v>
      </c>
      <c r="I20" s="25">
        <v>4.9069220270580926E-7</v>
      </c>
      <c r="J20" s="26">
        <v>1.1222130675881858E-2</v>
      </c>
      <c r="K20" s="5">
        <v>1.1222130675882088E-2</v>
      </c>
      <c r="L20" s="27">
        <v>2.7644006394100563E-3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36</v>
      </c>
      <c r="H21" s="1">
        <v>11881.505767900002</v>
      </c>
      <c r="I21" s="25">
        <v>4.3082520653964662E-7</v>
      </c>
      <c r="J21" s="26">
        <v>0.14326101345500908</v>
      </c>
      <c r="K21" s="5">
        <v>0.14326101345501197</v>
      </c>
      <c r="L21" s="27">
        <v>1.1881505767900242E-2</v>
      </c>
      <c r="M21" s="4">
        <v>2.4112656316077619E-16</v>
      </c>
      <c r="N21" s="3">
        <v>2.4010660126805305E-10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21</v>
      </c>
      <c r="H22" s="1">
        <v>4789.7954604500001</v>
      </c>
      <c r="I22" s="25">
        <v>4.8544334620522936E-7</v>
      </c>
      <c r="J22" s="26">
        <v>7.1947558341077045E-3</v>
      </c>
      <c r="K22" s="5">
        <v>7.1947558341078485E-3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18</v>
      </c>
      <c r="H23" s="1">
        <v>6610.0719653600008</v>
      </c>
      <c r="I23" s="25">
        <v>4.6142735811378625E-7</v>
      </c>
      <c r="J23" s="26">
        <v>1.7395811400889742E-4</v>
      </c>
      <c r="K23" s="5">
        <v>1.7395811400890094E-4</v>
      </c>
      <c r="L23" s="27">
        <v>6.6100719653601351E-3</v>
      </c>
      <c r="M23" s="4">
        <v>1.3444106938820255E-16</v>
      </c>
      <c r="N23" s="3">
        <v>1.3460521586239338E-10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21</v>
      </c>
      <c r="H24" s="1">
        <v>1776.5599597900002</v>
      </c>
      <c r="I24" s="25">
        <v>3.2291260525135761E-7</v>
      </c>
      <c r="J24" s="26">
        <v>4.1252085320860936E-2</v>
      </c>
      <c r="K24" s="5">
        <v>4.1252085320861775E-2</v>
      </c>
      <c r="L24" s="27">
        <v>1.7765599597900361E-3</v>
      </c>
      <c r="M24" s="4">
        <v>3.5995512126518747E-17</v>
      </c>
      <c r="N24" s="3">
        <v>3.5925040720030665E-11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0.145817798227</v>
      </c>
      <c r="D25" s="7">
        <v>42130000</v>
      </c>
      <c r="E25" s="1">
        <v>42130000</v>
      </c>
      <c r="F25" s="6">
        <v>10988358152.015999</v>
      </c>
      <c r="G25" s="1" t="s">
        <v>21</v>
      </c>
      <c r="H25" s="1">
        <v>1458.17798227</v>
      </c>
      <c r="I25" s="25">
        <v>1.3270207997383784E-7</v>
      </c>
      <c r="J25" s="26">
        <v>5.5907386292977881</v>
      </c>
      <c r="K25" s="5">
        <v>5.5907386292979018</v>
      </c>
      <c r="L25" s="27">
        <v>1.4581779822700298E-3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0.28389616925400002</v>
      </c>
      <c r="D26" s="7">
        <v>5931</v>
      </c>
      <c r="E26" s="1">
        <v>5931</v>
      </c>
      <c r="F26" s="6">
        <v>14226109686.560001</v>
      </c>
      <c r="G26" s="1" t="s">
        <v>18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1.1835900446038688E-3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63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4.5102810375396984E-17</v>
      </c>
      <c r="N27" s="3">
        <v>4.5019987737759948E-11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21</v>
      </c>
      <c r="H28" s="1">
        <v>2430.2213428999999</v>
      </c>
      <c r="I28" s="25">
        <v>3.1185365921889334E-7</v>
      </c>
      <c r="J28" s="26">
        <v>0.95347073330562104</v>
      </c>
      <c r="K28" s="5">
        <v>0.95347073330564047</v>
      </c>
      <c r="L28" s="27">
        <v>2.4302213429000493E-3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33</v>
      </c>
      <c r="H29" s="1">
        <v>19770.298568899998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4.0245584642661925E-16</v>
      </c>
      <c r="N29" s="3">
        <v>4.0381564758718014E-10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21</v>
      </c>
      <c r="H30" s="1">
        <v>19296.23407993</v>
      </c>
      <c r="I30" s="25">
        <v>3.6036521428461762E-7</v>
      </c>
      <c r="J30" s="26">
        <v>0.12591376806233109</v>
      </c>
      <c r="K30" s="5">
        <v>0.12591376806233365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21</v>
      </c>
      <c r="H31" s="1">
        <v>5103.3263512200001</v>
      </c>
      <c r="I31" s="25">
        <v>3.9219999875639261E-7</v>
      </c>
      <c r="J31" s="26">
        <v>1.1973865962032666</v>
      </c>
      <c r="K31" s="5">
        <v>1.1973865962032912</v>
      </c>
      <c r="L31" s="27">
        <v>5.1033263512201043E-3</v>
      </c>
      <c r="M31" s="4">
        <v>1.0408340855860843E-16</v>
      </c>
      <c r="N31" s="3">
        <v>1.0459189070388675E-10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21</v>
      </c>
      <c r="H32" s="1">
        <v>3268.2239182799999</v>
      </c>
      <c r="I32" s="25">
        <v>3.2073107007865702E-7</v>
      </c>
      <c r="J32" s="26">
        <v>0.24874779236555364</v>
      </c>
      <c r="K32" s="5">
        <v>0.24874779236555869</v>
      </c>
      <c r="L32" s="27">
        <v>3.2682239182800664E-3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90</v>
      </c>
      <c r="H33" s="1">
        <v>15066.86879868</v>
      </c>
      <c r="I33" s="25">
        <v>4.3943108218363374E-7</v>
      </c>
      <c r="J33" s="26">
        <v>5.5769956364253692E-2</v>
      </c>
      <c r="K33" s="5">
        <v>5.5769956364254823E-2</v>
      </c>
      <c r="L33" s="27">
        <v>1.5066868798680305E-2</v>
      </c>
      <c r="M33" s="4">
        <v>3.0531133177191805E-16</v>
      </c>
      <c r="N33" s="3">
        <v>3.0559021979570389E-10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30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3.1473967302300637E-3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18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97</v>
      </c>
      <c r="H36" s="1">
        <v>4694.2853499000003</v>
      </c>
      <c r="I36" s="25">
        <v>3.9707506953245514E-7</v>
      </c>
      <c r="J36" s="26">
        <v>1.1498499863520835E-2</v>
      </c>
      <c r="K36" s="5">
        <v>1.1498499863521071E-2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21</v>
      </c>
      <c r="H37" s="1">
        <v>43320.859951599996</v>
      </c>
      <c r="I37" s="25">
        <v>4.2040247339694569E-7</v>
      </c>
      <c r="J37" s="26">
        <v>0.29091809118821305</v>
      </c>
      <c r="K37" s="5">
        <v>0.29091809118821893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0.42075771584100002</v>
      </c>
      <c r="D38" s="7">
        <v>7508</v>
      </c>
      <c r="E38" s="1">
        <v>7508</v>
      </c>
      <c r="F38" s="6">
        <v>10893276062.199951</v>
      </c>
      <c r="G38" s="1" t="s">
        <v>30</v>
      </c>
      <c r="H38" s="1">
        <v>4207.5771584100003</v>
      </c>
      <c r="I38" s="25">
        <v>3.8625452383516104E-7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33</v>
      </c>
      <c r="H39" s="1">
        <v>3689.27057633</v>
      </c>
      <c r="I39" s="25">
        <v>2.3452293077993454E-7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18</v>
      </c>
      <c r="H40" s="1">
        <v>2266.8897384300003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4.5929482439532876E-11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90</v>
      </c>
      <c r="H41" s="1">
        <v>3088.4357668000002</v>
      </c>
      <c r="I41" s="25">
        <v>2.9030635470656716E-7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18</v>
      </c>
      <c r="H42" s="1">
        <v>17185.326654949997</v>
      </c>
      <c r="I42" s="25">
        <v>4.1432177616757107E-7</v>
      </c>
      <c r="J42" s="26">
        <v>9.5410018615868265E-3</v>
      </c>
      <c r="K42" s="5">
        <v>9.5410018615870226E-3</v>
      </c>
      <c r="L42" s="27">
        <v>1.7185326654950348E-2</v>
      </c>
      <c r="M42" s="4">
        <v>3.5041414214731503E-16</v>
      </c>
      <c r="N42" s="3">
        <v>3.5288394428789616E-10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21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116</v>
      </c>
      <c r="H44" s="1">
        <v>14276.871362559999</v>
      </c>
      <c r="I44" s="25">
        <v>4.5195046027876309E-7</v>
      </c>
      <c r="J44" s="26">
        <v>1.2880588117944748E-2</v>
      </c>
      <c r="K44" s="5">
        <v>1.288058811794501E-2</v>
      </c>
      <c r="L44" s="27">
        <v>1.4276871362560289E-2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119</v>
      </c>
      <c r="H45" s="1">
        <v>3797.7030255899999</v>
      </c>
      <c r="I45" s="25">
        <v>4.3011674933482535E-7</v>
      </c>
      <c r="J45" s="26">
        <v>1.0616571723831495E-2</v>
      </c>
      <c r="K45" s="5">
        <v>1.061657172383171E-2</v>
      </c>
      <c r="L45" s="27">
        <v>3.7977030255900773E-3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27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5.3660187404602766E-11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18</v>
      </c>
      <c r="H47" s="1">
        <v>2622.0366923100005</v>
      </c>
      <c r="I47" s="25">
        <v>4.1322068817347944E-7</v>
      </c>
      <c r="J47" s="26">
        <v>1.4285039190157184E-3</v>
      </c>
      <c r="K47" s="5">
        <v>1.4285039190157474E-3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21</v>
      </c>
      <c r="H48" s="1">
        <v>41150.654354259997</v>
      </c>
      <c r="I48" s="25">
        <v>3.5454154688478763E-7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36</v>
      </c>
      <c r="H49" s="1">
        <v>2852.2930809000004</v>
      </c>
      <c r="I49" s="25">
        <v>3.0423794225942679E-7</v>
      </c>
      <c r="J49" s="26">
        <v>1.0508378525640601E-2</v>
      </c>
      <c r="K49" s="5">
        <v>1.0508378525640816E-2</v>
      </c>
      <c r="L49" s="27">
        <v>2.8522930809000585E-3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3.7745530720559999</v>
      </c>
      <c r="D50" s="7">
        <v>35600000</v>
      </c>
      <c r="E50" s="1">
        <v>35600000</v>
      </c>
      <c r="F50" s="6">
        <v>145639501659.83978</v>
      </c>
      <c r="G50" s="1" t="s">
        <v>21</v>
      </c>
      <c r="H50" s="1">
        <v>37745.530720559997</v>
      </c>
      <c r="I50" s="25">
        <v>2.5917096866150814E-7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7.7021722333370235E-16</v>
      </c>
      <c r="N50" s="3">
        <v>7.7125150710344315E-10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119</v>
      </c>
      <c r="H51" s="1">
        <v>2346.9263612999998</v>
      </c>
      <c r="I51" s="25">
        <v>1.9466269950139437E-7</v>
      </c>
      <c r="J51" s="26">
        <v>1.0813123631903454E-2</v>
      </c>
      <c r="K51" s="5">
        <v>1.0813123631903674E-2</v>
      </c>
      <c r="L51" s="27">
        <v>2.3469263613000477E-3</v>
      </c>
      <c r="M51" s="4">
        <v>4.7704895589362195E-17</v>
      </c>
      <c r="N51" s="3">
        <v>4.7748471843078732E-11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119</v>
      </c>
      <c r="H52" s="1">
        <v>3418.0664574100001</v>
      </c>
      <c r="I52" s="25">
        <v>1.7861599836746532E-7</v>
      </c>
      <c r="J52" s="26">
        <v>0.63497987419633917</v>
      </c>
      <c r="K52" s="5">
        <v>0.63497987419635205</v>
      </c>
      <c r="L52" s="27">
        <v>3.4180664574100694E-3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24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1.9906885772350405E-2</v>
      </c>
      <c r="M53" s="4">
        <v>4.0592529337857286E-16</v>
      </c>
      <c r="N53" s="3">
        <v>4.0381564758718014E-10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18</v>
      </c>
      <c r="H54" s="1">
        <v>3536.3276913199998</v>
      </c>
      <c r="I54" s="25">
        <v>3.5234668973335658E-7</v>
      </c>
      <c r="J54" s="26">
        <v>1.7878071037070514E-3</v>
      </c>
      <c r="K54" s="5">
        <v>1.7878071037070878E-3</v>
      </c>
      <c r="L54" s="27">
        <v>3.5363276913200716E-3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116</v>
      </c>
      <c r="H55" s="1">
        <v>4884.2269487900003</v>
      </c>
      <c r="I55" s="25">
        <v>3.8232506457645743E-7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30</v>
      </c>
      <c r="H56" s="1">
        <v>2777.5228625899999</v>
      </c>
      <c r="I56" s="25">
        <v>5.0341145046340818E-7</v>
      </c>
      <c r="J56" s="26">
        <v>1.2181046866863088E-4</v>
      </c>
      <c r="K56" s="5">
        <v>1.2181046866863336E-4</v>
      </c>
      <c r="L56" s="27">
        <v>2.7775228625900564E-3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119</v>
      </c>
      <c r="H57" s="1">
        <v>2526.4341815000002</v>
      </c>
      <c r="I57" s="25">
        <v>1.8414549131365402E-7</v>
      </c>
      <c r="J57" s="26">
        <v>0.18685371905440393</v>
      </c>
      <c r="K57" s="5">
        <v>0.18685371905440767</v>
      </c>
      <c r="L57" s="27">
        <v>2.5264341815000512E-3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18</v>
      </c>
      <c r="H58" s="1">
        <v>2319.67472262</v>
      </c>
      <c r="I58" s="25">
        <v>2.0012751941821651E-7</v>
      </c>
      <c r="J58" s="26">
        <v>2.6324773904272199E-3</v>
      </c>
      <c r="K58" s="5">
        <v>2.6324773904272737E-3</v>
      </c>
      <c r="L58" s="27">
        <v>2.3196747226200474E-3</v>
      </c>
      <c r="M58" s="4">
        <v>4.7271214720367993E-17</v>
      </c>
      <c r="N58" s="3">
        <v>4.7293724492192268E-11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97</v>
      </c>
      <c r="H59" s="1">
        <v>9394.3851900599984</v>
      </c>
      <c r="I59" s="25">
        <v>4.0870850560967546E-7</v>
      </c>
      <c r="J59" s="26">
        <v>4.5538301695030037E-3</v>
      </c>
      <c r="K59" s="5">
        <v>4.5538301695030965E-3</v>
      </c>
      <c r="L59" s="27">
        <v>9.3943851900601897E-3</v>
      </c>
      <c r="M59" s="4">
        <v>1.9081958235744878E-16</v>
      </c>
      <c r="N59" s="3">
        <v>1.9099388737231493E-10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90</v>
      </c>
      <c r="H60" s="1">
        <v>4508.1711311700001</v>
      </c>
      <c r="I60" s="25">
        <v>3.7458616281723594E-7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0.74576299086099995</v>
      </c>
      <c r="D61" s="7">
        <v>240588</v>
      </c>
      <c r="E61" s="1">
        <v>240588</v>
      </c>
      <c r="F61" s="6">
        <v>42245094890.892395</v>
      </c>
      <c r="G61" s="1" t="s">
        <v>52</v>
      </c>
      <c r="H61" s="1">
        <v>7457.6299086099989</v>
      </c>
      <c r="I61" s="25">
        <v>1.7653244543232846E-7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1.5178830414797062E-16</v>
      </c>
      <c r="N61" s="3">
        <v>1.5188561519607902E-10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0.45135935946599998</v>
      </c>
      <c r="D62" s="7">
        <v>4021800</v>
      </c>
      <c r="E62" s="1">
        <v>4021800</v>
      </c>
      <c r="F62" s="6">
        <v>11214195347.858988</v>
      </c>
      <c r="G62" s="1" t="s">
        <v>21</v>
      </c>
      <c r="H62" s="1">
        <v>4513.5935946600002</v>
      </c>
      <c r="I62" s="25">
        <v>4.0248929634721716E-7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21</v>
      </c>
      <c r="H63" s="1">
        <v>36591.701737150004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30</v>
      </c>
      <c r="H64" s="1">
        <v>2350.8451115400003</v>
      </c>
      <c r="I64" s="25">
        <v>3.720557281120582E-7</v>
      </c>
      <c r="J64" s="26">
        <v>1.1586931540593828E-2</v>
      </c>
      <c r="K64" s="5">
        <v>1.1586931540594064E-2</v>
      </c>
      <c r="L64" s="27">
        <v>2.3508451115400479E-3</v>
      </c>
      <c r="M64" s="4">
        <v>4.7704895589362195E-17</v>
      </c>
      <c r="N64" s="3">
        <v>4.7748471843078732E-11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21</v>
      </c>
      <c r="H65" s="1">
        <v>14554.325277939999</v>
      </c>
      <c r="I65" s="25">
        <v>3.7152397941312292E-7</v>
      </c>
      <c r="J65" s="26">
        <v>13.374863258872425</v>
      </c>
      <c r="K65" s="5">
        <v>13.374863258872695</v>
      </c>
      <c r="L65" s="27">
        <v>1.4554325277940294E-2</v>
      </c>
      <c r="M65" s="4">
        <v>2.9490299091605721E-16</v>
      </c>
      <c r="N65" s="3">
        <v>2.9467628337442875E-10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21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1.9108684099460177E-2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63</v>
      </c>
      <c r="H67" s="1">
        <v>3850.2647147299999</v>
      </c>
      <c r="I67" s="25">
        <v>5.0382391674639536E-7</v>
      </c>
      <c r="J67" s="26">
        <v>1.4795293139174647E-2</v>
      </c>
      <c r="K67" s="5">
        <v>1.4795293139174945E-2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24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0.24138457932499999</v>
      </c>
      <c r="D69" s="7">
        <v>621841</v>
      </c>
      <c r="E69" s="1">
        <v>621841</v>
      </c>
      <c r="F69" s="6">
        <v>11547082099.741234</v>
      </c>
      <c r="G69" s="1" t="s">
        <v>21</v>
      </c>
      <c r="H69" s="1">
        <v>2413.84579325</v>
      </c>
      <c r="I69" s="25">
        <v>2.0904378893297151E-7</v>
      </c>
      <c r="J69" s="26">
        <v>0.12999199875386794</v>
      </c>
      <c r="K69" s="5">
        <v>0.12999199875387057</v>
      </c>
      <c r="L69" s="27">
        <v>2.4138457932500489E-3</v>
      </c>
      <c r="M69" s="4">
        <v>4.90059381963448E-17</v>
      </c>
      <c r="N69" s="3">
        <v>4.9112713895738125E-11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21</v>
      </c>
      <c r="H70" s="1">
        <v>2207.7140142599997</v>
      </c>
      <c r="I70" s="25">
        <v>4.5781402379730547E-7</v>
      </c>
      <c r="J70" s="26">
        <v>5.3637491028092309E-3</v>
      </c>
      <c r="K70" s="5">
        <v>5.3637491028093402E-3</v>
      </c>
      <c r="L70" s="27">
        <v>2.2077140142600445E-3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21</v>
      </c>
      <c r="H71" s="1">
        <v>4856.62812158</v>
      </c>
      <c r="I71" s="25">
        <v>2.8681611163909149E-7</v>
      </c>
      <c r="J71" s="26">
        <v>0.12222381781388245</v>
      </c>
      <c r="K71" s="5">
        <v>0.12222381781388493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21</v>
      </c>
      <c r="H72" s="1">
        <v>5582.3461963999998</v>
      </c>
      <c r="I72" s="25">
        <v>4.0664302136984147E-7</v>
      </c>
      <c r="J72" s="26">
        <v>3.0995144374852058E-2</v>
      </c>
      <c r="K72" s="5">
        <v>3.0995144374852689E-2</v>
      </c>
      <c r="L72" s="27">
        <v>5.5823461964001134E-3</v>
      </c>
      <c r="M72" s="4">
        <v>1.1362438767648086E-16</v>
      </c>
      <c r="N72" s="3">
        <v>1.1368683772161603E-10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119</v>
      </c>
      <c r="H73" s="1">
        <v>2557.2029179799997</v>
      </c>
      <c r="I73" s="25">
        <v>3.3206432619588287E-7</v>
      </c>
      <c r="J73" s="26">
        <v>4.0677547894669458E-2</v>
      </c>
      <c r="K73" s="5">
        <v>4.0677547894670284E-2</v>
      </c>
      <c r="L73" s="27">
        <v>2.557202917980052E-3</v>
      </c>
      <c r="M73" s="4">
        <v>5.2041704279304213E-17</v>
      </c>
      <c r="N73" s="3">
        <v>5.2295945351943374E-11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33</v>
      </c>
      <c r="H74" s="1">
        <v>8545.8335704300007</v>
      </c>
      <c r="I74" s="25">
        <v>3.2521092446567145E-7</v>
      </c>
      <c r="J74" s="26">
        <v>2.4846114629177301</v>
      </c>
      <c r="K74" s="5">
        <v>2.4846114629177807</v>
      </c>
      <c r="L74" s="27">
        <v>8.5458335704301745E-3</v>
      </c>
      <c r="M74" s="4">
        <v>1.7347234759768071E-16</v>
      </c>
      <c r="N74" s="3">
        <v>1.7462298274040222E-10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18</v>
      </c>
      <c r="H75" s="1">
        <v>7770.7369256000002</v>
      </c>
      <c r="I75" s="25">
        <v>4.6200726233789596E-7</v>
      </c>
      <c r="J75" s="26">
        <v>1.0894916658273561E-3</v>
      </c>
      <c r="K75" s="5">
        <v>1.0894916658273784E-3</v>
      </c>
      <c r="L75" s="27">
        <v>7.7707369256001585E-3</v>
      </c>
      <c r="M75" s="4">
        <v>1.5785983631388945E-16</v>
      </c>
      <c r="N75" s="3">
        <v>1.5825207810848951E-10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30</v>
      </c>
      <c r="H76" s="1">
        <v>1718.6601590200003</v>
      </c>
      <c r="I76" s="25">
        <v>2.4456542263889185E-7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3.4788172342814505E-11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30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2.1165181463500427E-3</v>
      </c>
      <c r="M77" s="4">
        <v>4.2934406030425976E-17</v>
      </c>
      <c r="N77" s="3">
        <v>4.2746250983327627E-11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18</v>
      </c>
      <c r="H78" s="1">
        <v>2569.1268638300003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2.5691268638300523E-3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119</v>
      </c>
      <c r="H79" s="1">
        <v>3542.9249063899997</v>
      </c>
      <c r="I79" s="25">
        <v>3.7841937104873385E-7</v>
      </c>
      <c r="J79" s="26">
        <v>9.4578353406210056E-2</v>
      </c>
      <c r="K79" s="5">
        <v>9.4578353406211971E-2</v>
      </c>
      <c r="L79" s="27">
        <v>3.5429249063900718E-3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24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1.9130912873000388E-3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1.831878178153</v>
      </c>
      <c r="D81" s="7">
        <v>103618</v>
      </c>
      <c r="E81" s="1">
        <v>103618</v>
      </c>
      <c r="F81" s="6">
        <v>141434983356.04102</v>
      </c>
      <c r="G81" s="1" t="s">
        <v>18</v>
      </c>
      <c r="H81" s="1">
        <v>18318.78178153</v>
      </c>
      <c r="I81" s="25">
        <v>1.2952086779983747E-7</v>
      </c>
      <c r="J81" s="26">
        <v>1.3420693279683558E-2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18</v>
      </c>
      <c r="H82" s="1">
        <v>6303.5749120400005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6.3035749120401285E-3</v>
      </c>
      <c r="M82" s="4">
        <v>1.2836953722228372E-16</v>
      </c>
      <c r="N82" s="3">
        <v>1.2823875294998288E-10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18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1.9107465625800388E-3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119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52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39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2.0442990829100415E-3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63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1.1857318544177613E-2</v>
      </c>
      <c r="L87" s="27">
        <v>3.1356928703400637E-3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24</v>
      </c>
      <c r="H88" s="1">
        <v>73878.827611150002</v>
      </c>
      <c r="I88" s="25">
        <v>3.2735559292133996E-7</v>
      </c>
      <c r="J88" s="26">
        <v>22.587535911572456</v>
      </c>
      <c r="K88" s="5">
        <v>22.587535911572918</v>
      </c>
      <c r="L88" s="27">
        <v>7.3878827611151499E-2</v>
      </c>
      <c r="M88" s="4">
        <v>1.4988010832439613E-15</v>
      </c>
      <c r="N88" s="3">
        <v>1.4988472685217857E-9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24</v>
      </c>
      <c r="H89" s="1">
        <v>25710.671909970002</v>
      </c>
      <c r="I89" s="25">
        <v>3.4795072912791043E-7</v>
      </c>
      <c r="J89" s="26">
        <v>9.5248032591474203</v>
      </c>
      <c r="K89" s="5">
        <v>9.5248032591476139</v>
      </c>
      <c r="L89" s="27">
        <v>2.5710671909970527E-2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30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0.45369594182601347</v>
      </c>
      <c r="L90" s="27">
        <v>1.8028778979210368E-2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52</v>
      </c>
      <c r="H91" s="1">
        <v>1752.5151446199998</v>
      </c>
      <c r="I91" s="25">
        <v>1.832396248787222E-7</v>
      </c>
      <c r="J91" s="26">
        <v>1.4177249776866736E-3</v>
      </c>
      <c r="K91" s="5">
        <v>1.4177249776867026E-3</v>
      </c>
      <c r="L91" s="27">
        <v>1.7525151446200354E-3</v>
      </c>
      <c r="M91" s="4">
        <v>3.5561831257524545E-17</v>
      </c>
      <c r="N91" s="3">
        <v>3.5697667044587433E-11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18</v>
      </c>
      <c r="H92" s="1">
        <v>16723.442369070002</v>
      </c>
      <c r="I92" s="25">
        <v>7.3570998798457921E-8</v>
      </c>
      <c r="J92" s="26">
        <v>1.0846278068861457E-2</v>
      </c>
      <c r="K92" s="5">
        <v>1.0846278068861676E-2</v>
      </c>
      <c r="L92" s="27">
        <v>1.6723442369070342E-2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27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1.3016087111610264E-2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18</v>
      </c>
      <c r="H94" s="1">
        <v>2671.2909349500005</v>
      </c>
      <c r="I94" s="25">
        <v>2.842334794480633E-7</v>
      </c>
      <c r="J94" s="26">
        <v>1.4609600843630454E-4</v>
      </c>
      <c r="K94" s="5">
        <v>1.460960084363075E-4</v>
      </c>
      <c r="L94" s="27">
        <v>2.6712909349500547E-3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21</v>
      </c>
      <c r="H95" s="1">
        <v>9287.6190836700007</v>
      </c>
      <c r="I95" s="25">
        <v>3.6959732882363877E-7</v>
      </c>
      <c r="J95" s="26">
        <v>0.15189563181062377</v>
      </c>
      <c r="K95" s="5">
        <v>0.15189563181062685</v>
      </c>
      <c r="L95" s="27">
        <v>9.2876190836701893E-3</v>
      </c>
      <c r="M95" s="4">
        <v>1.8908485888147197E-16</v>
      </c>
      <c r="N95" s="3">
        <v>1.8917489796876907E-10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27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21</v>
      </c>
      <c r="H97" s="1">
        <v>49007.826076099998</v>
      </c>
      <c r="I97" s="25">
        <v>3.9831008811713754E-7</v>
      </c>
      <c r="J97" s="26">
        <v>0.28309491202837433</v>
      </c>
      <c r="K97" s="5">
        <v>0.28309491202838005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119</v>
      </c>
      <c r="H98" s="1">
        <v>3706.9181600399997</v>
      </c>
      <c r="I98" s="25">
        <v>2.9004130791270484E-7</v>
      </c>
      <c r="J98" s="26">
        <v>3.406854206873422E-2</v>
      </c>
      <c r="K98" s="5">
        <v>3.4068542068734921E-2</v>
      </c>
      <c r="L98" s="27">
        <v>3.7069181600400754E-3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18</v>
      </c>
      <c r="H99" s="1">
        <v>13281.152028030001</v>
      </c>
      <c r="I99" s="25">
        <v>3.1034025771859776E-7</v>
      </c>
      <c r="J99" s="26">
        <v>3.3382060161758688E-2</v>
      </c>
      <c r="K99" s="5">
        <v>3.3382060161759361E-2</v>
      </c>
      <c r="L99" s="27">
        <v>1.3281152028030272E-2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119</v>
      </c>
      <c r="H100" s="1">
        <v>11489.954858860001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1.1489954858860235E-2</v>
      </c>
      <c r="M100" s="4">
        <v>2.3418766925686896E-16</v>
      </c>
      <c r="N100" s="3">
        <v>2.3464963305741549E-10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18</v>
      </c>
      <c r="H101" s="1">
        <v>8628.4025237100013</v>
      </c>
      <c r="I101" s="25">
        <v>3.7486993465293899E-7</v>
      </c>
      <c r="J101" s="26">
        <v>1.1604848567051032E-2</v>
      </c>
      <c r="K101" s="5">
        <v>1.1604848567051266E-2</v>
      </c>
      <c r="L101" s="27">
        <v>8.6284025237101762E-3</v>
      </c>
      <c r="M101" s="4">
        <v>1.7520707107365752E-16</v>
      </c>
      <c r="N101" s="3">
        <v>1.7462298274040222E-10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18</v>
      </c>
      <c r="H102" s="1">
        <v>8436.4313395999998</v>
      </c>
      <c r="I102" s="25">
        <v>3.6652954660951923E-7</v>
      </c>
      <c r="J102" s="26">
        <v>1.1346655174390886E-2</v>
      </c>
      <c r="K102" s="5">
        <v>1.1604848567051266E-2</v>
      </c>
      <c r="L102" s="27">
        <v>8.6284025237101762E-3</v>
      </c>
      <c r="M102" s="4">
        <v>1.9197118411017587E-4</v>
      </c>
      <c r="N102" s="3">
        <v>191.97118411017618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F27D-B2D7-4CA4-819E-5B8F045272BD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4CA3-C02A-4876-827D-FD2A768ADB5D}">
  <sheetPr codeName="Sheet11">
    <tabColor rgb="FF7030A0"/>
  </sheetPr>
  <dimension ref="A1:U1466"/>
  <sheetViews>
    <sheetView workbookViewId="0">
      <selection activeCell="D28" sqref="D2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18</v>
      </c>
      <c r="H2" s="1">
        <v>6222.8747110500008</v>
      </c>
      <c r="I2" s="25">
        <v>6.0793829140020869E-8</v>
      </c>
      <c r="J2" s="26">
        <v>5.2077817856216076E-3</v>
      </c>
      <c r="K2" s="5">
        <v>5.2084371532923664E-3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19</v>
      </c>
      <c r="B3" s="1" t="s">
        <v>20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21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24</v>
      </c>
      <c r="H4" s="1">
        <v>2374.9328994499997</v>
      </c>
      <c r="I4" s="25">
        <v>1.3324539687007209E-7</v>
      </c>
      <c r="J4" s="26">
        <v>0.31864837189096518</v>
      </c>
      <c r="K4" s="5">
        <v>0.31868847185061278</v>
      </c>
      <c r="L4" s="27">
        <v>2.3752317703115344E-3</v>
      </c>
      <c r="M4" s="4">
        <v>2.9887086153449968E-7</v>
      </c>
      <c r="N4" s="3">
        <v>0.29887086153485143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27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30</v>
      </c>
      <c r="H6" s="1">
        <v>3981.7359360400001</v>
      </c>
      <c r="I6" s="25">
        <v>4.6188101919487517E-7</v>
      </c>
      <c r="J6" s="26">
        <v>2.4881530504027925E-3</v>
      </c>
      <c r="K6" s="5">
        <v>2.4884661693346678E-3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33</v>
      </c>
      <c r="H7" s="1">
        <v>3654.0072611000001</v>
      </c>
      <c r="I7" s="25">
        <v>2.6408179981096404E-7</v>
      </c>
      <c r="J7" s="26">
        <v>0.16748120560371302</v>
      </c>
      <c r="K7" s="5">
        <v>0.16750228209522514</v>
      </c>
      <c r="L7" s="27">
        <v>3.6544670956990292E-3</v>
      </c>
      <c r="M7" s="4">
        <v>4.5983459902917273E-7</v>
      </c>
      <c r="N7" s="3">
        <v>0.45983459902936374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21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2.9050949488613194E-3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36</v>
      </c>
      <c r="H9" s="1">
        <v>2472.53947075</v>
      </c>
      <c r="I9" s="25">
        <v>3.2961786730922023E-7</v>
      </c>
      <c r="J9" s="26">
        <v>7.2746663315144903E-3</v>
      </c>
      <c r="K9" s="5">
        <v>7.2755818040294495E-3</v>
      </c>
      <c r="L9" s="27">
        <v>2.472850624804972E-3</v>
      </c>
      <c r="M9" s="4">
        <v>3.1115405497213894E-7</v>
      </c>
      <c r="N9" s="3">
        <v>0.31115405497212123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39</v>
      </c>
      <c r="H10" s="1">
        <v>2779.9160889300001</v>
      </c>
      <c r="I10" s="25">
        <v>1.3087809140210197E-7</v>
      </c>
      <c r="J10" s="26">
        <v>1.4343191792939161</v>
      </c>
      <c r="K10" s="5">
        <v>1.4344996796404903</v>
      </c>
      <c r="L10" s="27">
        <v>2.780265924465035E-3</v>
      </c>
      <c r="M10" s="4">
        <v>3.4983553503500561E-7</v>
      </c>
      <c r="N10" s="3">
        <v>0.34983553503479925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30</v>
      </c>
      <c r="H11" s="1">
        <v>20965.145194589997</v>
      </c>
      <c r="I11" s="25">
        <v>4.1734763960592642E-7</v>
      </c>
      <c r="J11" s="26">
        <v>2.0740090950216512E-2</v>
      </c>
      <c r="K11" s="5">
        <v>2.0742700964536273E-2</v>
      </c>
      <c r="L11" s="27">
        <v>2.0967783530617796E-2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21</v>
      </c>
      <c r="H12" s="1">
        <v>3043.91052137</v>
      </c>
      <c r="I12" s="25">
        <v>4.0909600917341385E-7</v>
      </c>
      <c r="J12" s="26">
        <v>2.716888416122476E-2</v>
      </c>
      <c r="K12" s="5">
        <v>2.7172303200091834E-2</v>
      </c>
      <c r="L12" s="27">
        <v>3.0442935790001438E-3</v>
      </c>
      <c r="M12" s="4">
        <v>3.8305763014378005E-7</v>
      </c>
      <c r="N12" s="3">
        <v>0.38305763014386685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21</v>
      </c>
      <c r="H13" s="1">
        <v>65122.718208680002</v>
      </c>
      <c r="I13" s="25">
        <v>4.5297976452728443E-7</v>
      </c>
      <c r="J13" s="26">
        <v>0.20552054300414516</v>
      </c>
      <c r="K13" s="5">
        <v>0.20554640651471903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18</v>
      </c>
      <c r="H14" s="1">
        <v>50882.811469159999</v>
      </c>
      <c r="I14" s="25">
        <v>1.2583274158180115E-7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52</v>
      </c>
      <c r="H15" s="1">
        <v>6595.0209134200004</v>
      </c>
      <c r="I15" s="25">
        <v>2.2583592206645325E-7</v>
      </c>
      <c r="J15" s="26">
        <v>1.5646364352608015E-2</v>
      </c>
      <c r="K15" s="5">
        <v>1.5648333352437697E-2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24</v>
      </c>
      <c r="H16" s="1">
        <v>745.66581367999993</v>
      </c>
      <c r="I16" s="25">
        <v>1.0818879518573645E-7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36</v>
      </c>
      <c r="H17" s="1">
        <v>7755.0939802100002</v>
      </c>
      <c r="I17" s="25">
        <v>4.3308268646350518E-7</v>
      </c>
      <c r="J17" s="26">
        <v>1.6851247330294987E-3</v>
      </c>
      <c r="K17" s="5">
        <v>1.6853367957302085E-3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18</v>
      </c>
      <c r="H18" s="1">
        <v>4053.1988857000006</v>
      </c>
      <c r="I18" s="25">
        <v>4.6994153072866764E-7</v>
      </c>
      <c r="J18" s="26">
        <v>1.2523941793918993E-3</v>
      </c>
      <c r="K18" s="5">
        <v>1.2525517855856518E-3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63</v>
      </c>
      <c r="H19" s="1">
        <v>2691.8801619600004</v>
      </c>
      <c r="I19" s="25">
        <v>4.8971293228722152E-7</v>
      </c>
      <c r="J19" s="26">
        <v>1.1199734761408757E-2</v>
      </c>
      <c r="K19" s="5">
        <v>1.1201144179918979E-2</v>
      </c>
      <c r="L19" s="27">
        <v>2.6922189187081193E-3</v>
      </c>
      <c r="M19" s="4">
        <v>3.3875674811893047E-7</v>
      </c>
      <c r="N19" s="3">
        <v>0.3387567481190672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36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0.14174174891699942</v>
      </c>
      <c r="L20" s="27">
        <v>1.1196804506215694E-2</v>
      </c>
      <c r="M20" s="4">
        <v>1.4088724556941129E-6</v>
      </c>
      <c r="N20" s="3">
        <v>1.4088724556950183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21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18</v>
      </c>
      <c r="H22" s="1">
        <v>6256.3152518900006</v>
      </c>
      <c r="I22" s="25">
        <v>4.5903792772226379E-7</v>
      </c>
      <c r="J22" s="26">
        <v>1.7305729875129346E-4</v>
      </c>
      <c r="K22" s="5">
        <v>1.7307907695991078E-4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21</v>
      </c>
      <c r="H23" s="1">
        <v>1692.5385624700002</v>
      </c>
      <c r="I23" s="25">
        <v>3.2052051223086171E-7</v>
      </c>
      <c r="J23" s="26">
        <v>4.0946495437492583E-2</v>
      </c>
      <c r="K23" s="5">
        <v>4.0951648304964665E-2</v>
      </c>
      <c r="L23" s="27">
        <v>1.6927515581564591E-3</v>
      </c>
      <c r="M23" s="4">
        <v>2.1299568645893191E-7</v>
      </c>
      <c r="N23" s="3">
        <v>0.21299568645895306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21</v>
      </c>
      <c r="H24" s="1">
        <v>1447.9690298</v>
      </c>
      <c r="I24" s="25">
        <v>1.3226463274558303E-7</v>
      </c>
      <c r="J24" s="26">
        <v>5.5723089775714127</v>
      </c>
      <c r="K24" s="5">
        <v>5.5730102187602952</v>
      </c>
      <c r="L24" s="27">
        <v>1.4481512478945115E-3</v>
      </c>
      <c r="M24" s="4">
        <v>1.8221809451146424E-7</v>
      </c>
      <c r="N24" s="3">
        <v>0.1822180945114269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18</v>
      </c>
      <c r="H25" s="1">
        <v>2716.6403250100002</v>
      </c>
      <c r="I25" s="25">
        <v>1.9415429890246302E-7</v>
      </c>
      <c r="J25" s="26">
        <v>1.1515291467905082E-3</v>
      </c>
      <c r="K25" s="5">
        <v>1.1516740597304056E-3</v>
      </c>
      <c r="L25" s="27">
        <v>2.7169821976731788E-3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63</v>
      </c>
      <c r="H26" s="1">
        <v>2156.7731079800001</v>
      </c>
      <c r="I26" s="25">
        <v>4.4131076060949074E-7</v>
      </c>
      <c r="J26" s="26">
        <v>3.8561734262057301E-3</v>
      </c>
      <c r="K26" s="5">
        <v>3.8566587021818467E-3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21</v>
      </c>
      <c r="H27" s="1">
        <v>2323.5473994200001</v>
      </c>
      <c r="I27" s="25">
        <v>3.0681978776879565E-7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33</v>
      </c>
      <c r="H28" s="1">
        <v>19731.624708769999</v>
      </c>
      <c r="I28" s="25">
        <v>2.7960522969707646E-7</v>
      </c>
      <c r="J28" s="26">
        <v>0.27429273033283202</v>
      </c>
      <c r="K28" s="5">
        <v>0.27432724840495715</v>
      </c>
      <c r="L28" s="27">
        <v>1.9734107813750641E-2</v>
      </c>
      <c r="M28" s="4">
        <v>2.4831049806398053E-6</v>
      </c>
      <c r="N28" s="3">
        <v>2.4831049806416559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21</v>
      </c>
      <c r="H29" s="1">
        <v>20599.543772470002</v>
      </c>
      <c r="I29" s="25">
        <v>3.6453480234382634E-7</v>
      </c>
      <c r="J29" s="26">
        <v>0.12737064714774698</v>
      </c>
      <c r="K29" s="5">
        <v>0.12738667596915651</v>
      </c>
      <c r="L29" s="27">
        <v>2.0602136099789056E-2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21</v>
      </c>
      <c r="H30" s="1">
        <v>4933.5596854899995</v>
      </c>
      <c r="I30" s="25">
        <v>3.8736293457878756E-7</v>
      </c>
      <c r="J30" s="26">
        <v>1.1826190392690383</v>
      </c>
      <c r="K30" s="5">
        <v>1.1827678646820745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21</v>
      </c>
      <c r="H31" s="1">
        <v>3270.2156546299998</v>
      </c>
      <c r="I31" s="25">
        <v>3.2051394006559942E-7</v>
      </c>
      <c r="J31" s="26">
        <v>0.24857939392697662</v>
      </c>
      <c r="K31" s="5">
        <v>0.24861067614159171</v>
      </c>
      <c r="L31" s="27">
        <v>3.2706271915089414E-3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24</v>
      </c>
      <c r="H32" s="1">
        <v>24545.508276830002</v>
      </c>
      <c r="I32" s="25">
        <v>1.7680145144589216E-7</v>
      </c>
      <c r="J32" s="26">
        <v>2.8571114553656174</v>
      </c>
      <c r="K32" s="5">
        <v>2.8574710054671817</v>
      </c>
      <c r="L32" s="27">
        <v>2.4548597179776824E-2</v>
      </c>
      <c r="M32" s="4">
        <v>3.0889029468232632E-6</v>
      </c>
      <c r="N32" s="3">
        <v>3.0889029468235094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90</v>
      </c>
      <c r="H33" s="1">
        <v>14586.00093034</v>
      </c>
      <c r="I33" s="25">
        <v>4.3701825417893899E-7</v>
      </c>
      <c r="J33" s="26">
        <v>5.546373471086586E-2</v>
      </c>
      <c r="K33" s="5">
        <v>5.5470714484606685E-2</v>
      </c>
      <c r="L33" s="27">
        <v>1.4587836489860253E-2</v>
      </c>
      <c r="M33" s="4">
        <v>1.8355595202534242E-6</v>
      </c>
      <c r="N33" s="3">
        <v>1.8355595202519908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30</v>
      </c>
      <c r="H34" s="1">
        <v>3103.4404031500003</v>
      </c>
      <c r="I34" s="25">
        <v>4.9437065626494708E-7</v>
      </c>
      <c r="J34" s="26">
        <v>1.6610854050502221E-4</v>
      </c>
      <c r="K34" s="5">
        <v>1.6612944425495855E-4</v>
      </c>
      <c r="L34" s="27">
        <v>3.1038309522568226E-3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18</v>
      </c>
      <c r="H35" s="1">
        <v>8175.8220862600001</v>
      </c>
      <c r="I35" s="25">
        <v>2.9114051062347157E-7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1.0288694219755257E-6</v>
      </c>
      <c r="N35" s="3">
        <v>1.028869421975287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97</v>
      </c>
      <c r="H36" s="1">
        <v>4552.1738467799996</v>
      </c>
      <c r="I36" s="25">
        <v>3.9404763139103773E-7</v>
      </c>
      <c r="J36" s="26">
        <v>1.141083130982167E-2</v>
      </c>
      <c r="K36" s="5">
        <v>1.1412267293569969E-2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21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5.3694523050726275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30</v>
      </c>
      <c r="H38" s="1">
        <v>3989.70486893</v>
      </c>
      <c r="I38" s="25">
        <v>3.8097314496034872E-7</v>
      </c>
      <c r="J38" s="26">
        <v>2.8603463723622983E-3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0.36547664912799999</v>
      </c>
      <c r="D39" s="7">
        <v>281604</v>
      </c>
      <c r="E39" s="1">
        <v>281604</v>
      </c>
      <c r="F39" s="6">
        <v>15672998346.619999</v>
      </c>
      <c r="G39" s="1" t="s">
        <v>33</v>
      </c>
      <c r="H39" s="1">
        <v>3654.7664912800001</v>
      </c>
      <c r="I39" s="25">
        <v>2.3318872435587146E-7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4.5993014492718906E-7</v>
      </c>
      <c r="N39" s="3">
        <v>0.45993014492705697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18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3.5185266672578676E-3</v>
      </c>
      <c r="L40" s="27">
        <v>2.1209659157767893E-3</v>
      </c>
      <c r="M40" s="4">
        <v>2.6687707678930278E-7</v>
      </c>
      <c r="N40" s="3">
        <v>0.26687707678911465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90</v>
      </c>
      <c r="H41" s="1">
        <v>3002.4641570400004</v>
      </c>
      <c r="I41" s="25">
        <v>2.8657910764522232E-7</v>
      </c>
      <c r="J41" s="26">
        <v>4.2786833929646981E-2</v>
      </c>
      <c r="K41" s="5">
        <v>4.2792218392428555E-2</v>
      </c>
      <c r="L41" s="27">
        <v>3.0028419988904439E-3</v>
      </c>
      <c r="M41" s="4">
        <v>3.7784185044371227E-7</v>
      </c>
      <c r="N41" s="3">
        <v>0.37784185044347396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1.712652166357</v>
      </c>
      <c r="D42" s="7">
        <v>23028</v>
      </c>
      <c r="E42" s="1">
        <v>23028</v>
      </c>
      <c r="F42" s="6">
        <v>41409538887.449905</v>
      </c>
      <c r="G42" s="1" t="s">
        <v>18</v>
      </c>
      <c r="H42" s="1">
        <v>17126.521663569998</v>
      </c>
      <c r="I42" s="25">
        <v>4.1358880402217124E-7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2.1552686080388017E-6</v>
      </c>
      <c r="N42" s="3">
        <v>2.1552686080394778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21</v>
      </c>
      <c r="H43" s="1">
        <v>8275.0063790499989</v>
      </c>
      <c r="I43" s="25">
        <v>3.0545623742227154E-7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1.0413592356171841E-6</v>
      </c>
      <c r="N43" s="3">
        <v>1.0413592356180743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116</v>
      </c>
      <c r="H44" s="1">
        <v>13646.05667116</v>
      </c>
      <c r="I44" s="25">
        <v>4.4929775986566799E-7</v>
      </c>
      <c r="J44" s="26">
        <v>1.2804986156171538E-2</v>
      </c>
      <c r="K44" s="5">
        <v>1.2806597585817103E-2</v>
      </c>
      <c r="L44" s="27">
        <v>1.3647773944415648E-2</v>
      </c>
      <c r="M44" s="4">
        <v>1.7172732556473141E-6</v>
      </c>
      <c r="N44" s="3">
        <v>1.7172732556482515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119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1.0619512772839039E-2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27</v>
      </c>
      <c r="H46" s="1">
        <v>2560.4328059100003</v>
      </c>
      <c r="I46" s="25">
        <v>4.7473173963140507E-7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18</v>
      </c>
      <c r="H47" s="1">
        <v>2491.1944517300003</v>
      </c>
      <c r="I47" s="25">
        <v>4.0904827033854419E-7</v>
      </c>
      <c r="J47" s="26">
        <v>1.4140798705603473E-3</v>
      </c>
      <c r="K47" s="5">
        <v>1.4142578239126479E-3</v>
      </c>
      <c r="L47" s="27">
        <v>2.4915079534021107E-3</v>
      </c>
      <c r="M47" s="4">
        <v>3.1350167211058669E-7</v>
      </c>
      <c r="N47" s="3">
        <v>0.31350167211030566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21</v>
      </c>
      <c r="H48" s="1">
        <v>40382.683953389998</v>
      </c>
      <c r="I48" s="25">
        <v>3.5233458495829113E-7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36</v>
      </c>
      <c r="H49" s="1">
        <v>2791.3450013699999</v>
      </c>
      <c r="I49" s="25">
        <v>3.0150625257343507E-7</v>
      </c>
      <c r="J49" s="26">
        <v>1.0414025963886447E-2</v>
      </c>
      <c r="K49" s="5">
        <v>1.0415336505711534E-2</v>
      </c>
      <c r="L49" s="27">
        <v>2.7916962751602927E-3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3.5851335301199998</v>
      </c>
      <c r="D50" s="7">
        <v>35600000</v>
      </c>
      <c r="E50" s="1">
        <v>35600000</v>
      </c>
      <c r="F50" s="6">
        <v>142061097800.47992</v>
      </c>
      <c r="G50" s="1" t="s">
        <v>21</v>
      </c>
      <c r="H50" s="1">
        <v>35851.335301200001</v>
      </c>
      <c r="I50" s="25">
        <v>2.5236560787072057E-7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119</v>
      </c>
      <c r="H51" s="1">
        <v>2279.4542531299999</v>
      </c>
      <c r="I51" s="25">
        <v>1.9332596026384714E-7</v>
      </c>
      <c r="J51" s="26">
        <v>1.0655740277822727E-2</v>
      </c>
      <c r="K51" s="5">
        <v>1.0657081237925425E-2</v>
      </c>
      <c r="L51" s="27">
        <v>2.2797411085834626E-3</v>
      </c>
      <c r="M51" s="4">
        <v>2.8685545346279068E-7</v>
      </c>
      <c r="N51" s="3">
        <v>0.28685545346252184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119</v>
      </c>
      <c r="H52" s="1">
        <v>3493.28956281</v>
      </c>
      <c r="I52" s="25">
        <v>1.7917422488896497E-7</v>
      </c>
      <c r="J52" s="26">
        <v>0.63696436948027046</v>
      </c>
      <c r="K52" s="5">
        <v>0.63704452757360608</v>
      </c>
      <c r="L52" s="27">
        <v>3.4937291720632652E-3</v>
      </c>
      <c r="M52" s="4">
        <v>4.3960925326510733E-7</v>
      </c>
      <c r="N52" s="3">
        <v>0.43960925326518918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24</v>
      </c>
      <c r="H53" s="1">
        <v>19835.884601869999</v>
      </c>
      <c r="I53" s="25">
        <v>3.4132750995687016E-7</v>
      </c>
      <c r="J53" s="26">
        <v>5.0379940469634032</v>
      </c>
      <c r="K53" s="5">
        <v>5.0386280478796266</v>
      </c>
      <c r="L53" s="27">
        <v>1.9838380827330856E-2</v>
      </c>
      <c r="M53" s="4">
        <v>2.4962254608559831E-6</v>
      </c>
      <c r="N53" s="3">
        <v>2.4962254608581134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18</v>
      </c>
      <c r="H54" s="1">
        <v>3510.03167781</v>
      </c>
      <c r="I54" s="25">
        <v>3.5172120662432354E-7</v>
      </c>
      <c r="J54" s="26">
        <v>1.7846334024118177E-3</v>
      </c>
      <c r="K54" s="5">
        <v>1.7848579876797487E-3</v>
      </c>
      <c r="L54" s="27">
        <v>3.5104733939651175E-3</v>
      </c>
      <c r="M54" s="4">
        <v>4.4171615511774329E-7</v>
      </c>
      <c r="N54" s="3">
        <v>0.44171615511731943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116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30</v>
      </c>
      <c r="H56" s="1">
        <v>2782.1679376799998</v>
      </c>
      <c r="I56" s="25">
        <v>5.0270952350113095E-7</v>
      </c>
      <c r="J56" s="26">
        <v>1.2164062340156866E-4</v>
      </c>
      <c r="K56" s="5">
        <v>1.2165593113422189E-4</v>
      </c>
      <c r="L56" s="27">
        <v>2.7825180565941867E-3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119</v>
      </c>
      <c r="H57" s="1">
        <v>2464.74699977</v>
      </c>
      <c r="I57" s="25">
        <v>1.8172188395570713E-7</v>
      </c>
      <c r="J57" s="26">
        <v>0.18439446770304371</v>
      </c>
      <c r="K57" s="5">
        <v>0.18441767262582845</v>
      </c>
      <c r="L57" s="27">
        <v>2.4650571731961663E-3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18</v>
      </c>
      <c r="H58" s="1">
        <v>2315.7227136699998</v>
      </c>
      <c r="I58" s="25">
        <v>1.99821822940716E-7</v>
      </c>
      <c r="J58" s="26">
        <v>2.6284562589621785E-3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-220.94466824228584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97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1.1130181402311395E-6</v>
      </c>
      <c r="N59" s="3">
        <v>1.113018140231361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90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0.70872936927899999</v>
      </c>
      <c r="D61" s="7">
        <v>240588</v>
      </c>
      <c r="E61" s="1">
        <v>240588</v>
      </c>
      <c r="F61" s="6">
        <v>41297546983.212006</v>
      </c>
      <c r="G61" s="1" t="s">
        <v>52</v>
      </c>
      <c r="H61" s="1">
        <v>7087.2936927899991</v>
      </c>
      <c r="I61" s="25">
        <v>1.7161536726796575E-7</v>
      </c>
      <c r="J61" s="26">
        <v>4.1288597980265344E-2</v>
      </c>
      <c r="K61" s="5">
        <v>4.1293793899247894E-2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0.43259000698799999</v>
      </c>
      <c r="D62" s="7">
        <v>4021800</v>
      </c>
      <c r="E62" s="1">
        <v>4021800</v>
      </c>
      <c r="F62" s="6">
        <v>10854885550.658968</v>
      </c>
      <c r="G62" s="1" t="s">
        <v>21</v>
      </c>
      <c r="H62" s="1">
        <v>4325.90006988</v>
      </c>
      <c r="I62" s="25">
        <v>3.9852102075985382E-7</v>
      </c>
      <c r="J62" s="26">
        <v>1.60277184129198</v>
      </c>
      <c r="K62" s="5">
        <v>1.6029735403803784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21</v>
      </c>
      <c r="H63" s="1">
        <v>36782.993599039997</v>
      </c>
      <c r="I63" s="25">
        <v>3.1485462059802206E-7</v>
      </c>
      <c r="J63" s="26">
        <v>0.22606561758937985</v>
      </c>
      <c r="K63" s="5">
        <v>0.22609406657259795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30</v>
      </c>
      <c r="H64" s="1">
        <v>2285.73333185</v>
      </c>
      <c r="I64" s="25">
        <v>3.6906884644257244E-7</v>
      </c>
      <c r="J64" s="26">
        <v>1.1493911084761034E-2</v>
      </c>
      <c r="K64" s="5">
        <v>1.1495357523542424E-2</v>
      </c>
      <c r="L64" s="27">
        <v>2.2860209774834771E-3</v>
      </c>
      <c r="M64" s="4">
        <v>2.8764563347709327E-7</v>
      </c>
      <c r="N64" s="3">
        <v>0.28764563347704097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21</v>
      </c>
      <c r="H65" s="1">
        <v>14201.213474800001</v>
      </c>
      <c r="I65" s="25">
        <v>3.6851984955005753E-7</v>
      </c>
      <c r="J65" s="26">
        <v>13.266714583802072</v>
      </c>
      <c r="K65" s="5">
        <v>13.268384119156311</v>
      </c>
      <c r="L65" s="27">
        <v>1.4203000611156898E-2</v>
      </c>
      <c r="M65" s="4">
        <v>1.7871363568976173E-6</v>
      </c>
      <c r="N65" s="3">
        <v>1.787136356897463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21</v>
      </c>
      <c r="H66" s="1">
        <v>4711.1735177300006</v>
      </c>
      <c r="I66" s="25">
        <v>4.7727363319656123E-7</v>
      </c>
      <c r="J66" s="26">
        <v>1.9039877049110417E-2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63</v>
      </c>
      <c r="H67" s="1">
        <v>3838.4456357000004</v>
      </c>
      <c r="I67" s="25">
        <v>5.0313647430523506E-7</v>
      </c>
      <c r="J67" s="26">
        <v>1.4775105704447533E-2</v>
      </c>
      <c r="K67" s="5">
        <v>1.4776965061667573E-2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24</v>
      </c>
      <c r="H68" s="1">
        <v>28938.29191444</v>
      </c>
      <c r="I68" s="25">
        <v>2.8770393623699527E-7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3.206011461438</v>
      </c>
      <c r="D69" s="7">
        <v>69000000</v>
      </c>
      <c r="E69" s="1">
        <v>69000000</v>
      </c>
      <c r="F69" s="6">
        <v>215013850999.34302</v>
      </c>
      <c r="G69" s="1" t="s">
        <v>24</v>
      </c>
      <c r="H69" s="1">
        <v>32060.11461438</v>
      </c>
      <c r="I69" s="25">
        <v>1.4910720618867462E-7</v>
      </c>
      <c r="J69" s="26">
        <v>10.28839722701855</v>
      </c>
      <c r="K69" s="5">
        <v>10.289691959245246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0.24588505877200001</v>
      </c>
      <c r="D70" s="7">
        <v>621841</v>
      </c>
      <c r="E70" s="1">
        <v>621841</v>
      </c>
      <c r="F70" s="6">
        <v>11726373508.891233</v>
      </c>
      <c r="G70" s="1" t="s">
        <v>21</v>
      </c>
      <c r="H70" s="1">
        <v>2458.85058772</v>
      </c>
      <c r="I70" s="25">
        <v>2.0968550812880362E-7</v>
      </c>
      <c r="J70" s="26">
        <v>0.13039104606032337</v>
      </c>
      <c r="K70" s="5">
        <v>0.13040745498042511</v>
      </c>
      <c r="L70" s="27">
        <v>2.4591600191116105E-3</v>
      </c>
      <c r="M70" s="4">
        <v>3.0943139161035416E-7</v>
      </c>
      <c r="N70" s="3">
        <v>0.30943139161036015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21</v>
      </c>
      <c r="H71" s="1">
        <v>2116.5207071600003</v>
      </c>
      <c r="I71" s="25">
        <v>4.5592224147286874E-7</v>
      </c>
      <c r="J71" s="26">
        <v>5.3415849810961305E-3</v>
      </c>
      <c r="K71" s="5">
        <v>5.342257187065937E-3</v>
      </c>
      <c r="L71" s="27">
        <v>2.1167870584133464E-3</v>
      </c>
      <c r="M71" s="4">
        <v>2.6635125334635579E-7</v>
      </c>
      <c r="N71" s="3">
        <v>0.26635125334632903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21</v>
      </c>
      <c r="H72" s="1">
        <v>4786.2883253500004</v>
      </c>
      <c r="I72" s="25">
        <v>2.8477293998746264E-7</v>
      </c>
      <c r="J72" s="26">
        <v>0.12135314064625732</v>
      </c>
      <c r="K72" s="5">
        <v>0.12136841220107442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21</v>
      </c>
      <c r="H73" s="1">
        <v>5394.4140616100003</v>
      </c>
      <c r="I73" s="25">
        <v>4.0345791413324341E-7</v>
      </c>
      <c r="J73" s="26">
        <v>3.0752369131064078E-2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119</v>
      </c>
      <c r="H74" s="1">
        <v>2461.6137407700003</v>
      </c>
      <c r="I74" s="25">
        <v>3.2836069179102456E-7</v>
      </c>
      <c r="J74" s="26">
        <v>4.022385638370872E-2</v>
      </c>
      <c r="K74" s="5">
        <v>4.0228918314909726E-2</v>
      </c>
      <c r="L74" s="27">
        <v>2.4619235201029507E-3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33</v>
      </c>
      <c r="H75" s="1">
        <v>8291.1903591499995</v>
      </c>
      <c r="I75" s="25">
        <v>3.2139190945353515E-7</v>
      </c>
      <c r="J75" s="26">
        <v>2.4554341882250084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1.0433958890298527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18</v>
      </c>
      <c r="H76" s="1">
        <v>7295.9838321200004</v>
      </c>
      <c r="I76" s="25">
        <v>4.5921210841894606E-7</v>
      </c>
      <c r="J76" s="26">
        <v>1.0829002177103061E-3</v>
      </c>
      <c r="K76" s="5">
        <v>1.0830364941171165E-3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30</v>
      </c>
      <c r="H77" s="1">
        <v>1683.22563603</v>
      </c>
      <c r="I77" s="25">
        <v>2.4378803444333684E-7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2.1182370893110293E-7</v>
      </c>
      <c r="N77" s="3">
        <v>0.21182370893097868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30</v>
      </c>
      <c r="H78" s="1">
        <v>2023.0928585099998</v>
      </c>
      <c r="I78" s="25">
        <v>3.6516097346486963E-7</v>
      </c>
      <c r="J78" s="26">
        <v>3.1177443914430568E-3</v>
      </c>
      <c r="K78" s="5">
        <v>3.118136740626924E-3</v>
      </c>
      <c r="L78" s="27">
        <v>2.0233474524510883E-3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18</v>
      </c>
      <c r="H79" s="1">
        <v>2480.3921226399998</v>
      </c>
      <c r="I79" s="25">
        <v>4.0212309043162574E-7</v>
      </c>
      <c r="J79" s="26">
        <v>7.3564398163561613E-4</v>
      </c>
      <c r="K79" s="5">
        <v>7.357365579558642E-4</v>
      </c>
      <c r="L79" s="27">
        <v>2.4807042649006837E-3</v>
      </c>
      <c r="M79" s="4">
        <v>3.1214226068384393E-7</v>
      </c>
      <c r="N79" s="3">
        <v>0.31214226068368589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119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0.10135182033461626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24</v>
      </c>
      <c r="H81" s="1">
        <v>2038.2515752099998</v>
      </c>
      <c r="I81" s="25">
        <v>3.0622890023761777E-7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0.25650156455526485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18</v>
      </c>
      <c r="H82" s="1">
        <v>17655.2737151</v>
      </c>
      <c r="I82" s="25">
        <v>1.2596259299859907E-7</v>
      </c>
      <c r="J82" s="26">
        <v>1.3051991961328838E-2</v>
      </c>
      <c r="K82" s="5">
        <v>1.3053634475152825E-2</v>
      </c>
      <c r="L82" s="27">
        <v>1.765749552394184E-2</v>
      </c>
      <c r="M82" s="4">
        <v>2.2218088418408943E-6</v>
      </c>
      <c r="N82" s="3">
        <v>2.2218088418412663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18</v>
      </c>
      <c r="H83" s="1">
        <v>5970.1373680100005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18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1.8535118709665772E-3</v>
      </c>
      <c r="M84" s="4">
        <v>2.3322384657721573E-7</v>
      </c>
      <c r="N84" s="3">
        <v>0.23322384657740258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119</v>
      </c>
      <c r="H85" s="1">
        <v>4674.81956937</v>
      </c>
      <c r="I85" s="25">
        <v>3.8659758869205553E-7</v>
      </c>
      <c r="J85" s="26">
        <v>3.1148167720918916E-2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52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39</v>
      </c>
      <c r="H87" s="1">
        <v>2023.8200993099999</v>
      </c>
      <c r="I87" s="25">
        <v>3.1680737823866282E-7</v>
      </c>
      <c r="J87" s="26">
        <v>0.17022060432763353</v>
      </c>
      <c r="K87" s="5">
        <v>0.17024202555496748</v>
      </c>
      <c r="L87" s="27">
        <v>2.024074784755405E-3</v>
      </c>
      <c r="M87" s="4">
        <v>2.5468544540517557E-7</v>
      </c>
      <c r="N87" s="3">
        <v>0.25468544540512994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63</v>
      </c>
      <c r="H88" s="1">
        <v>3145.6347849100002</v>
      </c>
      <c r="I88" s="25">
        <v>4.8175312807146777E-7</v>
      </c>
      <c r="J88" s="26">
        <v>1.1842937147380892E-2</v>
      </c>
      <c r="K88" s="5">
        <v>1.1844427509013012E-2</v>
      </c>
      <c r="L88" s="27">
        <v>3.1460306439214723E-3</v>
      </c>
      <c r="M88" s="4">
        <v>3.9585901147201966E-7</v>
      </c>
      <c r="N88" s="3">
        <v>0.39585901147211189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24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3.2753143513400573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30</v>
      </c>
      <c r="H90" s="1">
        <v>17012.091649649999</v>
      </c>
      <c r="I90" s="25">
        <v>1.8359964977910233E-7</v>
      </c>
      <c r="J90" s="26">
        <v>0.43696716647426354</v>
      </c>
      <c r="K90" s="5">
        <v>0.43702215613491058</v>
      </c>
      <c r="L90" s="27">
        <v>1.7014232517931382E-2</v>
      </c>
      <c r="M90" s="4">
        <v>2.1408682813819913E-6</v>
      </c>
      <c r="N90" s="3">
        <v>2.1408682813816995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52</v>
      </c>
      <c r="H91" s="1">
        <v>1688.2856968999999</v>
      </c>
      <c r="I91" s="25">
        <v>1.8244834417566756E-7</v>
      </c>
      <c r="J91" s="26">
        <v>1.41160283888714E-3</v>
      </c>
      <c r="K91" s="5">
        <v>1.411780480525385E-3</v>
      </c>
      <c r="L91" s="27">
        <v>1.6884981573943834E-3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18</v>
      </c>
      <c r="H92" s="1">
        <v>16119.125231960001</v>
      </c>
      <c r="I92" s="25">
        <v>7.1275317345231419E-8</v>
      </c>
      <c r="J92" s="26">
        <v>1.0507834934938088E-2</v>
      </c>
      <c r="K92" s="5">
        <v>1.0509157282065543E-2</v>
      </c>
      <c r="L92" s="27">
        <v>1.6121153725848564E-2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3.62749780601</v>
      </c>
      <c r="D93" s="7">
        <v>69000000</v>
      </c>
      <c r="E93" s="1">
        <v>69000000</v>
      </c>
      <c r="F93" s="6">
        <v>215013850999.34302</v>
      </c>
      <c r="G93" s="1" t="s">
        <v>24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27</v>
      </c>
      <c r="H94" s="1">
        <v>12723.32572954</v>
      </c>
      <c r="I94" s="25">
        <v>4.7524555031120867E-7</v>
      </c>
      <c r="J94" s="26">
        <v>0.1229507763210128</v>
      </c>
      <c r="K94" s="5">
        <v>0.12296624892849674</v>
      </c>
      <c r="L94" s="27">
        <v>1.2724926882707098E-2</v>
      </c>
      <c r="M94" s="4">
        <v>1.601153167097441E-6</v>
      </c>
      <c r="N94" s="3">
        <v>1.6011531670974364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0.25887804185899999</v>
      </c>
      <c r="E95" s="1">
        <v>514</v>
      </c>
      <c r="F95" s="6">
        <v>9235518228.7550011</v>
      </c>
      <c r="G95" s="1" t="s">
        <v>18</v>
      </c>
      <c r="H95" s="1">
        <v>2588.78041859</v>
      </c>
      <c r="I95" s="25">
        <v>2.8030700113067524E-7</v>
      </c>
      <c r="J95" s="26">
        <v>1.4407779858116706E-4</v>
      </c>
      <c r="K95" s="5">
        <v>1.4409592989603434E-4</v>
      </c>
      <c r="L95" s="27">
        <v>2.5891062008642565E-3</v>
      </c>
      <c r="M95" s="4">
        <v>3.2578227425646145E-7</v>
      </c>
      <c r="N95" s="3">
        <v>0.32578227425665318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21</v>
      </c>
      <c r="H96" s="1">
        <v>9608.8255032399993</v>
      </c>
      <c r="I96" s="25">
        <v>3.7239199360388853E-7</v>
      </c>
      <c r="J96" s="26">
        <v>0.15304417196335168</v>
      </c>
      <c r="K96" s="5">
        <v>0.15306343164169406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27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3.0564228716584187E-3</v>
      </c>
      <c r="M97" s="4">
        <v>3.8458383841899133E-7</v>
      </c>
      <c r="N97" s="3">
        <v>0.38458383841862087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5.0954869270170002</v>
      </c>
      <c r="D98" s="7">
        <v>710740</v>
      </c>
      <c r="E98" s="1">
        <v>710740</v>
      </c>
      <c r="F98" s="6">
        <v>127034487155.42929</v>
      </c>
      <c r="G98" s="1" t="s">
        <v>21</v>
      </c>
      <c r="H98" s="1">
        <v>50954.869270170006</v>
      </c>
      <c r="I98" s="25">
        <v>4.011105205456978E-7</v>
      </c>
      <c r="J98" s="26">
        <v>0.28508529137264926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119</v>
      </c>
      <c r="H99" s="1">
        <v>3343.6118389199996</v>
      </c>
      <c r="I99" s="25">
        <v>2.8611848758825399E-7</v>
      </c>
      <c r="J99" s="26">
        <v>3.3607763670603905E-2</v>
      </c>
      <c r="K99" s="5">
        <v>3.3611993003291776E-2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18</v>
      </c>
      <c r="H100" s="1">
        <v>13523.38503791</v>
      </c>
      <c r="I100" s="25">
        <v>3.1026256158440223E-7</v>
      </c>
      <c r="J100" s="26">
        <v>3.337370269938781E-2</v>
      </c>
      <c r="K100" s="5">
        <v>3.3377902576949538E-2</v>
      </c>
      <c r="L100" s="27">
        <v>1.3525086873690431E-2</v>
      </c>
      <c r="M100" s="4">
        <v>1.7018357804307604E-6</v>
      </c>
      <c r="N100" s="3">
        <v>1.701835780429974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119</v>
      </c>
      <c r="H101" s="1">
        <v>11133.889312880001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1.1135290445137965E-2</v>
      </c>
      <c r="M101" s="4">
        <v>1.4011322579648294E-6</v>
      </c>
      <c r="N101" s="3">
        <v>1.4011322579644911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22658750109.038002</v>
      </c>
      <c r="G102" s="1" t="s">
        <v>18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1.1527532187441946E-2</v>
      </c>
      <c r="L102" s="27">
        <v>8.4374930131840709E-3</v>
      </c>
      <c r="M102" s="4">
        <v>1.0616735840705827E-6</v>
      </c>
      <c r="N102" s="3">
        <v>1.0616735840703768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F6D7-CF4F-4472-A08F-4C691F7A4438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28F5-29FE-45D0-B95E-6EA5808A7284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18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19</v>
      </c>
      <c r="B3" s="1" t="s">
        <v>20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21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24</v>
      </c>
      <c r="H4" s="1">
        <v>2441.9776430699999</v>
      </c>
      <c r="I4" s="25">
        <v>1.3500822130321346E-7</v>
      </c>
      <c r="J4" s="26">
        <v>0.32286406075335683</v>
      </c>
      <c r="K4" s="5">
        <v>0.32290594860248784</v>
      </c>
      <c r="L4" s="27">
        <v>2.4422944612096705E-3</v>
      </c>
      <c r="M4" s="4">
        <v>3.1681813967079919E-7</v>
      </c>
      <c r="N4" s="3">
        <v>0.31681813967043126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27</v>
      </c>
      <c r="H5" s="1">
        <v>4647.2451311300001</v>
      </c>
      <c r="I5" s="25">
        <v>3.8992846426444388E-7</v>
      </c>
      <c r="J5" s="26">
        <v>4.3737495979614141E-2</v>
      </c>
      <c r="K5" s="5">
        <v>4.3743170409944396E-2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30</v>
      </c>
      <c r="H6" s="1">
        <v>3521.97490733</v>
      </c>
      <c r="I6" s="25">
        <v>4.5575401015302018E-7</v>
      </c>
      <c r="J6" s="26">
        <v>2.4551468526943197E-3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33</v>
      </c>
      <c r="H7" s="1">
        <v>3587.5781591400005</v>
      </c>
      <c r="I7" s="25">
        <v>2.6164637911940667E-7</v>
      </c>
      <c r="J7" s="26">
        <v>0.16593665693028595</v>
      </c>
      <c r="K7" s="5">
        <v>0.16595818527766498</v>
      </c>
      <c r="L7" s="27">
        <v>3.5880436055958239E-3</v>
      </c>
      <c r="M7" s="4">
        <v>4.6544645582353994E-7</v>
      </c>
      <c r="N7" s="3">
        <v>0.46544645582343946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21</v>
      </c>
      <c r="H8" s="1">
        <v>2934.51988381</v>
      </c>
      <c r="I8" s="25">
        <v>4.3297051012479997E-7</v>
      </c>
      <c r="J8" s="26">
        <v>3.7695278552485334E-2</v>
      </c>
      <c r="K8" s="5">
        <v>3.7700169075600705E-2</v>
      </c>
      <c r="L8" s="27">
        <v>2.9349006035678947E-3</v>
      </c>
      <c r="M8" s="4">
        <v>3.8071975789468956E-7</v>
      </c>
      <c r="N8" s="3">
        <v>0.38071975789489443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36</v>
      </c>
      <c r="H9" s="1">
        <v>2511.5304976400002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3.2584180882600997E-7</v>
      </c>
      <c r="N9" s="3">
        <v>0.3258418088257713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39</v>
      </c>
      <c r="H10" s="1">
        <v>2991.0830339799995</v>
      </c>
      <c r="I10" s="25">
        <v>1.3717348963555675E-7</v>
      </c>
      <c r="J10" s="26">
        <v>1.5033117076139935</v>
      </c>
      <c r="K10" s="5">
        <v>1.5035067447872574</v>
      </c>
      <c r="L10" s="27">
        <v>2.9914710921431806E-3</v>
      </c>
      <c r="M10" s="4">
        <v>3.8805816318090644E-7</v>
      </c>
      <c r="N10" s="3">
        <v>0.38805816318108555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30</v>
      </c>
      <c r="H11" s="1">
        <v>20815.412615120003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2.0818113172304357E-2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21</v>
      </c>
      <c r="H12" s="1">
        <v>3011.2192795199999</v>
      </c>
      <c r="I12" s="25">
        <v>4.1060958377348891E-7</v>
      </c>
      <c r="J12" s="26">
        <v>2.7269403677564946E-2</v>
      </c>
      <c r="K12" s="5">
        <v>2.7272941564880332E-2</v>
      </c>
      <c r="L12" s="27">
        <v>3.0116099501272062E-3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21</v>
      </c>
      <c r="H13" s="1">
        <v>71591.894101020007</v>
      </c>
      <c r="I13" s="25">
        <v>4.3510919681704769E-7</v>
      </c>
      <c r="J13" s="26">
        <v>0.19741252346946908</v>
      </c>
      <c r="K13" s="5">
        <v>0.19743813544358854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18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4.5303773326927706E-2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52</v>
      </c>
      <c r="H15" s="1">
        <v>6805.3207332000002</v>
      </c>
      <c r="I15" s="25">
        <v>2.3018607275436534E-7</v>
      </c>
      <c r="J15" s="26">
        <v>1.5947751492567941E-2</v>
      </c>
      <c r="K15" s="5">
        <v>1.5949820527463753E-2</v>
      </c>
      <c r="L15" s="27">
        <v>6.8062036442536845E-3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24</v>
      </c>
      <c r="H16" s="1">
        <v>649.40099586999997</v>
      </c>
      <c r="I16" s="25">
        <v>1.0583092779746498E-7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30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1.0115302534615626E-7</v>
      </c>
      <c r="N17" s="3">
        <v>0.10115302534620696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36</v>
      </c>
      <c r="H18" s="1">
        <v>7439.7909941100006</v>
      </c>
      <c r="I18" s="25">
        <v>4.0895551901248815E-7</v>
      </c>
      <c r="J18" s="26">
        <v>1.5912459244775913E-3</v>
      </c>
      <c r="K18" s="5">
        <v>1.5914523700913668E-3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18</v>
      </c>
      <c r="H19" s="1">
        <v>4051.0407067400006</v>
      </c>
      <c r="I19" s="25">
        <v>4.6941877889503313E-7</v>
      </c>
      <c r="J19" s="26">
        <v>1.2510010457552634E-3</v>
      </c>
      <c r="K19" s="5">
        <v>1.2511633485589259E-3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63</v>
      </c>
      <c r="H20" s="1">
        <v>2716.07567698</v>
      </c>
      <c r="I20" s="25">
        <v>4.893777957092956E-7</v>
      </c>
      <c r="J20" s="26">
        <v>1.119207018787159E-2</v>
      </c>
      <c r="K20" s="5">
        <v>1.1193522228527094E-2</v>
      </c>
      <c r="L20" s="27">
        <v>2.7164280561413341E-3</v>
      </c>
      <c r="M20" s="4">
        <v>3.5237916133417854E-7</v>
      </c>
      <c r="N20" s="3">
        <v>0.35237916133428371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36</v>
      </c>
      <c r="H21" s="1">
        <v>10458.088596999998</v>
      </c>
      <c r="I21" s="25">
        <v>4.2152686161867211E-7</v>
      </c>
      <c r="J21" s="26">
        <v>0.14016906271347218</v>
      </c>
      <c r="K21" s="5">
        <v>0.14018724801561872</v>
      </c>
      <c r="L21" s="27">
        <v>1.0459445412101203E-2</v>
      </c>
      <c r="M21" s="4">
        <v>1.3568151012045143E-6</v>
      </c>
      <c r="N21" s="3">
        <v>1.3568151012059388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21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18</v>
      </c>
      <c r="H23" s="1">
        <v>6248.5044373500004</v>
      </c>
      <c r="I23" s="25">
        <v>4.5862116666509277E-7</v>
      </c>
      <c r="J23" s="26">
        <v>1.7290017983273998E-4</v>
      </c>
      <c r="K23" s="5">
        <v>1.7292261161583604E-4</v>
      </c>
      <c r="L23" s="27">
        <v>6.2493151079713325E-3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21</v>
      </c>
      <c r="H24" s="1">
        <v>1653.54455426</v>
      </c>
      <c r="I24" s="25">
        <v>3.1929470255034193E-7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0.21452812931397602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21</v>
      </c>
      <c r="H25" s="1">
        <v>777.99355836000007</v>
      </c>
      <c r="I25" s="25">
        <v>1.0236997174039536E-7</v>
      </c>
      <c r="J25" s="26">
        <v>4.3128469094228565</v>
      </c>
      <c r="K25" s="5">
        <v>4.3134064510219279</v>
      </c>
      <c r="L25" s="27">
        <v>7.7809449395285877E-4</v>
      </c>
      <c r="M25" s="4">
        <v>1.0093559285866832E-7</v>
      </c>
      <c r="N25" s="3">
        <v>0.10093559285871834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0.279574894071</v>
      </c>
      <c r="D26" s="7">
        <v>5931</v>
      </c>
      <c r="E26" s="1">
        <v>5931</v>
      </c>
      <c r="F26" s="6">
        <v>14153329041.279999</v>
      </c>
      <c r="G26" s="1" t="s">
        <v>18</v>
      </c>
      <c r="H26" s="1">
        <v>2795.7489407100002</v>
      </c>
      <c r="I26" s="25">
        <v>1.975329572679219E-7</v>
      </c>
      <c r="J26" s="26">
        <v>1.1715679695560447E-3</v>
      </c>
      <c r="K26" s="5">
        <v>1.1717199668485846E-3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63</v>
      </c>
      <c r="H27" s="1">
        <v>2066.9224366200001</v>
      </c>
      <c r="I27" s="25">
        <v>4.3976815701845162E-7</v>
      </c>
      <c r="J27" s="26">
        <v>3.8426941560272304E-3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21</v>
      </c>
      <c r="H28" s="1">
        <v>2341.5314973699997</v>
      </c>
      <c r="I28" s="25">
        <v>3.0746279091439826E-7</v>
      </c>
      <c r="J28" s="26">
        <v>0.9400459608254087</v>
      </c>
      <c r="K28" s="5">
        <v>0.94016792083444922</v>
      </c>
      <c r="L28" s="27">
        <v>2.3418352837958644E-3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33</v>
      </c>
      <c r="H29" s="1">
        <v>19721.890145109999</v>
      </c>
      <c r="I29" s="25">
        <v>2.7940952789297465E-7</v>
      </c>
      <c r="J29" s="26">
        <v>0.27410074686300812</v>
      </c>
      <c r="K29" s="5">
        <v>0.27413630824041862</v>
      </c>
      <c r="L29" s="27">
        <v>1.9724448830508435E-2</v>
      </c>
      <c r="M29" s="4">
        <v>2.5586853984356506E-6</v>
      </c>
      <c r="N29" s="3">
        <v>2.5586853984350455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21</v>
      </c>
      <c r="H30" s="1">
        <v>20306.302815259998</v>
      </c>
      <c r="I30" s="25">
        <v>3.6979142661898279E-7</v>
      </c>
      <c r="J30" s="26">
        <v>0.1292073432092323</v>
      </c>
      <c r="K30" s="5">
        <v>0.12922410635609963</v>
      </c>
      <c r="L30" s="27">
        <v>2.0308937321379925E-2</v>
      </c>
      <c r="M30" s="4">
        <v>2.6345061199285758E-6</v>
      </c>
      <c r="N30" s="3">
        <v>2.634506119928119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0.52031482732199996</v>
      </c>
      <c r="D31" s="7">
        <v>3053000</v>
      </c>
      <c r="E31" s="1">
        <v>3053000</v>
      </c>
      <c r="F31" s="6">
        <v>13450817917.209465</v>
      </c>
      <c r="G31" s="1" t="s">
        <v>21</v>
      </c>
      <c r="H31" s="1">
        <v>5203.1482732200002</v>
      </c>
      <c r="I31" s="25">
        <v>3.8682764908763675E-7</v>
      </c>
      <c r="J31" s="26">
        <v>1.180984812664555</v>
      </c>
      <c r="K31" s="5">
        <v>1.181138031681521</v>
      </c>
      <c r="L31" s="27">
        <v>5.2038233210741315E-3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21</v>
      </c>
      <c r="H32" s="1">
        <v>3324.2913456000001</v>
      </c>
      <c r="I32" s="25">
        <v>3.2222365505146488E-7</v>
      </c>
      <c r="J32" s="26">
        <v>0.24990538902998935</v>
      </c>
      <c r="K32" s="5">
        <v>0.24993781118457753</v>
      </c>
      <c r="L32" s="27">
        <v>3.3247226315691485E-3</v>
      </c>
      <c r="M32" s="4">
        <v>4.3128596914849063E-7</v>
      </c>
      <c r="N32" s="3">
        <v>0.43128596914857553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1.5460596543259999</v>
      </c>
      <c r="D33" s="7">
        <v>126914</v>
      </c>
      <c r="E33" s="1">
        <v>126914</v>
      </c>
      <c r="F33" s="6">
        <v>35134737984.744995</v>
      </c>
      <c r="G33" s="1" t="s">
        <v>90</v>
      </c>
      <c r="H33" s="1">
        <v>15460.596543259999</v>
      </c>
      <c r="I33" s="25">
        <v>4.4003733712124937E-7</v>
      </c>
      <c r="J33" s="26">
        <v>5.5846898603406241E-2</v>
      </c>
      <c r="K33" s="5">
        <v>5.5854144087613765E-2</v>
      </c>
      <c r="L33" s="27">
        <v>1.5462602375470818E-2</v>
      </c>
      <c r="M33" s="4">
        <v>2.0058322108187226E-6</v>
      </c>
      <c r="N33" s="3">
        <v>2.0058322108197899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30</v>
      </c>
      <c r="H34" s="1">
        <v>2941.77062961</v>
      </c>
      <c r="I34" s="25">
        <v>4.9454024486202021E-7</v>
      </c>
      <c r="J34" s="26">
        <v>1.661655222736388E-4</v>
      </c>
      <c r="K34" s="5">
        <v>1.6618708031348694E-4</v>
      </c>
      <c r="L34" s="27">
        <v>2.942152290062719E-3</v>
      </c>
      <c r="M34" s="4">
        <v>3.8166045271924298E-7</v>
      </c>
      <c r="N34" s="3">
        <v>0.38166045271918847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18</v>
      </c>
      <c r="H35" s="1">
        <v>8263.1411538599987</v>
      </c>
      <c r="I35" s="25">
        <v>2.9349337752048437E-7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1.0720429942205623E-6</v>
      </c>
      <c r="N35" s="3">
        <v>1.0720429942211922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97</v>
      </c>
      <c r="H36" s="1">
        <v>4830.8511524499991</v>
      </c>
      <c r="I36" s="25">
        <v>3.9873518152092428E-7</v>
      </c>
      <c r="J36" s="26">
        <v>1.1546573386482925E-2</v>
      </c>
      <c r="K36" s="5">
        <v>1.1548071419816893E-2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21</v>
      </c>
      <c r="H37" s="1">
        <v>42212.753034730005</v>
      </c>
      <c r="I37" s="25">
        <v>4.1836451522093421E-7</v>
      </c>
      <c r="J37" s="26">
        <v>0.28950782616837123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30</v>
      </c>
      <c r="H38" s="1">
        <v>4555.0759885199996</v>
      </c>
      <c r="I38" s="25">
        <v>3.9360659809980709E-7</v>
      </c>
      <c r="J38" s="26">
        <v>2.9551983385333516E-3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0.36481615491300001</v>
      </c>
      <c r="D39" s="7">
        <v>281604</v>
      </c>
      <c r="E39" s="1">
        <v>281604</v>
      </c>
      <c r="F39" s="6">
        <v>15666179462.439999</v>
      </c>
      <c r="G39" s="1" t="s">
        <v>33</v>
      </c>
      <c r="H39" s="1">
        <v>3648.1615491300004</v>
      </c>
      <c r="I39" s="25">
        <v>2.3286861725773959E-7</v>
      </c>
      <c r="J39" s="26">
        <v>6.5576734094248496E-2</v>
      </c>
      <c r="K39" s="5">
        <v>6.5585241911222614E-2</v>
      </c>
      <c r="L39" s="27">
        <v>3.6486348555729137E-3</v>
      </c>
      <c r="M39" s="4">
        <v>4.7330644291354584E-7</v>
      </c>
      <c r="N39" s="3">
        <v>0.47330644291332646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18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2.1803890851983423E-3</v>
      </c>
      <c r="M40" s="4">
        <v>2.8284337834231024E-7</v>
      </c>
      <c r="N40" s="3">
        <v>0.28284337834247708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90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3.1012204844449763E-3</v>
      </c>
      <c r="M41" s="4">
        <v>4.0229502497627842E-7</v>
      </c>
      <c r="N41" s="3">
        <v>0.40229502497595604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18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1.5920275179193037E-2</v>
      </c>
      <c r="M42" s="4">
        <v>2.065202223035939E-6</v>
      </c>
      <c r="N42" s="3">
        <v>2.0652022230369766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21</v>
      </c>
      <c r="H43" s="1">
        <v>8322.6287134100003</v>
      </c>
      <c r="I43" s="25">
        <v>3.0520049358580533E-7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1.0797640754532656E-6</v>
      </c>
      <c r="N43" s="3">
        <v>1.0797640754535678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116</v>
      </c>
      <c r="H44" s="1">
        <v>12885.286706379999</v>
      </c>
      <c r="I44" s="25">
        <v>4.4624589924322325E-7</v>
      </c>
      <c r="J44" s="26">
        <v>1.2718008128431862E-2</v>
      </c>
      <c r="K44" s="5">
        <v>1.2719658141765065E-2</v>
      </c>
      <c r="L44" s="27">
        <v>1.2886958422159148E-2</v>
      </c>
      <c r="M44" s="4">
        <v>1.6717157791494575E-6</v>
      </c>
      <c r="N44" s="3">
        <v>1.6717157791499631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119</v>
      </c>
      <c r="H45" s="1">
        <v>4106.640328550001</v>
      </c>
      <c r="I45" s="25">
        <v>4.3438581222343121E-7</v>
      </c>
      <c r="J45" s="26">
        <v>1.0721945003110953E-2</v>
      </c>
      <c r="K45" s="5">
        <v>1.0723336050525986E-2</v>
      </c>
      <c r="L45" s="27">
        <v>4.1071731172755395E-3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27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2.3803809275215935E-3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18</v>
      </c>
      <c r="H47" s="1">
        <v>2536.8253728200002</v>
      </c>
      <c r="I47" s="25">
        <v>4.1007989196397644E-7</v>
      </c>
      <c r="J47" s="26">
        <v>1.4176461865194666E-3</v>
      </c>
      <c r="K47" s="5">
        <v>1.4178301095860929E-3</v>
      </c>
      <c r="L47" s="27">
        <v>2.5371544963393249E-3</v>
      </c>
      <c r="M47" s="4">
        <v>3.2912351932484415E-7</v>
      </c>
      <c r="N47" s="3">
        <v>0.32912351932463935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21</v>
      </c>
      <c r="H48" s="1">
        <v>39018.370349299992</v>
      </c>
      <c r="I48" s="25">
        <v>3.5524474653743156E-7</v>
      </c>
      <c r="J48" s="26">
        <v>0.40462376630613456</v>
      </c>
      <c r="K48" s="5">
        <v>0.40467626153042513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36</v>
      </c>
      <c r="H49" s="1">
        <v>2860.9622543400001</v>
      </c>
      <c r="I49" s="25">
        <v>3.0415230839940874E-7</v>
      </c>
      <c r="J49" s="26">
        <v>1.0505420732115578E-2</v>
      </c>
      <c r="K49" s="5">
        <v>1.0506783688024202E-2</v>
      </c>
      <c r="L49" s="27">
        <v>2.8613334308505213E-3</v>
      </c>
      <c r="M49" s="4">
        <v>3.711765105213552E-7</v>
      </c>
      <c r="N49" s="3">
        <v>0.37117651052130896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3.8211017089369999</v>
      </c>
      <c r="D50" s="7">
        <v>35600000</v>
      </c>
      <c r="E50" s="1">
        <v>35600000</v>
      </c>
      <c r="F50" s="6">
        <v>138447944406.54358</v>
      </c>
      <c r="G50" s="1" t="s">
        <v>21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0.20116334898800001</v>
      </c>
      <c r="D51" s="7">
        <v>55548</v>
      </c>
      <c r="E51" s="1">
        <v>55548</v>
      </c>
      <c r="F51" s="6">
        <v>10689468296.047451</v>
      </c>
      <c r="G51" s="1" t="s">
        <v>119</v>
      </c>
      <c r="H51" s="1">
        <v>2011.6334898799998</v>
      </c>
      <c r="I51" s="25">
        <v>1.8818835831374547E-7</v>
      </c>
      <c r="J51" s="26">
        <v>1.0453486927611933E-2</v>
      </c>
      <c r="K51" s="5">
        <v>1.0454843145705554E-2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119</v>
      </c>
      <c r="H52" s="1">
        <v>3385.7310095600001</v>
      </c>
      <c r="I52" s="25">
        <v>1.7795695587850565E-7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24</v>
      </c>
      <c r="H53" s="1">
        <v>21990.753782839998</v>
      </c>
      <c r="I53" s="25">
        <v>3.5028229634858249E-7</v>
      </c>
      <c r="J53" s="26">
        <v>5.1701666941050775</v>
      </c>
      <c r="K53" s="5">
        <v>5.1708374629777758</v>
      </c>
      <c r="L53" s="27">
        <v>2.1993606826851426E-2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18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1.7770659502760091E-3</v>
      </c>
      <c r="L54" s="27">
        <v>3.3188941334021116E-3</v>
      </c>
      <c r="M54" s="4">
        <v>4.3053196211156192E-7</v>
      </c>
      <c r="N54" s="3">
        <v>0.43053196211167233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116</v>
      </c>
      <c r="H55" s="1">
        <v>4534.6252545499992</v>
      </c>
      <c r="I55" s="25">
        <v>3.7458584981141135E-7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30</v>
      </c>
      <c r="H56" s="1">
        <v>2603.20416148</v>
      </c>
      <c r="I56" s="25">
        <v>5.021995498655027E-7</v>
      </c>
      <c r="J56" s="26">
        <v>1.2151722508095569E-4</v>
      </c>
      <c r="K56" s="5">
        <v>1.2153299052489728E-4</v>
      </c>
      <c r="L56" s="27">
        <v>2.6035418968854041E-3</v>
      </c>
      <c r="M56" s="4">
        <v>3.3773540540410138E-7</v>
      </c>
      <c r="N56" s="3">
        <v>0.33773540540414615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119</v>
      </c>
      <c r="H57" s="1">
        <v>2369.8363568499999</v>
      </c>
      <c r="I57" s="25">
        <v>1.7799788445048159E-7</v>
      </c>
      <c r="J57" s="26">
        <v>0.18061569933709481</v>
      </c>
      <c r="K57" s="5">
        <v>0.18063913211886914</v>
      </c>
      <c r="L57" s="27">
        <v>2.3701438154950386E-3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0.23782391516500001</v>
      </c>
      <c r="D58" s="7">
        <v>13154</v>
      </c>
      <c r="E58" s="1">
        <v>13154</v>
      </c>
      <c r="F58" s="6">
        <v>11403069141.942001</v>
      </c>
      <c r="G58" s="1" t="s">
        <v>18</v>
      </c>
      <c r="H58" s="1">
        <v>2378.2391516500002</v>
      </c>
      <c r="I58" s="25">
        <v>2.0856131994346339E-7</v>
      </c>
      <c r="J58" s="26">
        <v>2.7434156025363176E-3</v>
      </c>
      <c r="K58" s="5">
        <v>2.5941119599456894E-3</v>
      </c>
      <c r="L58" s="27">
        <v>2.2488093386954064E-3</v>
      </c>
      <c r="M58" s="4">
        <v>-1.2942981295459375E-4</v>
      </c>
      <c r="N58" s="3">
        <v>-129.42981295459367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97</v>
      </c>
      <c r="H59" s="1">
        <v>8694.3325927900005</v>
      </c>
      <c r="I59" s="25">
        <v>4.0321028708636655E-7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1.1279883210084385E-6</v>
      </c>
      <c r="N59" s="3">
        <v>1.1279883210081607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90</v>
      </c>
      <c r="H60" s="1">
        <v>4522.9495051700005</v>
      </c>
      <c r="I60" s="25">
        <v>3.9631619961857495E-7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0.73304019631799999</v>
      </c>
      <c r="D61" s="7">
        <v>240588</v>
      </c>
      <c r="E61" s="1">
        <v>240588</v>
      </c>
      <c r="F61" s="6">
        <v>41957273488.777405</v>
      </c>
      <c r="G61" s="1" t="s">
        <v>52</v>
      </c>
      <c r="H61" s="1">
        <v>7330.4019631799993</v>
      </c>
      <c r="I61" s="25">
        <v>1.7471111332200153E-7</v>
      </c>
      <c r="J61" s="26">
        <v>4.2033397331913705E-2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0.46833642510500001</v>
      </c>
      <c r="D62" s="7">
        <v>4021800</v>
      </c>
      <c r="E62" s="1">
        <v>4021800</v>
      </c>
      <c r="F62" s="6">
        <v>11571077376.158987</v>
      </c>
      <c r="G62" s="1" t="s">
        <v>21</v>
      </c>
      <c r="H62" s="1">
        <v>4683.3642510500003</v>
      </c>
      <c r="I62" s="25">
        <v>4.04747466359493E-7</v>
      </c>
      <c r="J62" s="26">
        <v>1.627813360204609</v>
      </c>
      <c r="K62" s="5">
        <v>1.6280245500162158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21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0.23908235676135714</v>
      </c>
      <c r="L63" s="27">
        <v>3.885089165595966E-2</v>
      </c>
      <c r="M63" s="4">
        <v>5.0397965496579156E-6</v>
      </c>
      <c r="N63" s="3">
        <v>5.0397965496595134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30</v>
      </c>
      <c r="H64" s="1">
        <v>2380.5995825300001</v>
      </c>
      <c r="I64" s="25">
        <v>3.726560334279192E-7</v>
      </c>
      <c r="J64" s="26">
        <v>1.1605626849045687E-2</v>
      </c>
      <c r="K64" s="5">
        <v>1.1607132543840656E-2</v>
      </c>
      <c r="L64" s="27">
        <v>2.3809084375747934E-3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21</v>
      </c>
      <c r="H65" s="1">
        <v>14001.2214203</v>
      </c>
      <c r="I65" s="25">
        <v>3.6752615685448598E-7</v>
      </c>
      <c r="J65" s="26">
        <v>13.230941646761496</v>
      </c>
      <c r="K65" s="5">
        <v>13.232658207241906</v>
      </c>
      <c r="L65" s="27">
        <v>1.4003037915603903E-2</v>
      </c>
      <c r="M65" s="4">
        <v>1.8164953039020298E-6</v>
      </c>
      <c r="N65" s="3">
        <v>1.8164953039031388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21</v>
      </c>
      <c r="H66" s="1">
        <v>4245.2961773800007</v>
      </c>
      <c r="I66" s="25">
        <v>4.7419573139402667E-7</v>
      </c>
      <c r="J66" s="26">
        <v>1.8917090312501907E-2</v>
      </c>
      <c r="K66" s="5">
        <v>1.8919544584523294E-2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63</v>
      </c>
      <c r="H67" s="1">
        <v>3864.01403587</v>
      </c>
      <c r="I67" s="25">
        <v>5.0268340629221283E-7</v>
      </c>
      <c r="J67" s="26">
        <v>1.4761800909177123E-2</v>
      </c>
      <c r="K67" s="5">
        <v>1.4763716080812544E-2</v>
      </c>
      <c r="L67" s="27">
        <v>3.8645153466603226E-3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24</v>
      </c>
      <c r="H68" s="1">
        <v>31275.135150670001</v>
      </c>
      <c r="I68" s="25">
        <v>2.8870559983306407E-7</v>
      </c>
      <c r="J68" s="26">
        <v>7.5640867156262788</v>
      </c>
      <c r="K68" s="5">
        <v>7.5650680677207109</v>
      </c>
      <c r="L68" s="27">
        <v>3.1279192734954483E-2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0.228406525547</v>
      </c>
      <c r="D69" s="7">
        <v>621841</v>
      </c>
      <c r="E69" s="1">
        <v>621841</v>
      </c>
      <c r="F69" s="6">
        <v>10941170401.213167</v>
      </c>
      <c r="G69" s="1" t="s">
        <v>21</v>
      </c>
      <c r="H69" s="1">
        <v>2284.06525547</v>
      </c>
      <c r="I69" s="25">
        <v>2.0875876818596489E-7</v>
      </c>
      <c r="J69" s="26">
        <v>0.1298147611675286</v>
      </c>
      <c r="K69" s="5">
        <v>0.12983160311968697</v>
      </c>
      <c r="L69" s="27">
        <v>2.2843615863141447E-3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21</v>
      </c>
      <c r="H70" s="1">
        <v>1996.97398593</v>
      </c>
      <c r="I70" s="25">
        <v>4.5366927268012777E-7</v>
      </c>
      <c r="J70" s="26">
        <v>5.3151891987203766E-3</v>
      </c>
      <c r="K70" s="5">
        <v>5.3158787825848975E-3</v>
      </c>
      <c r="L70" s="27">
        <v>1.9972330700353969E-3</v>
      </c>
      <c r="M70" s="4">
        <v>2.5908410539697557E-7</v>
      </c>
      <c r="N70" s="3">
        <v>0.25908410539682336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21</v>
      </c>
      <c r="H71" s="1">
        <v>4854.9445202300003</v>
      </c>
      <c r="I71" s="25">
        <v>2.8640531636345076E-7</v>
      </c>
      <c r="J71" s="26">
        <v>0.12204876151512091</v>
      </c>
      <c r="K71" s="5">
        <v>0.12206459591934142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21</v>
      </c>
      <c r="H72" s="1">
        <v>5238.6815902499993</v>
      </c>
      <c r="I72" s="25">
        <v>4.0794473875765516E-7</v>
      </c>
      <c r="J72" s="26">
        <v>3.1094363877585993E-2</v>
      </c>
      <c r="K72" s="5">
        <v>3.1098398008952952E-2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119</v>
      </c>
      <c r="H73" s="1">
        <v>2668.5755267900004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0.34621666166549403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33</v>
      </c>
      <c r="H74" s="1">
        <v>8604.614095949999</v>
      </c>
      <c r="I74" s="25">
        <v>3.2553323093281933E-7</v>
      </c>
      <c r="J74" s="26">
        <v>2.4870738843267395</v>
      </c>
      <c r="K74" s="5">
        <v>2.4873965531776059</v>
      </c>
      <c r="L74" s="27">
        <v>8.6057304443463937E-3</v>
      </c>
      <c r="M74" s="4">
        <v>1.1163483963939902E-6</v>
      </c>
      <c r="N74" s="3">
        <v>1.1163483963955514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18</v>
      </c>
      <c r="H75" s="1">
        <v>6962.7420846099994</v>
      </c>
      <c r="I75" s="25">
        <v>4.5714377622028263E-7</v>
      </c>
      <c r="J75" s="26">
        <v>1.0780227387693839E-3</v>
      </c>
      <c r="K75" s="5">
        <v>1.0781625996552661E-3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30</v>
      </c>
      <c r="H76" s="1">
        <v>1727.6331820400001</v>
      </c>
      <c r="I76" s="25">
        <v>2.4398021931657866E-7</v>
      </c>
      <c r="J76" s="26">
        <v>9.6225798498458619E-4</v>
      </c>
      <c r="K76" s="5">
        <v>9.62382826742088E-4</v>
      </c>
      <c r="L76" s="27">
        <v>1.7278573223081298E-3</v>
      </c>
      <c r="M76" s="4">
        <v>2.2414026812963422E-7</v>
      </c>
      <c r="N76" s="3">
        <v>0.22414026812975862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30</v>
      </c>
      <c r="H77" s="1">
        <v>2165.3910042899997</v>
      </c>
      <c r="I77" s="25">
        <v>3.7026493396130207E-7</v>
      </c>
      <c r="J77" s="26">
        <v>3.1613220061615971E-3</v>
      </c>
      <c r="K77" s="5">
        <v>3.1617321508419379E-3</v>
      </c>
      <c r="L77" s="27">
        <v>2.1656719385319202E-3</v>
      </c>
      <c r="M77" s="4">
        <v>2.8093424192044206E-7</v>
      </c>
      <c r="N77" s="3">
        <v>0.28093424192047678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18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2.4814388388383775E-3</v>
      </c>
      <c r="M78" s="4">
        <v>3.2189600837747787E-7</v>
      </c>
      <c r="N78" s="3">
        <v>0.32189600837773469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119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3.4606199584336817E-3</v>
      </c>
      <c r="M79" s="4">
        <v>4.4891686368188008E-7</v>
      </c>
      <c r="N79" s="3">
        <v>0.44891686368191586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24</v>
      </c>
      <c r="H80" s="1">
        <v>1925.85129987</v>
      </c>
      <c r="I80" s="25">
        <v>3.0258349637357623E-7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0.24985675272478147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18</v>
      </c>
      <c r="H81" s="1">
        <v>18230.769801310002</v>
      </c>
      <c r="I81" s="25">
        <v>1.2898280807960141E-7</v>
      </c>
      <c r="J81" s="26">
        <v>1.3364940607592139E-2</v>
      </c>
      <c r="K81" s="5">
        <v>1.3366674552865091E-2</v>
      </c>
      <c r="L81" s="27">
        <v>1.8233135031208686E-2</v>
      </c>
      <c r="M81" s="4">
        <v>2.3652298986841236E-6</v>
      </c>
      <c r="N81" s="3">
        <v>2.3652298986853566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18</v>
      </c>
      <c r="H82" s="1">
        <v>6159.5755582699994</v>
      </c>
      <c r="I82" s="25">
        <v>4.9974286363929995E-8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0.181894478793</v>
      </c>
      <c r="D83" s="7">
        <v>5888</v>
      </c>
      <c r="E83" s="1">
        <v>5888</v>
      </c>
      <c r="F83" s="6">
        <v>12936012831.999931</v>
      </c>
      <c r="G83" s="1" t="s">
        <v>18</v>
      </c>
      <c r="H83" s="1">
        <v>1818.9447879300001</v>
      </c>
      <c r="I83" s="25">
        <v>1.4061092946896744E-7</v>
      </c>
      <c r="J83" s="26">
        <v>8.2791715271328024E-4</v>
      </c>
      <c r="K83" s="5">
        <v>8.2802456531289048E-4</v>
      </c>
      <c r="L83" s="27">
        <v>1.8191807748129613E-3</v>
      </c>
      <c r="M83" s="4">
        <v>2.3598688296132438E-7</v>
      </c>
      <c r="N83" s="3">
        <v>0.23598688296124237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119</v>
      </c>
      <c r="H84" s="1">
        <v>4403.2183615399999</v>
      </c>
      <c r="I84" s="25">
        <v>3.8297724581740407E-7</v>
      </c>
      <c r="J84" s="26">
        <v>3.4448803261275494E-2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52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39</v>
      </c>
      <c r="H86" s="1">
        <v>1918.7916783400001</v>
      </c>
      <c r="I86" s="25">
        <v>3.155677580863075E-7</v>
      </c>
      <c r="J86" s="26">
        <v>0.16955455641977302</v>
      </c>
      <c r="K86" s="5">
        <v>0.16957655414800513</v>
      </c>
      <c r="L86" s="27">
        <v>1.9190406192046128E-3</v>
      </c>
      <c r="M86" s="4">
        <v>2.4894086461278372E-7</v>
      </c>
      <c r="N86" s="3">
        <v>0.24894086461267761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63</v>
      </c>
      <c r="H87" s="1">
        <v>3060.0478667699999</v>
      </c>
      <c r="I87" s="25">
        <v>4.8083686985738023E-7</v>
      </c>
      <c r="J87" s="26">
        <v>1.1820412771703977E-2</v>
      </c>
      <c r="K87" s="5">
        <v>1.1821946332478499E-2</v>
      </c>
      <c r="L87" s="27">
        <v>3.0604448723117916E-3</v>
      </c>
      <c r="M87" s="4">
        <v>3.9700554179192271E-7</v>
      </c>
      <c r="N87" s="3">
        <v>0.39700554179171377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24</v>
      </c>
      <c r="H88" s="1">
        <v>75962.084378810003</v>
      </c>
      <c r="I88" s="25">
        <v>3.5098586269136038E-7</v>
      </c>
      <c r="J88" s="26">
        <v>24.218024525703868</v>
      </c>
      <c r="K88" s="5">
        <v>24.221166532133804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24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2.7990275295569914E-2</v>
      </c>
      <c r="M89" s="4">
        <v>3.6309733599144967E-6</v>
      </c>
      <c r="N89" s="3">
        <v>3.6309733599155152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30</v>
      </c>
      <c r="H90" s="1">
        <v>18809.752378109999</v>
      </c>
      <c r="I90" s="25">
        <v>1.9582859764786376E-7</v>
      </c>
      <c r="J90" s="26">
        <v>0.46607206240191573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52</v>
      </c>
      <c r="H91" s="1">
        <v>1474.1014341299999</v>
      </c>
      <c r="I91" s="25">
        <v>1.8013633047978421E-7</v>
      </c>
      <c r="J91" s="26">
        <v>1.3937147889220905E-3</v>
      </c>
      <c r="K91" s="5">
        <v>1.3938956071682732E-3</v>
      </c>
      <c r="L91" s="27">
        <v>1.4742926816062652E-3</v>
      </c>
      <c r="M91" s="4">
        <v>1.9124747626525496E-7</v>
      </c>
      <c r="N91" s="3">
        <v>0.19124747626528915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18</v>
      </c>
      <c r="H92" s="1">
        <v>16196.574705910003</v>
      </c>
      <c r="I92" s="25">
        <v>7.1558059828239126E-8</v>
      </c>
      <c r="J92" s="26">
        <v>1.0549518528237982E-2</v>
      </c>
      <c r="K92" s="5">
        <v>1.0550887205316193E-2</v>
      </c>
      <c r="L92" s="27">
        <v>1.6198676022712868E-2</v>
      </c>
      <c r="M92" s="4">
        <v>2.1013168028660711E-6</v>
      </c>
      <c r="N92" s="3">
        <v>2.1013168028657674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27</v>
      </c>
      <c r="H93" s="1">
        <v>12370.877453700001</v>
      </c>
      <c r="I93" s="25">
        <v>4.7591837873425256E-7</v>
      </c>
      <c r="J93" s="26">
        <v>0.12312484376233848</v>
      </c>
      <c r="K93" s="5">
        <v>0.12314081777580861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18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2.4020526177236843E-3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21</v>
      </c>
      <c r="H95" s="1">
        <v>9500.9887340000005</v>
      </c>
      <c r="I95" s="25">
        <v>3.7144090456090611E-7</v>
      </c>
      <c r="J95" s="26">
        <v>0.15265329719282295</v>
      </c>
      <c r="K95" s="5">
        <v>0.15267310217900634</v>
      </c>
      <c r="L95" s="27">
        <v>9.5022213765571274E-3</v>
      </c>
      <c r="M95" s="4">
        <v>1.2326425571276139E-6</v>
      </c>
      <c r="N95" s="3">
        <v>1.2326425571263826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27</v>
      </c>
      <c r="H96" s="1">
        <v>3021.48854992</v>
      </c>
      <c r="I96" s="25">
        <v>3.7197676283461733E-7</v>
      </c>
      <c r="J96" s="26">
        <v>3.570976923212326E-2</v>
      </c>
      <c r="K96" s="5">
        <v>3.5714402158556056E-2</v>
      </c>
      <c r="L96" s="27">
        <v>3.0218805528500195E-3</v>
      </c>
      <c r="M96" s="4">
        <v>3.9200293001960887E-7</v>
      </c>
      <c r="N96" s="3">
        <v>0.39200293001931641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4.9703765964080002</v>
      </c>
      <c r="D97" s="7">
        <v>710740</v>
      </c>
      <c r="E97" s="1">
        <v>710740</v>
      </c>
      <c r="F97" s="6">
        <v>125747102935.95271</v>
      </c>
      <c r="G97" s="1" t="s">
        <v>21</v>
      </c>
      <c r="H97" s="1">
        <v>49703.765964079998</v>
      </c>
      <c r="I97" s="25">
        <v>3.9526768254371492E-7</v>
      </c>
      <c r="J97" s="26">
        <v>0.28093255269111994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119</v>
      </c>
      <c r="H98" s="1">
        <v>3196.8649012900005</v>
      </c>
      <c r="I98" s="25">
        <v>2.7276089599619643E-7</v>
      </c>
      <c r="J98" s="26">
        <v>3.2038767604609227E-2</v>
      </c>
      <c r="K98" s="5">
        <v>3.204292426128915E-2</v>
      </c>
      <c r="L98" s="27">
        <v>3.1972796572509892E-3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18</v>
      </c>
      <c r="H99" s="1">
        <v>11914.966650890001</v>
      </c>
      <c r="I99" s="25">
        <v>3.0757932131301968E-7</v>
      </c>
      <c r="J99" s="26">
        <v>3.3085077276356276E-2</v>
      </c>
      <c r="K99" s="5">
        <v>3.3089369679532611E-2</v>
      </c>
      <c r="L99" s="27">
        <v>1.1916512478946288E-2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119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1.1102553263335292E-2</v>
      </c>
      <c r="M100" s="4">
        <v>1.4402400352921119E-6</v>
      </c>
      <c r="N100" s="3">
        <v>1.4402400352919358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18</v>
      </c>
      <c r="H101" s="1">
        <v>8138.5875793700006</v>
      </c>
      <c r="I101" s="25">
        <v>3.6860051165503382E-7</v>
      </c>
      <c r="J101" s="26">
        <v>1.1410766039304882E-2</v>
      </c>
      <c r="K101" s="5">
        <v>1.1412246453210371E-2</v>
      </c>
      <c r="L101" s="27">
        <v>8.1396434662563012E-3</v>
      </c>
      <c r="M101" s="4">
        <v>1.0558868863003168E-6</v>
      </c>
      <c r="N101" s="3">
        <v>1.0558868863008684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E822-8B94-4D16-B5FF-A81C86679A1A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9FC38-12DA-4C12-8C98-1D3FA18537E9}">
  <sheetPr codeName="Sheet13">
    <tabColor theme="7" tint="0.79998168889431442"/>
  </sheetPr>
  <dimension ref="A1:U1466"/>
  <sheetViews>
    <sheetView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18</v>
      </c>
      <c r="H2" s="1">
        <v>6472.2832777800004</v>
      </c>
      <c r="I2" s="25">
        <v>5.623860315364956E-8</v>
      </c>
      <c r="J2" s="26">
        <v>4.8175674619510825E-3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19</v>
      </c>
      <c r="B3" s="1" t="s">
        <v>20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21</v>
      </c>
      <c r="H3" s="1">
        <v>5137.1912450600003</v>
      </c>
      <c r="I3" s="25">
        <v>4.4903143931961075E-7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24</v>
      </c>
      <c r="H4" s="1">
        <v>3087.5974923899998</v>
      </c>
      <c r="I4" s="25">
        <v>1.4253946156403673E-7</v>
      </c>
      <c r="J4" s="26">
        <v>0.34087456996269999</v>
      </c>
      <c r="K4" s="5">
        <v>0.34087456996270016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27</v>
      </c>
      <c r="H5" s="1">
        <v>4900.4292411999995</v>
      </c>
      <c r="I5" s="25">
        <v>3.9962692466679402E-7</v>
      </c>
      <c r="J5" s="26">
        <v>4.4825352886024954E-2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30</v>
      </c>
      <c r="H6" s="1">
        <v>3605.9400393399997</v>
      </c>
      <c r="I6" s="25">
        <v>4.5838974222001351E-7</v>
      </c>
      <c r="J6" s="26">
        <v>2.4693455413392126E-3</v>
      </c>
      <c r="K6" s="5">
        <v>2.4693455413392134E-3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33</v>
      </c>
      <c r="H7" s="1">
        <v>3750.8854114000001</v>
      </c>
      <c r="I7" s="25">
        <v>2.6778666956937261E-7</v>
      </c>
      <c r="J7" s="26">
        <v>0.16983084141423524</v>
      </c>
      <c r="K7" s="5">
        <v>0.16983084141423532</v>
      </c>
      <c r="L7" s="27">
        <v>3.7508854114000015E-3</v>
      </c>
      <c r="M7" s="4">
        <v>0</v>
      </c>
      <c r="N7" s="3">
        <v>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21</v>
      </c>
      <c r="H8" s="1">
        <v>3009.5502915000002</v>
      </c>
      <c r="I8" s="25">
        <v>4.3471282399274191E-7</v>
      </c>
      <c r="J8" s="26">
        <v>3.7846967882456096E-2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36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2.4111595803900008E-3</v>
      </c>
      <c r="M9" s="4">
        <v>0</v>
      </c>
      <c r="N9" s="3">
        <v>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0.265482647633</v>
      </c>
      <c r="D10" s="7">
        <v>10959200</v>
      </c>
      <c r="E10" s="1">
        <v>10959200</v>
      </c>
      <c r="F10" s="6">
        <v>23391084297.996616</v>
      </c>
      <c r="G10" s="1" t="s">
        <v>39</v>
      </c>
      <c r="H10" s="1">
        <v>2654.8264763299999</v>
      </c>
      <c r="I10" s="25">
        <v>1.1349736688167888E-7</v>
      </c>
      <c r="J10" s="26">
        <v>1.2438403431296952</v>
      </c>
      <c r="K10" s="5">
        <v>1.2438403431296956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30</v>
      </c>
      <c r="H11" s="1">
        <v>21799.243830889998</v>
      </c>
      <c r="I11" s="25">
        <v>4.2926923612641042E-7</v>
      </c>
      <c r="J11" s="26">
        <v>2.1332534689301966E-2</v>
      </c>
      <c r="K11" s="5">
        <v>2.1332534689301973E-2</v>
      </c>
      <c r="L11" s="27">
        <v>2.1799243830890006E-2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21</v>
      </c>
      <c r="H12" s="1">
        <v>3011.58891748</v>
      </c>
      <c r="I12" s="25">
        <v>4.0758710522431465E-7</v>
      </c>
      <c r="J12" s="26">
        <v>2.7068674832157184E-2</v>
      </c>
      <c r="K12" s="5">
        <v>2.7068674832157195E-2</v>
      </c>
      <c r="L12" s="27">
        <v>3.0115889174800008E-3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21</v>
      </c>
      <c r="H13" s="1">
        <v>75621.621768090015</v>
      </c>
      <c r="I13" s="25">
        <v>4.3975980705937585E-7</v>
      </c>
      <c r="J13" s="26">
        <v>0.19952254254129528</v>
      </c>
      <c r="K13" s="5">
        <v>0.19952254254129534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18</v>
      </c>
      <c r="H14" s="1">
        <v>51925.978806639992</v>
      </c>
      <c r="I14" s="25">
        <v>1.2962329964086737E-7</v>
      </c>
      <c r="J14" s="26">
        <v>4.2646065581845367E-2</v>
      </c>
      <c r="K14" s="5">
        <v>4.2646065581845374E-2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52</v>
      </c>
      <c r="H15" s="1">
        <v>6061.0358085799999</v>
      </c>
      <c r="I15" s="25">
        <v>3.1257890937682005E-7</v>
      </c>
      <c r="J15" s="26">
        <v>2.1656091999444845E-2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24</v>
      </c>
      <c r="H16" s="1">
        <v>699.72670297999991</v>
      </c>
      <c r="I16" s="25">
        <v>1.0615200880868154E-7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30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21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36</v>
      </c>
      <c r="H19" s="1">
        <v>7959.60046883</v>
      </c>
      <c r="I19" s="25">
        <v>4.1529407521305723E-7</v>
      </c>
      <c r="J19" s="26">
        <v>1.6159092466540056E-3</v>
      </c>
      <c r="K19" s="5">
        <v>1.6159092466540065E-3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18</v>
      </c>
      <c r="H20" s="1">
        <v>3948.9438541200002</v>
      </c>
      <c r="I20" s="25">
        <v>4.6573702902497059E-7</v>
      </c>
      <c r="J20" s="26">
        <v>1.2411891823515466E-3</v>
      </c>
      <c r="K20" s="5">
        <v>1.2411891823515472E-3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63</v>
      </c>
      <c r="H21" s="1">
        <v>2626.1850001900002</v>
      </c>
      <c r="I21" s="25">
        <v>4.9439466983166429E-7</v>
      </c>
      <c r="J21" s="26">
        <v>1.1306806099050163E-2</v>
      </c>
      <c r="K21" s="5">
        <v>1.1306806099050165E-2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36</v>
      </c>
      <c r="H22" s="1">
        <v>12343.534791349999</v>
      </c>
      <c r="I22" s="25">
        <v>4.3446986983653482E-7</v>
      </c>
      <c r="J22" s="26">
        <v>0.14447296240713342</v>
      </c>
      <c r="K22" s="5">
        <v>0.14447296240713348</v>
      </c>
      <c r="L22" s="27">
        <v>1.2343534791350003E-2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21</v>
      </c>
      <c r="H23" s="1">
        <v>4873.7073464000005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18</v>
      </c>
      <c r="H24" s="1">
        <v>6535.2274241800005</v>
      </c>
      <c r="I24" s="25">
        <v>4.6169032385177332E-7</v>
      </c>
      <c r="J24" s="26">
        <v>1.7405725209211853E-4</v>
      </c>
      <c r="K24" s="5">
        <v>1.7405725209211861E-4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21</v>
      </c>
      <c r="H25" s="1">
        <v>1776.6023763300002</v>
      </c>
      <c r="I25" s="25">
        <v>3.29019091132819E-7</v>
      </c>
      <c r="J25" s="26">
        <v>4.2032188892217624E-2</v>
      </c>
      <c r="K25" s="5">
        <v>4.2032188892217631E-2</v>
      </c>
      <c r="L25" s="27">
        <v>1.7766023763300008E-3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0.28101663996300003</v>
      </c>
      <c r="D26" s="7">
        <v>5931</v>
      </c>
      <c r="E26" s="1">
        <v>5931</v>
      </c>
      <c r="F26" s="6">
        <v>14931126967.560001</v>
      </c>
      <c r="G26" s="1" t="s">
        <v>18</v>
      </c>
      <c r="H26" s="1">
        <v>2810.1663996300003</v>
      </c>
      <c r="I26" s="25">
        <v>1.8820859307776879E-7</v>
      </c>
      <c r="J26" s="26">
        <v>1.1162651655442467E-3</v>
      </c>
      <c r="K26" s="5">
        <v>1.1162651655442471E-3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63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3.8646521406746925E-3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21</v>
      </c>
      <c r="H28" s="1">
        <v>2149.6347418100004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33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2.0712663357970007E-2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21</v>
      </c>
      <c r="H30" s="1">
        <v>18636.611088020003</v>
      </c>
      <c r="I30" s="25">
        <v>3.650253161486864E-7</v>
      </c>
      <c r="J30" s="26">
        <v>0.12754203561424793</v>
      </c>
      <c r="K30" s="5">
        <v>0.12754203561424798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0.460184831154</v>
      </c>
      <c r="D31" s="7">
        <v>3053000</v>
      </c>
      <c r="E31" s="1">
        <v>3053000</v>
      </c>
      <c r="F31" s="6">
        <v>12343242446.306194</v>
      </c>
      <c r="G31" s="1" t="s">
        <v>21</v>
      </c>
      <c r="H31" s="1">
        <v>4601.8483115399995</v>
      </c>
      <c r="I31" s="25">
        <v>3.7282329432953304E-7</v>
      </c>
      <c r="J31" s="26">
        <v>1.1382295175880643</v>
      </c>
      <c r="K31" s="5">
        <v>1.1382295175880648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21</v>
      </c>
      <c r="H32" s="1">
        <v>2860.0546449900003</v>
      </c>
      <c r="I32" s="25">
        <v>3.8303090028109518E-7</v>
      </c>
      <c r="J32" s="26">
        <v>0.29706536017650759</v>
      </c>
      <c r="K32" s="5">
        <v>0.29706536017650764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90</v>
      </c>
      <c r="H33" s="1">
        <v>15179.41997927</v>
      </c>
      <c r="I33" s="25">
        <v>4.4041859527338206E-7</v>
      </c>
      <c r="J33" s="26">
        <v>5.5895285600526014E-2</v>
      </c>
      <c r="K33" s="5">
        <v>5.5895285600526035E-2</v>
      </c>
      <c r="L33" s="27">
        <v>1.5179419979270005E-2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30</v>
      </c>
      <c r="H34" s="1">
        <v>3193.5709663799998</v>
      </c>
      <c r="I34" s="25">
        <v>4.9768649130465852E-7</v>
      </c>
      <c r="J34" s="26">
        <v>1.6722266107836527E-4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0.80749243682299998</v>
      </c>
      <c r="D35" s="7">
        <v>20023</v>
      </c>
      <c r="E35" s="1">
        <v>20023</v>
      </c>
      <c r="F35" s="6">
        <v>24424374563.384003</v>
      </c>
      <c r="G35" s="1" t="s">
        <v>18</v>
      </c>
      <c r="H35" s="1">
        <v>8074.9243682299993</v>
      </c>
      <c r="I35" s="25">
        <v>3.3060925868437946E-7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97</v>
      </c>
      <c r="H36" s="1">
        <v>4922.7991157099996</v>
      </c>
      <c r="I36" s="25">
        <v>3.9856972917629548E-7</v>
      </c>
      <c r="J36" s="26">
        <v>1.1541782217487164E-2</v>
      </c>
      <c r="K36" s="5">
        <v>1.1541782217487168E-2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21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0.29236845566169534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30</v>
      </c>
      <c r="H38" s="1">
        <v>4479.4936824800006</v>
      </c>
      <c r="I38" s="25">
        <v>3.9515054393102129E-7</v>
      </c>
      <c r="J38" s="26">
        <v>2.9667902838341077E-3</v>
      </c>
      <c r="K38" s="5">
        <v>2.9667902838341094E-3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33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18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90</v>
      </c>
      <c r="H41" s="1">
        <v>2840.1737677000001</v>
      </c>
      <c r="I41" s="25">
        <v>2.8009648335852356E-7</v>
      </c>
      <c r="J41" s="26">
        <v>2.8358648554117075E-2</v>
      </c>
      <c r="K41" s="5">
        <v>2.8358648554117082E-2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18</v>
      </c>
      <c r="H42" s="1">
        <v>15100.180376329999</v>
      </c>
      <c r="I42" s="25">
        <v>4.3061689174488996E-7</v>
      </c>
      <c r="J42" s="26">
        <v>9.9162457831013257E-3</v>
      </c>
      <c r="K42" s="5">
        <v>9.9162457831013292E-3</v>
      </c>
      <c r="L42" s="27">
        <v>1.5100180376330005E-2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21</v>
      </c>
      <c r="H43" s="1">
        <v>7670.1719325999993</v>
      </c>
      <c r="I43" s="25">
        <v>2.9602793215111703E-7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116</v>
      </c>
      <c r="H44" s="1">
        <v>13968.367573649999</v>
      </c>
      <c r="I44" s="25">
        <v>4.5158188693135273E-7</v>
      </c>
      <c r="J44" s="26">
        <v>1.2870083777543553E-2</v>
      </c>
      <c r="K44" s="5">
        <v>1.2870083777543558E-2</v>
      </c>
      <c r="L44" s="27">
        <v>1.3968367573650005E-2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119</v>
      </c>
      <c r="H45" s="1">
        <v>3425.9552808799999</v>
      </c>
      <c r="I45" s="25">
        <v>4.2165413679098312E-7</v>
      </c>
      <c r="J45" s="26">
        <v>1.0407689058411836E-2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27</v>
      </c>
      <c r="H46" s="1">
        <v>2458.1201465899999</v>
      </c>
      <c r="I46" s="25">
        <v>4.7481342251884545E-7</v>
      </c>
      <c r="J46" s="26">
        <v>4.2324868483329886E-3</v>
      </c>
      <c r="K46" s="5">
        <v>4.2324868483329895E-3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18</v>
      </c>
      <c r="H47" s="1">
        <v>2217.12778488</v>
      </c>
      <c r="I47" s="25">
        <v>4.1267351123393031E-7</v>
      </c>
      <c r="J47" s="26">
        <v>1.426612328335697E-3</v>
      </c>
      <c r="K47" s="5">
        <v>1.4266123283356977E-3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21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4.0533896070640014E-2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36</v>
      </c>
      <c r="H49" s="1">
        <v>2763.9439253800001</v>
      </c>
      <c r="I49" s="25">
        <v>3.0090583920259441E-7</v>
      </c>
      <c r="J49" s="26">
        <v>1.0393287686057611E-2</v>
      </c>
      <c r="K49" s="5">
        <v>1.0393287686057615E-2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21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119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1.0299702704749744E-2</v>
      </c>
      <c r="L51" s="27">
        <v>1.8610525408400006E-3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119</v>
      </c>
      <c r="H52" s="1">
        <v>3062.4398389300004</v>
      </c>
      <c r="I52" s="25">
        <v>1.7482251704041874E-7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24</v>
      </c>
      <c r="H53" s="1">
        <v>24148.177913749998</v>
      </c>
      <c r="I53" s="25">
        <v>3.6076945929933495E-7</v>
      </c>
      <c r="J53" s="26">
        <v>5.3249572192581835</v>
      </c>
      <c r="K53" s="5">
        <v>5.3249572192581853</v>
      </c>
      <c r="L53" s="27">
        <v>2.4148177913750006E-2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18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1.7352938800977255E-3</v>
      </c>
      <c r="L54" s="27">
        <v>2.9411328871200007E-3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116</v>
      </c>
      <c r="H55" s="1">
        <v>4787.5738134499998</v>
      </c>
      <c r="I55" s="25">
        <v>4.2146596217576965E-7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30</v>
      </c>
      <c r="H56" s="1">
        <v>2875.7805761900004</v>
      </c>
      <c r="I56" s="25">
        <v>5.0565470345296473E-7</v>
      </c>
      <c r="J56" s="26">
        <v>1.2235326859451388E-4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119</v>
      </c>
      <c r="H57" s="1">
        <v>2272.5196108300001</v>
      </c>
      <c r="I57" s="25">
        <v>1.7441472468930236E-7</v>
      </c>
      <c r="J57" s="26">
        <v>0.1600471373282964</v>
      </c>
      <c r="K57" s="5">
        <v>0.16004713732829642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0.23476875403700001</v>
      </c>
      <c r="D58" s="7">
        <v>13154</v>
      </c>
      <c r="E58" s="1">
        <v>13154</v>
      </c>
      <c r="F58" s="6">
        <v>11089138867.824001</v>
      </c>
      <c r="G58" s="1" t="s">
        <v>18</v>
      </c>
      <c r="H58" s="1">
        <v>2347.6875403700001</v>
      </c>
      <c r="I58" s="25">
        <v>2.11710536620837E-7</v>
      </c>
      <c r="J58" s="26">
        <v>2.7848403987104898E-3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97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90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52</v>
      </c>
      <c r="H61" s="1">
        <v>6393.6457066600005</v>
      </c>
      <c r="I61" s="25">
        <v>1.5650188461956263E-7</v>
      </c>
      <c r="J61" s="26">
        <v>3.7652475416851336E-2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21</v>
      </c>
      <c r="H62" s="1">
        <v>3791.4358048599997</v>
      </c>
      <c r="I62" s="25">
        <v>3.9125978059558944E-7</v>
      </c>
      <c r="J62" s="26">
        <v>1.5735685855993415</v>
      </c>
      <c r="K62" s="5">
        <v>1.5735685855993422</v>
      </c>
      <c r="L62" s="27">
        <v>3.7914358048600012E-3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21</v>
      </c>
      <c r="H63" s="1">
        <v>36651.27223671</v>
      </c>
      <c r="I63" s="25">
        <v>3.2778007484008563E-7</v>
      </c>
      <c r="J63" s="26">
        <v>0.23534609373518148</v>
      </c>
      <c r="K63" s="5">
        <v>0.23534609373518156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30</v>
      </c>
      <c r="H64" s="1">
        <v>3024.7705218199999</v>
      </c>
      <c r="I64" s="25">
        <v>4.0900338946480756E-7</v>
      </c>
      <c r="J64" s="26">
        <v>1.2737592558102502E-2</v>
      </c>
      <c r="K64" s="5">
        <v>1.2737592558102506E-2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21</v>
      </c>
      <c r="H65" s="1">
        <v>13288.122152190001</v>
      </c>
      <c r="I65" s="25">
        <v>3.7444697051672693E-7</v>
      </c>
      <c r="J65" s="26">
        <v>13.480090938602169</v>
      </c>
      <c r="K65" s="5">
        <v>13.480090938602176</v>
      </c>
      <c r="L65" s="27">
        <v>1.3288122152190007E-2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21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63</v>
      </c>
      <c r="H67" s="1">
        <v>3646.5374393100001</v>
      </c>
      <c r="I67" s="25">
        <v>5.0455569325714481E-7</v>
      </c>
      <c r="J67" s="26">
        <v>1.4816782488189314E-2</v>
      </c>
      <c r="K67" s="5">
        <v>1.4816782488189321E-2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24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21</v>
      </c>
      <c r="H69" s="1">
        <v>1672.17073596</v>
      </c>
      <c r="I69" s="25">
        <v>1.9334240132922266E-7</v>
      </c>
      <c r="J69" s="26">
        <v>0.12022823218496514</v>
      </c>
      <c r="K69" s="5">
        <v>0.1202282321849652</v>
      </c>
      <c r="L69" s="27">
        <v>1.6721707359600006E-3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21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0.39547301572299998</v>
      </c>
      <c r="D71" s="7">
        <v>426140</v>
      </c>
      <c r="E71" s="1">
        <v>426140</v>
      </c>
      <c r="F71" s="6">
        <v>15592232796.758999</v>
      </c>
      <c r="G71" s="1" t="s">
        <v>21</v>
      </c>
      <c r="H71" s="1">
        <v>3954.7301572299998</v>
      </c>
      <c r="I71" s="25">
        <v>2.5363462749555856E-7</v>
      </c>
      <c r="J71" s="26">
        <v>0.10808386016095732</v>
      </c>
      <c r="K71" s="5">
        <v>0.10808386016095738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21</v>
      </c>
      <c r="H72" s="1">
        <v>5561.5608416100004</v>
      </c>
      <c r="I72" s="25">
        <v>4.1546529587735184E-7</v>
      </c>
      <c r="J72" s="26">
        <v>3.1667595782363514E-2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119</v>
      </c>
      <c r="H73" s="1">
        <v>2769.6956095400001</v>
      </c>
      <c r="I73" s="25">
        <v>3.5063125231787431E-7</v>
      </c>
      <c r="J73" s="26">
        <v>4.2951977777687285E-2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33</v>
      </c>
      <c r="H74" s="1">
        <v>9045.1265944999996</v>
      </c>
      <c r="I74" s="25">
        <v>3.3172374245664677E-7</v>
      </c>
      <c r="J74" s="26">
        <v>2.5343693923687813</v>
      </c>
      <c r="K74" s="5">
        <v>2.5343693923687827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18</v>
      </c>
      <c r="H75" s="1">
        <v>7410.8502291900004</v>
      </c>
      <c r="I75" s="25">
        <v>4.6771722862986647E-7</v>
      </c>
      <c r="J75" s="26">
        <v>1.1029567370380922E-3</v>
      </c>
      <c r="K75" s="5">
        <v>1.1029567370380927E-3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30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1.5971214440300004E-3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30</v>
      </c>
      <c r="H77" s="1">
        <v>1564.9154069900001</v>
      </c>
      <c r="I77" s="25">
        <v>3.4891903333867587E-7</v>
      </c>
      <c r="J77" s="26">
        <v>2.9790707066456147E-3</v>
      </c>
      <c r="K77" s="5">
        <v>2.9790707066456156E-3</v>
      </c>
      <c r="L77" s="27">
        <v>1.5649154069900006E-3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18</v>
      </c>
      <c r="H78" s="1">
        <v>2010.7397625800002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119</v>
      </c>
      <c r="H79" s="1">
        <v>3042.35379491</v>
      </c>
      <c r="I79" s="25">
        <v>3.6410668585099906E-7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18</v>
      </c>
      <c r="H80" s="1">
        <v>17476.03571181</v>
      </c>
      <c r="I80" s="25">
        <v>1.1398063544026559E-7</v>
      </c>
      <c r="J80" s="26">
        <v>1.181044548304944E-2</v>
      </c>
      <c r="K80" s="5">
        <v>1.1810445483049445E-2</v>
      </c>
      <c r="L80" s="27">
        <v>1.7476035711810008E-2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18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0.18478435976499999</v>
      </c>
      <c r="D82" s="7">
        <v>5888</v>
      </c>
      <c r="E82" s="1">
        <v>5888</v>
      </c>
      <c r="F82" s="6">
        <v>12100379775.999931</v>
      </c>
      <c r="G82" s="1" t="s">
        <v>18</v>
      </c>
      <c r="H82" s="1">
        <v>1847.8435976499998</v>
      </c>
      <c r="I82" s="25">
        <v>1.5270955390301382E-7</v>
      </c>
      <c r="J82" s="26">
        <v>8.9915385338094542E-4</v>
      </c>
      <c r="K82" s="5">
        <v>8.9915385338094564E-4</v>
      </c>
      <c r="L82" s="27">
        <v>1.8478435976500005E-3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119</v>
      </c>
      <c r="H83" s="1">
        <v>4136.9271497299997</v>
      </c>
      <c r="I83" s="25">
        <v>3.7890871112954906E-7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52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39</v>
      </c>
      <c r="H85" s="1">
        <v>1676.92913778</v>
      </c>
      <c r="I85" s="25">
        <v>3.0112741687026806E-7</v>
      </c>
      <c r="J85" s="26">
        <v>0.16179576108439503</v>
      </c>
      <c r="K85" s="5">
        <v>0.16179576108439508</v>
      </c>
      <c r="L85" s="27">
        <v>1.6769291377800007E-3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63</v>
      </c>
      <c r="H86" s="1">
        <v>2884.5999242899998</v>
      </c>
      <c r="I86" s="25">
        <v>4.8142391028129136E-7</v>
      </c>
      <c r="J86" s="26">
        <v>1.1834843986444986E-2</v>
      </c>
      <c r="K86" s="5">
        <v>1.1834843986444991E-2</v>
      </c>
      <c r="L86" s="27">
        <v>2.8845999242900007E-3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24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24</v>
      </c>
      <c r="H88" s="1">
        <v>33110.258998009995</v>
      </c>
      <c r="I88" s="25">
        <v>3.7229588991790905E-7</v>
      </c>
      <c r="J88" s="26">
        <v>10.191227690612843</v>
      </c>
      <c r="K88" s="5">
        <v>10.191227690612847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30</v>
      </c>
      <c r="H89" s="1">
        <v>17547.496604979999</v>
      </c>
      <c r="I89" s="25">
        <v>1.8328094047506164E-7</v>
      </c>
      <c r="J89" s="26">
        <v>0.43620863833064671</v>
      </c>
      <c r="K89" s="5">
        <v>0.43620863833064688</v>
      </c>
      <c r="L89" s="27">
        <v>1.7547496604980006E-2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52</v>
      </c>
      <c r="H90" s="1">
        <v>1527.1334997899999</v>
      </c>
      <c r="I90" s="25">
        <v>1.81337790542768E-7</v>
      </c>
      <c r="J90" s="26">
        <v>1.403010485429396E-3</v>
      </c>
      <c r="K90" s="5">
        <v>1.4030104854293964E-3</v>
      </c>
      <c r="L90" s="27">
        <v>1.5271334997900004E-3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18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27</v>
      </c>
      <c r="H92" s="1">
        <v>12473.35397602</v>
      </c>
      <c r="I92" s="25">
        <v>4.7994186151284126E-7</v>
      </c>
      <c r="J92" s="26">
        <v>0.12416575899198716</v>
      </c>
      <c r="K92" s="5">
        <v>0.12416575899198719</v>
      </c>
      <c r="L92" s="27">
        <v>1.2473353976020004E-2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18</v>
      </c>
      <c r="H93" s="1">
        <v>2400.8537761899997</v>
      </c>
      <c r="I93" s="25">
        <v>2.7180185274132311E-7</v>
      </c>
      <c r="J93" s="26">
        <v>1.3970615230904008E-4</v>
      </c>
      <c r="K93" s="5">
        <v>1.3970615230904013E-4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21</v>
      </c>
      <c r="H94" s="1">
        <v>11782.896601870001</v>
      </c>
      <c r="I94" s="25">
        <v>3.9839574529776712E-7</v>
      </c>
      <c r="J94" s="26">
        <v>0.16373108981949513</v>
      </c>
      <c r="K94" s="5">
        <v>0.16373108981949519</v>
      </c>
      <c r="L94" s="27">
        <v>1.1782896601870005E-2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27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2.9777438475100007E-3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21</v>
      </c>
      <c r="H96" s="1">
        <v>44129.752570149998</v>
      </c>
      <c r="I96" s="25">
        <v>3.8568202259422323E-7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24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0.27077564584800001</v>
      </c>
      <c r="D98" s="7">
        <v>117461</v>
      </c>
      <c r="E98" s="1">
        <v>117461</v>
      </c>
      <c r="F98" s="6">
        <v>10195208694.589981</v>
      </c>
      <c r="G98" s="1" t="s">
        <v>119</v>
      </c>
      <c r="H98" s="1">
        <v>2707.7564584800002</v>
      </c>
      <c r="I98" s="25">
        <v>2.6559107710240917E-7</v>
      </c>
      <c r="J98" s="26">
        <v>3.1196593507526082E-2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18</v>
      </c>
      <c r="H99" s="1">
        <v>14575.472426099999</v>
      </c>
      <c r="I99" s="25">
        <v>2.6819577721492647E-7</v>
      </c>
      <c r="J99" s="26">
        <v>2.884874697190078E-2</v>
      </c>
      <c r="K99" s="5">
        <v>2.8848746971900791E-2</v>
      </c>
      <c r="L99" s="27">
        <v>1.4575472426100005E-2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119</v>
      </c>
      <c r="H100" s="1">
        <v>10623.509911410001</v>
      </c>
      <c r="I100" s="25">
        <v>2.8868099886016305E-7</v>
      </c>
      <c r="J100" s="26">
        <v>0.50589612964250419</v>
      </c>
      <c r="K100" s="5">
        <v>0.5058961296425043</v>
      </c>
      <c r="L100" s="27">
        <v>1.0623509911410004E-2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18</v>
      </c>
      <c r="H101" s="1">
        <v>8193.0942551999997</v>
      </c>
      <c r="I101" s="25">
        <v>3.7802325984631504E-7</v>
      </c>
      <c r="J101" s="26">
        <v>1.1702466055062375E-2</v>
      </c>
      <c r="K101" s="5">
        <v>1.1702466055062382E-2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6661-BC2F-48D6-89DC-8B1FE627960B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64F4-A458-4594-84BA-C7005F1F0D97}">
  <sheetPr codeName="Sheet14">
    <tabColor rgb="FF7030A0"/>
  </sheetPr>
  <dimension ref="A1:U1466"/>
  <sheetViews>
    <sheetView topLeftCell="A15" workbookViewId="0">
      <selection activeCell="B15" sqref="B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18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19</v>
      </c>
      <c r="B3" s="1" t="s">
        <v>20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21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24</v>
      </c>
      <c r="H4" s="1">
        <v>2900.1408232699996</v>
      </c>
      <c r="I4" s="25">
        <v>1.3838883882485435E-7</v>
      </c>
      <c r="J4" s="26">
        <v>0.3309486047193097</v>
      </c>
      <c r="K4" s="5">
        <v>0.33094860472553306</v>
      </c>
      <c r="L4" s="27">
        <v>2.9001408233245356E-3</v>
      </c>
      <c r="M4" s="4">
        <v>5.4535802956889867E-14</v>
      </c>
      <c r="N4" s="3">
        <v>5.4536030802410096E-8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27</v>
      </c>
      <c r="H5" s="1">
        <v>5130.9106133899995</v>
      </c>
      <c r="I5" s="25">
        <v>3.9669566513312165E-7</v>
      </c>
      <c r="J5" s="26">
        <v>4.4496559366651992E-2</v>
      </c>
      <c r="K5" s="5">
        <v>4.4496559367384114E-2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30</v>
      </c>
      <c r="H6" s="1">
        <v>3670.1975082399999</v>
      </c>
      <c r="I6" s="25">
        <v>4.5058182760773313E-7</v>
      </c>
      <c r="J6" s="26">
        <v>2.4272843053228582E-3</v>
      </c>
      <c r="K6" s="5">
        <v>2.4272843053636836E-3</v>
      </c>
      <c r="L6" s="27">
        <v>3.6701975083017306E-3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33</v>
      </c>
      <c r="H7" s="1">
        <v>3766.9973984600006</v>
      </c>
      <c r="I7" s="25">
        <v>2.6533214494677224E-7</v>
      </c>
      <c r="J7" s="26">
        <v>0.15441057241606401</v>
      </c>
      <c r="K7" s="5">
        <v>0.15441057241865436</v>
      </c>
      <c r="L7" s="27">
        <v>3.7669973985231956E-3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21</v>
      </c>
      <c r="H8" s="1">
        <v>2964.4483269399998</v>
      </c>
      <c r="I8" s="25">
        <v>4.2560134461753642E-7</v>
      </c>
      <c r="J8" s="26">
        <v>3.7053704265091955E-2</v>
      </c>
      <c r="K8" s="5">
        <v>3.705370426566168E-2</v>
      </c>
      <c r="L8" s="27">
        <v>2.9644483269855798E-3</v>
      </c>
      <c r="M8" s="4">
        <v>4.5579859331290606E-14</v>
      </c>
      <c r="N8" s="3">
        <v>4.5580236474052072E-8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36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3.4907770896097645E-8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0.26803996938399999</v>
      </c>
      <c r="D10" s="7">
        <v>10959200</v>
      </c>
      <c r="E10" s="1">
        <v>10959200</v>
      </c>
      <c r="F10" s="6">
        <v>23613420378.357807</v>
      </c>
      <c r="G10" s="1" t="s">
        <v>39</v>
      </c>
      <c r="H10" s="1">
        <v>2680.3996938399996</v>
      </c>
      <c r="I10" s="25">
        <v>1.1351170863398688E-7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30</v>
      </c>
      <c r="H11" s="1">
        <v>22165.901261800002</v>
      </c>
      <c r="I11" s="25">
        <v>4.2265832521227902E-7</v>
      </c>
      <c r="J11" s="26">
        <v>2.1004005471424204E-2</v>
      </c>
      <c r="K11" s="5">
        <v>2.1004005471773463E-2</v>
      </c>
      <c r="L11" s="27">
        <v>2.216590126216858E-2</v>
      </c>
      <c r="M11" s="4">
        <v>3.6858016638774416E-13</v>
      </c>
      <c r="N11" s="3">
        <v>3.6857818486168981E-7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21</v>
      </c>
      <c r="H12" s="1">
        <v>2802.12136994</v>
      </c>
      <c r="I12" s="25">
        <v>3.9768515010744565E-7</v>
      </c>
      <c r="J12" s="26">
        <v>2.641106618893568E-2</v>
      </c>
      <c r="K12" s="5">
        <v>2.6411066189384578E-2</v>
      </c>
      <c r="L12" s="27">
        <v>2.8021213699876263E-3</v>
      </c>
      <c r="M12" s="4">
        <v>4.7626399352074245E-14</v>
      </c>
      <c r="N12" s="3">
        <v>4.7626144805690274E-8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21</v>
      </c>
      <c r="H13" s="1">
        <v>80738.336368840013</v>
      </c>
      <c r="I13" s="25">
        <v>4.3534455535291859E-7</v>
      </c>
      <c r="J13" s="26">
        <v>0.197519307520062</v>
      </c>
      <c r="K13" s="5">
        <v>0.19751930752331195</v>
      </c>
      <c r="L13" s="27">
        <v>8.0738336370168473E-2</v>
      </c>
      <c r="M13" s="4">
        <v>1.3284651156908467E-12</v>
      </c>
      <c r="N13" s="3">
        <v>1.3284588931128383E-6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18</v>
      </c>
      <c r="H14" s="1">
        <v>53358.231291960001</v>
      </c>
      <c r="I14" s="25">
        <v>1.3167882786645748E-7</v>
      </c>
      <c r="J14" s="26">
        <v>4.3322334368064513E-2</v>
      </c>
      <c r="K14" s="5">
        <v>4.3322334368780573E-2</v>
      </c>
      <c r="L14" s="27">
        <v>5.3358231292841944E-2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0.53802496814800005</v>
      </c>
      <c r="D15" s="7">
        <v>69282</v>
      </c>
      <c r="E15" s="1">
        <v>69282</v>
      </c>
      <c r="F15" s="6">
        <v>18107323110.739998</v>
      </c>
      <c r="G15" s="1" t="s">
        <v>52</v>
      </c>
      <c r="H15" s="1">
        <v>5380.2496814800006</v>
      </c>
      <c r="I15" s="25">
        <v>2.9713114680594686E-7</v>
      </c>
      <c r="J15" s="26">
        <v>2.058584011300961E-2</v>
      </c>
      <c r="K15" s="5">
        <v>2.0585840113324427E-2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24</v>
      </c>
      <c r="H16" s="1">
        <v>729.06393417000004</v>
      </c>
      <c r="I16" s="25">
        <v>1.0496998606520865E-7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1.2751952271905509E-14</v>
      </c>
      <c r="N16" s="3">
        <v>1.2751911526720505E-8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30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1.0170358479000274E-14</v>
      </c>
      <c r="N17" s="3">
        <v>1.017042450257577E-8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21</v>
      </c>
      <c r="H18" s="1">
        <v>2159.47248816</v>
      </c>
      <c r="I18" s="25">
        <v>4.2696582434511067E-7</v>
      </c>
      <c r="J18" s="26">
        <v>2.444080468298717E-2</v>
      </c>
      <c r="K18" s="5">
        <v>2.4440804683442997E-2</v>
      </c>
      <c r="L18" s="27">
        <v>2.1594724882002749E-3</v>
      </c>
      <c r="M18" s="4">
        <v>4.027507494175353E-14</v>
      </c>
      <c r="N18" s="3">
        <v>4.0274699131259695E-8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36</v>
      </c>
      <c r="H19" s="1">
        <v>8057.8510654700003</v>
      </c>
      <c r="I19" s="25">
        <v>4.0900157665838243E-7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1.3563976331010252E-13</v>
      </c>
      <c r="N19" s="3">
        <v>1.3564022083301097E-7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18</v>
      </c>
      <c r="H20" s="1">
        <v>3582.6870152800002</v>
      </c>
      <c r="I20" s="25">
        <v>4.5220108128606038E-7</v>
      </c>
      <c r="J20" s="26">
        <v>1.2051158816273509E-3</v>
      </c>
      <c r="K20" s="5">
        <v>1.2051158816466761E-3</v>
      </c>
      <c r="L20" s="27">
        <v>3.5826870153374524E-3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63</v>
      </c>
      <c r="H21" s="1">
        <v>2374.4660753899998</v>
      </c>
      <c r="I21" s="25">
        <v>4.8884018765460789E-7</v>
      </c>
      <c r="J21" s="26">
        <v>1.1179775091660883E-2</v>
      </c>
      <c r="K21" s="5">
        <v>1.1179775091838314E-2</v>
      </c>
      <c r="L21" s="27">
        <v>2.3744660754276845E-3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36</v>
      </c>
      <c r="H22" s="1">
        <v>10197.849176180001</v>
      </c>
      <c r="I22" s="25">
        <v>4.1445878530885506E-7</v>
      </c>
      <c r="J22" s="26">
        <v>0.13781873650239765</v>
      </c>
      <c r="K22" s="5">
        <v>0.13781873650468202</v>
      </c>
      <c r="L22" s="27">
        <v>1.0197849176349031E-2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21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18</v>
      </c>
      <c r="H24" s="1">
        <v>6313.4639792900007</v>
      </c>
      <c r="I24" s="25">
        <v>4.5161107714492966E-7</v>
      </c>
      <c r="J24" s="26">
        <v>1.3123817901831657E-4</v>
      </c>
      <c r="K24" s="5">
        <v>1.3123817902063246E-4</v>
      </c>
      <c r="L24" s="27">
        <v>6.3134639794014107E-3</v>
      </c>
      <c r="M24" s="4">
        <v>1.1141001315939647E-13</v>
      </c>
      <c r="N24" s="3">
        <v>1.1141037248307839E-7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21</v>
      </c>
      <c r="H25" s="1">
        <v>1744.49574691</v>
      </c>
      <c r="I25" s="25">
        <v>3.2587579589893563E-7</v>
      </c>
      <c r="J25" s="26">
        <v>4.1630632926089026E-2</v>
      </c>
      <c r="K25" s="5">
        <v>4.1630632926976142E-2</v>
      </c>
      <c r="L25" s="27">
        <v>1.7444957469471736E-3</v>
      </c>
      <c r="M25" s="4">
        <v>3.7173606207141496E-14</v>
      </c>
      <c r="N25" s="3">
        <v>3.7173549571889453E-8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18</v>
      </c>
      <c r="H26" s="1">
        <v>2706.2353487000005</v>
      </c>
      <c r="I26" s="25">
        <v>1.8251971774611766E-7</v>
      </c>
      <c r="J26" s="26">
        <v>1.0825244459522238E-3</v>
      </c>
      <c r="K26" s="5">
        <v>1.0825244459701994E-3</v>
      </c>
      <c r="L26" s="27">
        <v>2.7062353487449383E-3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63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2.0644284995261874E-3</v>
      </c>
      <c r="M27" s="4">
        <v>3.6187632751483179E-14</v>
      </c>
      <c r="N27" s="3">
        <v>3.6187429941492155E-8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21</v>
      </c>
      <c r="H28" s="1">
        <v>1998.2299532900001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2.9993771022418514E-8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33</v>
      </c>
      <c r="H29" s="1">
        <v>20972.813898879998</v>
      </c>
      <c r="I29" s="25">
        <v>2.8413081744026352E-7</v>
      </c>
      <c r="J29" s="26">
        <v>2.2250284313747035</v>
      </c>
      <c r="K29" s="5">
        <v>2.2250284314109754</v>
      </c>
      <c r="L29" s="27">
        <v>2.0972813899221891E-2</v>
      </c>
      <c r="M29" s="4">
        <v>3.4189318043331696E-13</v>
      </c>
      <c r="N29" s="3">
        <v>3.4189361031167209E-7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21</v>
      </c>
      <c r="H30" s="1">
        <v>18728.64272136</v>
      </c>
      <c r="I30" s="25">
        <v>3.591218199783314E-7</v>
      </c>
      <c r="J30" s="26">
        <v>0.12547931863134887</v>
      </c>
      <c r="K30" s="5">
        <v>0.12547931863341008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0.412578470192</v>
      </c>
      <c r="D31" s="7">
        <v>3053000</v>
      </c>
      <c r="E31" s="1">
        <v>3053000</v>
      </c>
      <c r="F31" s="6">
        <v>11490564219.448154</v>
      </c>
      <c r="G31" s="1" t="s">
        <v>21</v>
      </c>
      <c r="H31" s="1">
        <v>4125.7847019199999</v>
      </c>
      <c r="I31" s="25">
        <v>3.5905849557300019E-7</v>
      </c>
      <c r="J31" s="26">
        <v>1.0962055869843697</v>
      </c>
      <c r="K31" s="5">
        <v>1.0962055870021887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21</v>
      </c>
      <c r="H32" s="1">
        <v>2612.0805358499997</v>
      </c>
      <c r="I32" s="25">
        <v>3.6871318066474443E-7</v>
      </c>
      <c r="J32" s="26">
        <v>0.28596103796225253</v>
      </c>
      <c r="K32" s="5">
        <v>0.28596103799633354</v>
      </c>
      <c r="L32" s="27">
        <v>2.6120805361613091E-3</v>
      </c>
      <c r="M32" s="4">
        <v>3.1130913819010786E-13</v>
      </c>
      <c r="N32" s="3">
        <v>3.1130957722780295E-7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90</v>
      </c>
      <c r="H33" s="1">
        <v>14778.03195948</v>
      </c>
      <c r="I33" s="25">
        <v>4.3089020640446884E-7</v>
      </c>
      <c r="J33" s="26">
        <v>5.4685999655616761E-2</v>
      </c>
      <c r="K33" s="5">
        <v>5.4685999656527234E-2</v>
      </c>
      <c r="L33" s="27">
        <v>1.4778031959726042E-2</v>
      </c>
      <c r="M33" s="4">
        <v>2.4604276949169446E-13</v>
      </c>
      <c r="N33" s="3">
        <v>2.4604196369182318E-7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30</v>
      </c>
      <c r="H34" s="1">
        <v>2967.7936250999996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2.9677936251461335E-3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18</v>
      </c>
      <c r="H35" s="1">
        <v>8082.3202311800005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97</v>
      </c>
      <c r="H36" s="1">
        <v>4553.7327804299994</v>
      </c>
      <c r="I36" s="25">
        <v>3.8470862681248999E-7</v>
      </c>
      <c r="J36" s="26">
        <v>1.1140392415236086E-2</v>
      </c>
      <c r="K36" s="5">
        <v>1.1140392415418339E-2</v>
      </c>
      <c r="L36" s="27">
        <v>4.5537327805044965E-3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21</v>
      </c>
      <c r="H37" s="1">
        <v>44126.335585190005</v>
      </c>
      <c r="I37" s="25">
        <v>4.1755068229938349E-7</v>
      </c>
      <c r="J37" s="26">
        <v>0.28894465460049107</v>
      </c>
      <c r="K37" s="5">
        <v>0.28894465460523133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30</v>
      </c>
      <c r="H38" s="1">
        <v>4440.8676704</v>
      </c>
      <c r="I38" s="25">
        <v>3.8900180007882919E-7</v>
      </c>
      <c r="J38" s="26">
        <v>2.9206255149918496E-3</v>
      </c>
      <c r="K38" s="5">
        <v>2.9206255150383276E-3</v>
      </c>
      <c r="L38" s="27">
        <v>4.4408676704706706E-3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33</v>
      </c>
      <c r="H39" s="1">
        <v>3769.95487925</v>
      </c>
      <c r="I39" s="25">
        <v>2.3506670776940796E-7</v>
      </c>
      <c r="J39" s="26">
        <v>6.2580869342618403E-2</v>
      </c>
      <c r="K39" s="5">
        <v>6.2580869343596801E-2</v>
      </c>
      <c r="L39" s="27">
        <v>3.7699548793089397E-3</v>
      </c>
      <c r="M39" s="4">
        <v>5.8939832181525986E-14</v>
      </c>
      <c r="N39" s="3">
        <v>5.8939804148394614E-8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18</v>
      </c>
      <c r="H40" s="1">
        <v>2375.23096738</v>
      </c>
      <c r="I40" s="25">
        <v>2.8008299515169658E-7</v>
      </c>
      <c r="J40" s="26">
        <v>3.2847013339410368E-3</v>
      </c>
      <c r="K40" s="5">
        <v>3.2847013339869125E-3</v>
      </c>
      <c r="L40" s="27">
        <v>2.3752309674131733E-3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90</v>
      </c>
      <c r="H41" s="1">
        <v>2916.08789815</v>
      </c>
      <c r="I41" s="25">
        <v>2.8004800175410589E-7</v>
      </c>
      <c r="J41" s="26">
        <v>2.8353739985596205E-2</v>
      </c>
      <c r="K41" s="5">
        <v>2.8353739986050796E-2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18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1.4402652031496778E-2</v>
      </c>
      <c r="M42" s="4">
        <v>2.3677761140650233E-13</v>
      </c>
      <c r="N42" s="3">
        <v>2.3677785065956414E-7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0.78421565367000001</v>
      </c>
      <c r="D43" s="7">
        <v>226192</v>
      </c>
      <c r="E43" s="1">
        <v>226192</v>
      </c>
      <c r="F43" s="6">
        <v>26585087732.254997</v>
      </c>
      <c r="G43" s="1" t="s">
        <v>21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1.2831402607105247E-13</v>
      </c>
      <c r="N43" s="3">
        <v>1.2831333151552826E-7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116</v>
      </c>
      <c r="H44" s="1">
        <v>12317.8347631</v>
      </c>
      <c r="I44" s="25">
        <v>4.3718492900014239E-7</v>
      </c>
      <c r="J44" s="26">
        <v>1.0667312267603474E-2</v>
      </c>
      <c r="K44" s="5">
        <v>1.0667312267776282E-2</v>
      </c>
      <c r="L44" s="27">
        <v>1.2317834763299547E-2</v>
      </c>
      <c r="M44" s="4">
        <v>1.995469761650881E-13</v>
      </c>
      <c r="N44" s="3">
        <v>1.9954677554778755E-7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119</v>
      </c>
      <c r="H45" s="1">
        <v>3171.27085992</v>
      </c>
      <c r="I45" s="25">
        <v>4.0887384692297057E-7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27</v>
      </c>
      <c r="H46" s="1">
        <v>2434.7504038899997</v>
      </c>
      <c r="I46" s="25">
        <v>4.6520103106629419E-7</v>
      </c>
      <c r="J46" s="26">
        <v>5.9085182955730025E-3</v>
      </c>
      <c r="K46" s="5">
        <v>5.9085182956655248E-3</v>
      </c>
      <c r="L46" s="27">
        <v>2.4347504039281256E-3</v>
      </c>
      <c r="M46" s="4">
        <v>3.8125752555018266E-14</v>
      </c>
      <c r="N46" s="3">
        <v>3.8126017898321152E-8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18</v>
      </c>
      <c r="H47" s="1">
        <v>2061.9237222199999</v>
      </c>
      <c r="I47" s="25">
        <v>4.0036099426128052E-7</v>
      </c>
      <c r="J47" s="26">
        <v>1.3840479571612468E-3</v>
      </c>
      <c r="K47" s="5">
        <v>1.3840479571856734E-3</v>
      </c>
      <c r="L47" s="27">
        <v>2.0619237222563903E-3</v>
      </c>
      <c r="M47" s="4">
        <v>3.6390595398172465E-14</v>
      </c>
      <c r="N47" s="3">
        <v>3.6390247259987518E-8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21</v>
      </c>
      <c r="H48" s="1">
        <v>43213.221491820004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36</v>
      </c>
      <c r="H49" s="1">
        <v>2679.9780475499997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4.6199155612214327E-14</v>
      </c>
      <c r="N49" s="3">
        <v>4.6199602365959436E-8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3.8217902679720002</v>
      </c>
      <c r="D50" s="7">
        <v>35600000</v>
      </c>
      <c r="E50" s="1">
        <v>35600000</v>
      </c>
      <c r="F50" s="6">
        <v>141102833014.55792</v>
      </c>
      <c r="G50" s="1" t="s">
        <v>21</v>
      </c>
      <c r="H50" s="1">
        <v>38217.902679719999</v>
      </c>
      <c r="I50" s="25">
        <v>2.7085141994120674E-7</v>
      </c>
      <c r="J50" s="26">
        <v>9.6423105499069592</v>
      </c>
      <c r="K50" s="5">
        <v>9.6423105500673216</v>
      </c>
      <c r="L50" s="27">
        <v>3.8217902680355596E-2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119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1.7505619954932916E-3</v>
      </c>
      <c r="M51" s="4">
        <v>3.3291728748774396E-14</v>
      </c>
      <c r="N51" s="3">
        <v>3.3291598811047152E-8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119</v>
      </c>
      <c r="H52" s="1">
        <v>2815.3946334899997</v>
      </c>
      <c r="I52" s="25">
        <v>1.6880638234956546E-7</v>
      </c>
      <c r="J52" s="26">
        <v>0.60010668925270516</v>
      </c>
      <c r="K52" s="5">
        <v>0.60010668926449795</v>
      </c>
      <c r="L52" s="27">
        <v>2.8153946335453253E-3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24</v>
      </c>
      <c r="H53" s="1">
        <v>25124.899587409996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2.5124899587824313E-2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18</v>
      </c>
      <c r="H54" s="1">
        <v>2695.4710654699998</v>
      </c>
      <c r="I54" s="25">
        <v>3.32789926576844E-7</v>
      </c>
      <c r="J54" s="26">
        <v>1.6885760874509063E-3</v>
      </c>
      <c r="K54" s="5">
        <v>1.6885760873144083E-3</v>
      </c>
      <c r="L54" s="27">
        <v>2.695471065252108E-3</v>
      </c>
      <c r="M54" s="4">
        <v>-2.1789167692354283E-13</v>
      </c>
      <c r="N54" s="3">
        <v>-2.178917384298984E-7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116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30</v>
      </c>
      <c r="H56" s="1">
        <v>2612.8124789600001</v>
      </c>
      <c r="I56" s="25">
        <v>4.9667112581905811E-7</v>
      </c>
      <c r="J56" s="26">
        <v>1.2017951231443748E-4</v>
      </c>
      <c r="K56" s="5">
        <v>1.2017951231638023E-4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119</v>
      </c>
      <c r="H57" s="1">
        <v>2086.9654057900002</v>
      </c>
      <c r="I57" s="25">
        <v>1.6484154367090261E-7</v>
      </c>
      <c r="J57" s="26">
        <v>0.15126255666946833</v>
      </c>
      <c r="K57" s="5">
        <v>0.15126255667146082</v>
      </c>
      <c r="L57" s="27">
        <v>2.0869654058174908E-3</v>
      </c>
      <c r="M57" s="4">
        <v>2.7490596604673456E-14</v>
      </c>
      <c r="N57" s="3">
        <v>2.7490386855788529E-8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18</v>
      </c>
      <c r="H58" s="1">
        <v>2246.1405980299996</v>
      </c>
      <c r="I58" s="25">
        <v>2.0521582094718359E-7</v>
      </c>
      <c r="J58" s="26">
        <v>2.699408908739253E-3</v>
      </c>
      <c r="K58" s="5">
        <v>2.6994089087940933E-3</v>
      </c>
      <c r="L58" s="27">
        <v>2.2461405980756318E-3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97</v>
      </c>
      <c r="H59" s="1">
        <v>7397.3848894100001</v>
      </c>
      <c r="I59" s="25">
        <v>3.9320289597538286E-7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1.2301643437240273E-7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90</v>
      </c>
      <c r="H60" s="1">
        <v>4714.1486580999999</v>
      </c>
      <c r="I60" s="25">
        <v>3.9425303188386735E-7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52</v>
      </c>
      <c r="H61" s="1">
        <v>6410.032036749999</v>
      </c>
      <c r="I61" s="25">
        <v>1.5526194730897813E-7</v>
      </c>
      <c r="J61" s="26">
        <v>2.6645434349377592E-2</v>
      </c>
      <c r="K61" s="5">
        <v>2.6645434349822836E-2</v>
      </c>
      <c r="L61" s="27">
        <v>6.4100320368571106E-3</v>
      </c>
      <c r="M61" s="4">
        <v>1.0711136838592594E-13</v>
      </c>
      <c r="N61" s="3">
        <v>1.0711210052249953E-7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21</v>
      </c>
      <c r="H62" s="1">
        <v>3472.72635197</v>
      </c>
      <c r="I62" s="25">
        <v>3.7717497298225601E-7</v>
      </c>
      <c r="J62" s="26">
        <v>1.5169223063400372</v>
      </c>
      <c r="K62" s="5">
        <v>1.5169223063629012</v>
      </c>
      <c r="L62" s="27">
        <v>3.4727263520223433E-3</v>
      </c>
      <c r="M62" s="4">
        <v>5.2343112483255183E-14</v>
      </c>
      <c r="N62" s="3">
        <v>5.2343239076435566E-8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21</v>
      </c>
      <c r="H63" s="1">
        <v>37166.761272560005</v>
      </c>
      <c r="I63" s="25">
        <v>3.2550795910362624E-7</v>
      </c>
      <c r="J63" s="26">
        <v>0.23371471463640364</v>
      </c>
      <c r="K63" s="5">
        <v>0.23371471464026583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30</v>
      </c>
      <c r="H64" s="1">
        <v>2873.8663113000002</v>
      </c>
      <c r="I64" s="25">
        <v>4.0080199630388533E-7</v>
      </c>
      <c r="J64" s="26">
        <v>1.2482176570891901E-2</v>
      </c>
      <c r="K64" s="5">
        <v>1.2482176571092607E-2</v>
      </c>
      <c r="L64" s="27">
        <v>2.8738663113462102E-3</v>
      </c>
      <c r="M64" s="4">
        <v>4.6209997633939182E-14</v>
      </c>
      <c r="N64" s="3">
        <v>4.6210061555029824E-8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21</v>
      </c>
      <c r="H65" s="1">
        <v>11672.810303159999</v>
      </c>
      <c r="I65" s="25">
        <v>3.5647051707422299E-7</v>
      </c>
      <c r="J65" s="26">
        <v>12.832938614672027</v>
      </c>
      <c r="K65" s="5">
        <v>12.832938614885242</v>
      </c>
      <c r="L65" s="27">
        <v>1.1672810303353938E-2</v>
      </c>
      <c r="M65" s="4">
        <v>1.9393861516725508E-13</v>
      </c>
      <c r="N65" s="3">
        <v>1.9393883121665567E-7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21</v>
      </c>
      <c r="H66" s="1">
        <v>4543.9361400900007</v>
      </c>
      <c r="I66" s="25">
        <v>4.7033136210503396E-7</v>
      </c>
      <c r="J66" s="26">
        <v>1.8762929028456121E-2</v>
      </c>
      <c r="K66" s="5">
        <v>1.8762929028749403E-2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63</v>
      </c>
      <c r="H67" s="1">
        <v>3445.7311800100001</v>
      </c>
      <c r="I67" s="25">
        <v>4.9390999024712872E-7</v>
      </c>
      <c r="J67" s="26">
        <v>1.4504160773597181E-2</v>
      </c>
      <c r="K67" s="5">
        <v>1.4504160773848387E-2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24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21</v>
      </c>
      <c r="H69" s="1">
        <v>1523.7707625300002</v>
      </c>
      <c r="I69" s="25">
        <v>1.8535913307891821E-7</v>
      </c>
      <c r="J69" s="26">
        <v>0.11526390867292757</v>
      </c>
      <c r="K69" s="5">
        <v>0.11526390867489893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21</v>
      </c>
      <c r="H70" s="1">
        <v>1980.2655267500002</v>
      </c>
      <c r="I70" s="25">
        <v>4.4606044290894785E-7</v>
      </c>
      <c r="J70" s="26">
        <v>5.2260441491212327E-3</v>
      </c>
      <c r="K70" s="5">
        <v>5.2260441492175498E-3</v>
      </c>
      <c r="L70" s="27">
        <v>1.9802655267864965E-3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21</v>
      </c>
      <c r="H71" s="1">
        <v>3971.8811382699996</v>
      </c>
      <c r="I71" s="25">
        <v>2.5149542675309443E-7</v>
      </c>
      <c r="J71" s="26">
        <v>0.10717226115656366</v>
      </c>
      <c r="K71" s="5">
        <v>0.10717226115841864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21</v>
      </c>
      <c r="H72" s="1">
        <v>5388.5398130700005</v>
      </c>
      <c r="I72" s="25">
        <v>4.072471856034898E-7</v>
      </c>
      <c r="J72" s="26">
        <v>3.1041194981069199E-2</v>
      </c>
      <c r="K72" s="5">
        <v>3.1041194981598397E-2</v>
      </c>
      <c r="L72" s="27">
        <v>5.3885398131618654E-3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119</v>
      </c>
      <c r="H73" s="1">
        <v>2515.5883324599995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2.5155883315337484E-3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33</v>
      </c>
      <c r="H74" s="1">
        <v>9451.7546737400007</v>
      </c>
      <c r="I74" s="25">
        <v>3.3200902154291356E-7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1.5251341856092893E-13</v>
      </c>
      <c r="N74" s="3">
        <v>1.5251316654030234E-7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18</v>
      </c>
      <c r="H75" s="1">
        <v>6741.6047534099998</v>
      </c>
      <c r="I75" s="25">
        <v>4.5525178248423604E-7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1.1063372440389685E-13</v>
      </c>
      <c r="N75" s="3">
        <v>1.1063366400776431E-7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30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1.5054744853309164E-3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30</v>
      </c>
      <c r="H77" s="1">
        <v>1373.80214419</v>
      </c>
      <c r="I77" s="25">
        <v>3.3179909674839156E-7</v>
      </c>
      <c r="J77" s="26">
        <v>2.8329006880377671E-3</v>
      </c>
      <c r="K77" s="5">
        <v>2.832900688086953E-3</v>
      </c>
      <c r="L77" s="27">
        <v>1.3738021442138524E-3</v>
      </c>
      <c r="M77" s="4">
        <v>2.3852447794681098E-14</v>
      </c>
      <c r="N77" s="3">
        <v>2.3852408048696816E-8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18</v>
      </c>
      <c r="H78" s="1">
        <v>1801.8948781499998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1.8018948781735082E-3</v>
      </c>
      <c r="M78" s="4">
        <v>2.3508322025134198E-14</v>
      </c>
      <c r="N78" s="3">
        <v>2.3508391677751206E-8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119</v>
      </c>
      <c r="H79" s="1">
        <v>2656.6483718400004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18</v>
      </c>
      <c r="H80" s="1">
        <v>15963.684293189999</v>
      </c>
      <c r="I80" s="25">
        <v>1.0583476683879834E-7</v>
      </c>
      <c r="J80" s="26">
        <v>1.0966386870302606E-2</v>
      </c>
      <c r="K80" s="5">
        <v>1.0966386870479454E-2</v>
      </c>
      <c r="L80" s="27">
        <v>1.5963684293447435E-2</v>
      </c>
      <c r="M80" s="4">
        <v>2.5743643328191013E-13</v>
      </c>
      <c r="N80" s="3">
        <v>2.5743611331563443E-7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18</v>
      </c>
      <c r="H81" s="1">
        <v>5619.9105266799997</v>
      </c>
      <c r="I81" s="25">
        <v>4.6887620529775785E-8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-6.0190905060153455E-6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18</v>
      </c>
      <c r="H82" s="1">
        <v>1726.0228399300001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1.7260228399606956E-3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119</v>
      </c>
      <c r="H83" s="1">
        <v>3942.9969181500005</v>
      </c>
      <c r="I83" s="25">
        <v>3.8273134314334549E-7</v>
      </c>
      <c r="J83" s="26">
        <v>3.442668431574393E-2</v>
      </c>
      <c r="K83" s="5">
        <v>3.4426684316270245E-2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52</v>
      </c>
      <c r="H84" s="1">
        <v>3961.4674720499997</v>
      </c>
      <c r="I84" s="25">
        <v>4.2589727916704157E-7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39</v>
      </c>
      <c r="H85" s="1">
        <v>1510.6689165600001</v>
      </c>
      <c r="I85" s="25">
        <v>2.8569409309145837E-7</v>
      </c>
      <c r="J85" s="26">
        <v>0.15493190668349788</v>
      </c>
      <c r="K85" s="5">
        <v>0.15493190668611651</v>
      </c>
      <c r="L85" s="27">
        <v>1.5106689165855336E-3</v>
      </c>
      <c r="M85" s="4">
        <v>2.5533394842902624E-14</v>
      </c>
      <c r="N85" s="3">
        <v>2.5533381631248631E-8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63</v>
      </c>
      <c r="H86" s="1">
        <v>2590.0336373799996</v>
      </c>
      <c r="I86" s="25">
        <v>4.6960871572585078E-7</v>
      </c>
      <c r="J86" s="26">
        <v>1.154439105868859E-2</v>
      </c>
      <c r="K86" s="5">
        <v>1.1544391058906948E-2</v>
      </c>
      <c r="L86" s="27">
        <v>2.5900336374289896E-3</v>
      </c>
      <c r="M86" s="4">
        <v>4.8989892004192015E-14</v>
      </c>
      <c r="N86" s="3">
        <v>4.898993211099878E-8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24</v>
      </c>
      <c r="H87" s="1">
        <v>84570.665545360011</v>
      </c>
      <c r="I87" s="25">
        <v>3.5833528926332145E-7</v>
      </c>
      <c r="J87" s="26">
        <v>24.725134959169178</v>
      </c>
      <c r="K87" s="5">
        <v>24.725134959576774</v>
      </c>
      <c r="L87" s="27">
        <v>8.4570665546754159E-2</v>
      </c>
      <c r="M87" s="4">
        <v>1.3941486853852325E-12</v>
      </c>
      <c r="N87" s="3">
        <v>1.3941462384536862E-6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24</v>
      </c>
      <c r="H88" s="1">
        <v>34897.322973240007</v>
      </c>
      <c r="I88" s="25">
        <v>3.7170914790143053E-7</v>
      </c>
      <c r="J88" s="26">
        <v>10.175166214653759</v>
      </c>
      <c r="K88" s="5">
        <v>10.175166209977951</v>
      </c>
      <c r="L88" s="27">
        <v>3.4897322957203596E-2</v>
      </c>
      <c r="M88" s="4">
        <v>-1.6036408312380956E-11</v>
      </c>
      <c r="N88" s="3">
        <v>-1.6036414308473468E-5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30</v>
      </c>
      <c r="H89" s="1">
        <v>17502.888858350001</v>
      </c>
      <c r="I89" s="25">
        <v>1.8180530736110257E-7</v>
      </c>
      <c r="J89" s="26">
        <v>0.41269804770970281</v>
      </c>
      <c r="K89" s="5">
        <v>0.41269804771642127</v>
      </c>
      <c r="L89" s="27">
        <v>1.7502888858634935E-2</v>
      </c>
      <c r="M89" s="4">
        <v>2.8493526982309447E-13</v>
      </c>
      <c r="N89" s="3">
        <v>2.8493377612903714E-7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52</v>
      </c>
      <c r="H90" s="1">
        <v>1425.7217986200001</v>
      </c>
      <c r="I90" s="25">
        <v>1.7671184503505464E-7</v>
      </c>
      <c r="J90" s="26">
        <v>1.0551464267043113E-3</v>
      </c>
      <c r="K90" s="5">
        <v>1.0551464267255651E-3</v>
      </c>
      <c r="L90" s="27">
        <v>1.4257217986487186E-3</v>
      </c>
      <c r="M90" s="4">
        <v>2.8718563985230539E-14</v>
      </c>
      <c r="N90" s="3">
        <v>2.8718432076857425E-8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18</v>
      </c>
      <c r="H91" s="1">
        <v>12114.284911069999</v>
      </c>
      <c r="I91" s="25">
        <v>4.9230613779611108E-8</v>
      </c>
      <c r="J91" s="26">
        <v>7.2578724670729474E-3</v>
      </c>
      <c r="K91" s="5">
        <v>7.2578724671954007E-3</v>
      </c>
      <c r="L91" s="27">
        <v>1.2114284911274387E-2</v>
      </c>
      <c r="M91" s="4">
        <v>2.0438858938653937E-13</v>
      </c>
      <c r="N91" s="3">
        <v>2.0438892534002662E-7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27</v>
      </c>
      <c r="H92" s="1">
        <v>11277.421972169999</v>
      </c>
      <c r="I92" s="25">
        <v>4.6971125611257491E-7</v>
      </c>
      <c r="J92" s="26">
        <v>0.12151899906888425</v>
      </c>
      <c r="K92" s="5">
        <v>0.12151899907086354</v>
      </c>
      <c r="L92" s="27">
        <v>1.1277421972353685E-2</v>
      </c>
      <c r="M92" s="4">
        <v>1.8368466470075617E-13</v>
      </c>
      <c r="N92" s="3">
        <v>1.8368518794886768E-7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18</v>
      </c>
      <c r="H93" s="1">
        <v>2229.8204850000002</v>
      </c>
      <c r="I93" s="25">
        <v>2.5992008008687333E-7</v>
      </c>
      <c r="J93" s="26">
        <v>5.7702257779285877E-5</v>
      </c>
      <c r="K93" s="5">
        <v>5.770225778022523E-5</v>
      </c>
      <c r="L93" s="27">
        <v>2.2298204850362997E-3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21</v>
      </c>
      <c r="H94" s="1">
        <v>11990.99365957</v>
      </c>
      <c r="I94" s="25">
        <v>3.9262706493361229E-7</v>
      </c>
      <c r="J94" s="26">
        <v>0.16136030063815623</v>
      </c>
      <c r="K94" s="5">
        <v>0.16136030064082396</v>
      </c>
      <c r="L94" s="27">
        <v>1.1990993659768242E-2</v>
      </c>
      <c r="M94" s="4">
        <v>1.9824246411115354E-13</v>
      </c>
      <c r="N94" s="3">
        <v>1.9824256014544517E-7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27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2.8909999160254725E-3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4.3410306207379996</v>
      </c>
      <c r="D96" s="7">
        <v>710740</v>
      </c>
      <c r="E96" s="1">
        <v>710740</v>
      </c>
      <c r="F96" s="6">
        <v>114706084148.56311</v>
      </c>
      <c r="G96" s="1" t="s">
        <v>21</v>
      </c>
      <c r="H96" s="1">
        <v>43410.306207379996</v>
      </c>
      <c r="I96" s="25">
        <v>3.7844815756378327E-7</v>
      </c>
      <c r="J96" s="26">
        <v>0.26897824350688332</v>
      </c>
      <c r="K96" s="5">
        <v>0.26897824351130273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24</v>
      </c>
      <c r="H97" s="1">
        <v>1877.19223842</v>
      </c>
      <c r="I97" s="25">
        <v>3.0601529943523674E-7</v>
      </c>
      <c r="J97" s="26">
        <v>0.26107725872847165</v>
      </c>
      <c r="K97" s="5">
        <v>0.26107725873402143</v>
      </c>
      <c r="L97" s="27">
        <v>1.8771922384599035E-3</v>
      </c>
      <c r="M97" s="4">
        <v>3.9903627277459996E-14</v>
      </c>
      <c r="N97" s="3">
        <v>3.990362529293634E-8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119</v>
      </c>
      <c r="H98" s="1">
        <v>2762.3258038600002</v>
      </c>
      <c r="I98" s="25">
        <v>2.6203564447975841E-7</v>
      </c>
      <c r="J98" s="26">
        <v>3.0778968836236903E-2</v>
      </c>
      <c r="K98" s="5">
        <v>3.0778968836690034E-2</v>
      </c>
      <c r="L98" s="27">
        <v>2.7623258039006673E-3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18</v>
      </c>
      <c r="H99" s="1">
        <v>14357.37773118</v>
      </c>
      <c r="I99" s="25">
        <v>2.6258760275209697E-7</v>
      </c>
      <c r="J99" s="26">
        <v>2.8245498077632061E-2</v>
      </c>
      <c r="K99" s="5">
        <v>2.8245498078096228E-2</v>
      </c>
      <c r="L99" s="27">
        <v>1.4357377731415938E-2</v>
      </c>
      <c r="M99" s="4">
        <v>2.3593627052065358E-13</v>
      </c>
      <c r="N99" s="3">
        <v>2.3593747755512595E-7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119</v>
      </c>
      <c r="H100" s="1">
        <v>10137.05026665</v>
      </c>
      <c r="I100" s="25">
        <v>2.819637997880274E-7</v>
      </c>
      <c r="J100" s="26">
        <v>0.49412464130053074</v>
      </c>
      <c r="K100" s="5">
        <v>0.49412464130875827</v>
      </c>
      <c r="L100" s="27">
        <v>1.0137050266818787E-2</v>
      </c>
      <c r="M100" s="4">
        <v>1.6878685948906735E-13</v>
      </c>
      <c r="N100" s="3">
        <v>1.6878766473382711E-7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18</v>
      </c>
      <c r="H101" s="1">
        <v>7998.2832489800003</v>
      </c>
      <c r="I101" s="25">
        <v>3.6984937214657036E-7</v>
      </c>
      <c r="J101" s="26">
        <v>1.1449427013541378E-2</v>
      </c>
      <c r="K101" s="5">
        <v>1.1449427013730758E-2</v>
      </c>
      <c r="L101" s="27">
        <v>7.9982832491122952E-3</v>
      </c>
      <c r="M101" s="4">
        <v>1.3229521644841924E-13</v>
      </c>
      <c r="N101" s="3">
        <v>1.3229509931989014E-7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30957</v>
      </c>
      <c r="E102" s="1">
        <v>30957</v>
      </c>
      <c r="F102" s="6">
        <v>21625785661.223999</v>
      </c>
      <c r="G102" s="1" t="s">
        <v>18</v>
      </c>
      <c r="H102" s="1">
        <v>7431.4812385300002</v>
      </c>
      <c r="I102" s="25">
        <v>3.4363982677655862E-7</v>
      </c>
      <c r="J102" s="26">
        <v>1.0638058117521925E-2</v>
      </c>
      <c r="K102" s="5">
        <v>1.1449427013730758E-2</v>
      </c>
      <c r="L102" s="27">
        <v>7.9982832491122952E-3</v>
      </c>
      <c r="M102" s="4">
        <v>5.6680201058229539E-4</v>
      </c>
      <c r="N102" s="3">
        <v>566.80201058229522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3" priority="1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1269A-47A9-4496-8C64-8A8488EB3CDD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72A2-6CB9-4122-A040-BD767E658899}">
  <sheetPr codeName="Sheet72">
    <tabColor theme="7" tint="0.79998168889431442"/>
  </sheetPr>
  <dimension ref="A1:U1466"/>
  <sheetViews>
    <sheetView topLeftCell="A35" workbookViewId="0">
      <selection activeCell="E35" sqref="E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0.75083149269899996</v>
      </c>
      <c r="D2" s="7">
        <v>85663</v>
      </c>
      <c r="E2" s="1">
        <v>85663</v>
      </c>
      <c r="F2" s="6">
        <v>116585302570.14999</v>
      </c>
      <c r="G2" s="1" t="s">
        <v>18</v>
      </c>
      <c r="H2" s="1">
        <v>7508.3149269899995</v>
      </c>
      <c r="I2" s="25">
        <v>6.4401899394413005E-8</v>
      </c>
      <c r="J2" s="26">
        <v>5.5168599078236008E-3</v>
      </c>
      <c r="K2" s="5">
        <v>5.5168599078234916E-3</v>
      </c>
      <c r="L2" s="27">
        <v>7.5083149269898498E-3</v>
      </c>
      <c r="M2" s="4">
        <v>-1.5005358067199381E-16</v>
      </c>
      <c r="N2" s="3">
        <v>-1.5006662579253316E-10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19</v>
      </c>
      <c r="B3" s="1" t="s">
        <v>20</v>
      </c>
      <c r="C3" s="28">
        <v>0.47949553364500003</v>
      </c>
      <c r="D3" s="7">
        <v>174887</v>
      </c>
      <c r="E3" s="1">
        <v>174887</v>
      </c>
      <c r="F3" s="6">
        <v>10374682088.35993</v>
      </c>
      <c r="G3" s="1" t="s">
        <v>21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4.7949553364499044E-3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0.24443879684399999</v>
      </c>
      <c r="D4" s="7">
        <v>2391440</v>
      </c>
      <c r="E4" s="1">
        <v>2391440</v>
      </c>
      <c r="F4" s="6">
        <v>17535542022.999901</v>
      </c>
      <c r="G4" s="1" t="s">
        <v>24</v>
      </c>
      <c r="H4" s="1">
        <v>2444.3879684399999</v>
      </c>
      <c r="I4" s="25">
        <v>1.3939620259435956E-7</v>
      </c>
      <c r="J4" s="26">
        <v>0.3333576547322552</v>
      </c>
      <c r="K4" s="5">
        <v>0.33335765473224849</v>
      </c>
      <c r="L4" s="27">
        <v>2.4443879684399508E-3</v>
      </c>
      <c r="M4" s="4">
        <v>-4.90059381963448E-17</v>
      </c>
      <c r="N4" s="3">
        <v>-4.9112713895738125E-11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0.51267152542500005</v>
      </c>
      <c r="D5" s="7">
        <v>112168</v>
      </c>
      <c r="E5" s="1">
        <v>112168</v>
      </c>
      <c r="F5" s="6">
        <v>12330230737.119989</v>
      </c>
      <c r="G5" s="1" t="s">
        <v>27</v>
      </c>
      <c r="H5" s="1">
        <v>5126.7152542500007</v>
      </c>
      <c r="I5" s="25">
        <v>4.1578421065682858E-7</v>
      </c>
      <c r="J5" s="26">
        <v>4.6637683340955145E-2</v>
      </c>
      <c r="K5" s="5">
        <v>4.6637683340954222E-2</v>
      </c>
      <c r="L5" s="27">
        <v>5.1267152542498985E-3</v>
      </c>
      <c r="M5" s="4">
        <v>-1.0234868508263162E-16</v>
      </c>
      <c r="N5" s="3">
        <v>-1.0186340659856796E-10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0.35905893084899998</v>
      </c>
      <c r="D6" s="7">
        <v>5387</v>
      </c>
      <c r="E6" s="1">
        <v>5387</v>
      </c>
      <c r="F6" s="6">
        <v>7574732331.1999903</v>
      </c>
      <c r="G6" s="1" t="s">
        <v>30</v>
      </c>
      <c r="H6" s="1">
        <v>3590.5893084899999</v>
      </c>
      <c r="I6" s="25">
        <v>4.7402193919123981E-7</v>
      </c>
      <c r="J6" s="26">
        <v>2.5535561864232087E-3</v>
      </c>
      <c r="K6" s="5">
        <v>2.553556186423158E-3</v>
      </c>
      <c r="L6" s="27">
        <v>3.5905893084899284E-3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0.39747731685600002</v>
      </c>
      <c r="D7" s="7">
        <v>581952</v>
      </c>
      <c r="E7" s="1">
        <v>581952</v>
      </c>
      <c r="F7" s="6">
        <v>14154848832.720001</v>
      </c>
      <c r="G7" s="1" t="s">
        <v>33</v>
      </c>
      <c r="H7" s="1">
        <v>3974.7731685600002</v>
      </c>
      <c r="I7" s="25">
        <v>2.8080647243452097E-7</v>
      </c>
      <c r="J7" s="26">
        <v>0.16341588824621434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0.317272274992</v>
      </c>
      <c r="D8" s="7">
        <v>87062</v>
      </c>
      <c r="E8" s="1">
        <v>87062</v>
      </c>
      <c r="F8" s="6">
        <v>7017179978.34799</v>
      </c>
      <c r="G8" s="1" t="s">
        <v>21</v>
      </c>
      <c r="H8" s="1">
        <v>3172.7227499199998</v>
      </c>
      <c r="I8" s="25">
        <v>4.5213643653286113E-7</v>
      </c>
      <c r="J8" s="26">
        <v>3.9363902437423957E-2</v>
      </c>
      <c r="K8" s="5">
        <v>3.9363902437423173E-2</v>
      </c>
      <c r="L8" s="27">
        <v>3.1727227499199367E-3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0.23739304846299999</v>
      </c>
      <c r="D9" s="7">
        <v>18906</v>
      </c>
      <c r="E9" s="1">
        <v>18906</v>
      </c>
      <c r="F9" s="6">
        <v>7116692896.6239996</v>
      </c>
      <c r="G9" s="1" t="s">
        <v>36</v>
      </c>
      <c r="H9" s="1">
        <v>2373.9304846300001</v>
      </c>
      <c r="I9" s="25">
        <v>3.33572140756016E-7</v>
      </c>
      <c r="J9" s="26">
        <v>6.3065148931332384E-3</v>
      </c>
      <c r="K9" s="5">
        <v>6.3065148931331135E-3</v>
      </c>
      <c r="L9" s="27">
        <v>2.3739304846299527E-3</v>
      </c>
      <c r="M9" s="4">
        <v>-4.7271214720367993E-17</v>
      </c>
      <c r="N9" s="3">
        <v>-4.7293724492192268E-11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0.240309986941</v>
      </c>
      <c r="D10" s="7">
        <v>10959200</v>
      </c>
      <c r="E10" s="1">
        <v>10959200</v>
      </c>
      <c r="F10" s="6">
        <v>22498675316.265816</v>
      </c>
      <c r="G10" s="1" t="s">
        <v>39</v>
      </c>
      <c r="H10" s="1">
        <v>2403.0998694099999</v>
      </c>
      <c r="I10" s="25">
        <v>1.0681072710412583E-7</v>
      </c>
      <c r="J10" s="26">
        <v>1.1705601204795357</v>
      </c>
      <c r="K10" s="5">
        <v>1.1705601204795124</v>
      </c>
      <c r="L10" s="27">
        <v>2.4030998694099517E-3</v>
      </c>
      <c r="M10" s="4">
        <v>-4.8138576458356397E-17</v>
      </c>
      <c r="N10" s="3"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2.2069473694749999</v>
      </c>
      <c r="D11" s="7">
        <v>49695</v>
      </c>
      <c r="E11" s="1">
        <v>49695</v>
      </c>
      <c r="F11" s="6">
        <v>49522101455.290001</v>
      </c>
      <c r="G11" s="1" t="s">
        <v>30</v>
      </c>
      <c r="H11" s="1">
        <v>22069.473694749999</v>
      </c>
      <c r="I11" s="25">
        <v>4.4564897381576113E-7</v>
      </c>
      <c r="J11" s="26">
        <v>2.2146525753774248E-2</v>
      </c>
      <c r="K11" s="5">
        <v>2.2146525753773807E-2</v>
      </c>
      <c r="L11" s="27">
        <v>2.2069473694749559E-2</v>
      </c>
      <c r="M11" s="4">
        <v>-4.40619762898109E-16</v>
      </c>
      <c r="N11" s="3"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0.29754110167800002</v>
      </c>
      <c r="D12" s="7">
        <v>66412</v>
      </c>
      <c r="E12" s="1">
        <v>66412</v>
      </c>
      <c r="F12" s="6">
        <v>6997814414.5349998</v>
      </c>
      <c r="G12" s="1" t="s">
        <v>21</v>
      </c>
      <c r="H12" s="1">
        <v>2975.41101678</v>
      </c>
      <c r="I12" s="25">
        <v>4.251914727260903E-7</v>
      </c>
      <c r="J12" s="26">
        <v>2.8237816086685109E-2</v>
      </c>
      <c r="K12" s="5">
        <v>2.8237816086684544E-2</v>
      </c>
      <c r="L12" s="27">
        <v>2.9754110167799406E-3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8.130722434131</v>
      </c>
      <c r="D13" s="7">
        <v>453708</v>
      </c>
      <c r="E13" s="1">
        <v>453708</v>
      </c>
      <c r="F13" s="6">
        <v>177169908895.45001</v>
      </c>
      <c r="G13" s="1" t="s">
        <v>21</v>
      </c>
      <c r="H13" s="1">
        <v>81307.224341310008</v>
      </c>
      <c r="I13" s="25">
        <v>4.5892231275735614E-7</v>
      </c>
      <c r="J13" s="26">
        <v>0.20821672467651453</v>
      </c>
      <c r="K13" s="5">
        <v>0.2082167246765104</v>
      </c>
      <c r="L13" s="27">
        <v>8.1307224341308382E-2</v>
      </c>
      <c r="M13" s="4">
        <v>-1.6237011735142914E-15</v>
      </c>
      <c r="N13" s="3">
        <v>-1.6298145055770874E-9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5.207317398472</v>
      </c>
      <c r="D14" s="7">
        <v>329000</v>
      </c>
      <c r="E14" s="1">
        <v>329000</v>
      </c>
      <c r="F14" s="6">
        <v>396634833380.90961</v>
      </c>
      <c r="G14" s="1" t="s">
        <v>18</v>
      </c>
      <c r="H14" s="1">
        <v>52073.173984720001</v>
      </c>
      <c r="I14" s="25">
        <v>1.3128744528272774E-7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-1.0408340855860843E-15</v>
      </c>
      <c r="N14" s="3">
        <v>-1.0404619388282299E-9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0.56004497209899995</v>
      </c>
      <c r="D15" s="7">
        <v>69282</v>
      </c>
      <c r="E15" s="1">
        <v>69282</v>
      </c>
      <c r="F15" s="6">
        <v>17825209425.063999</v>
      </c>
      <c r="G15" s="1" t="s">
        <v>52</v>
      </c>
      <c r="H15" s="1">
        <v>5600.4497209900001</v>
      </c>
      <c r="I15" s="25">
        <v>3.1418703631695997E-7</v>
      </c>
      <c r="J15" s="26">
        <v>2.1767506250111621E-2</v>
      </c>
      <c r="K15" s="5">
        <v>2.1767506250111188E-2</v>
      </c>
      <c r="L15" s="27">
        <v>5.600449720989888E-3</v>
      </c>
      <c r="M15" s="4">
        <v>-1.1188966420050406E-16</v>
      </c>
      <c r="N15" s="3">
        <v>-1.1186784831807017E-10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6.8459422201E-2</v>
      </c>
      <c r="D16" s="7">
        <v>896397</v>
      </c>
      <c r="E16" s="1">
        <v>896397</v>
      </c>
      <c r="F16" s="6">
        <v>6270456848.6160002</v>
      </c>
      <c r="G16" s="1" t="s">
        <v>24</v>
      </c>
      <c r="H16" s="1">
        <v>684.59422200999995</v>
      </c>
      <c r="I16" s="25">
        <v>1.0917772636631762E-7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-1.3660947373317356E-17</v>
      </c>
      <c r="N16" s="3">
        <v>-1.3642420526593924E-11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7.0780456059999997E-2</v>
      </c>
      <c r="D17" s="7">
        <v>95031.8</v>
      </c>
      <c r="E17" s="1">
        <v>95031.8</v>
      </c>
      <c r="F17" s="6">
        <v>8160627532.8800001</v>
      </c>
      <c r="G17" s="1" t="s">
        <v>30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-1.4094628242311558E-17</v>
      </c>
      <c r="N17" s="3">
        <v>-1.4097167877480388E-11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0.20384405443</v>
      </c>
      <c r="D18" s="7">
        <v>57243</v>
      </c>
      <c r="E18" s="1">
        <v>57243</v>
      </c>
      <c r="F18" s="6">
        <v>4528353393.6639996</v>
      </c>
      <c r="G18" s="1" t="s">
        <v>21</v>
      </c>
      <c r="H18" s="1">
        <v>2038.4405442999998</v>
      </c>
      <c r="I18" s="25">
        <v>4.501504999923711E-7</v>
      </c>
      <c r="J18" s="26">
        <v>2.5767965071063298E-2</v>
      </c>
      <c r="K18" s="5">
        <v>2.5767965071062784E-2</v>
      </c>
      <c r="L18" s="27">
        <v>2.0384405442999591E-3</v>
      </c>
      <c r="M18" s="4">
        <v>-4.0766001685454967E-17</v>
      </c>
      <c r="N18" s="3">
        <v>-4.0699887904338539E-11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0.68149869929899998</v>
      </c>
      <c r="D19" s="7">
        <v>3891</v>
      </c>
      <c r="E19" s="1">
        <v>3891</v>
      </c>
      <c r="F19" s="6">
        <v>16394518903.200001</v>
      </c>
      <c r="G19" s="1" t="s">
        <v>36</v>
      </c>
      <c r="H19" s="1">
        <v>6814.9869929899996</v>
      </c>
      <c r="I19" s="25">
        <v>4.1568691543975718E-7</v>
      </c>
      <c r="J19" s="26">
        <v>1.6174377879760952E-3</v>
      </c>
      <c r="K19" s="5">
        <v>1.6174377879760629E-3</v>
      </c>
      <c r="L19" s="27">
        <v>6.8149869929898634E-3</v>
      </c>
      <c r="M19" s="4">
        <v>-1.3617579286417936E-16</v>
      </c>
      <c r="N19" s="3">
        <v>-1.3642420526593924E-10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0.33717615463299999</v>
      </c>
      <c r="D20" s="7">
        <v>2665</v>
      </c>
      <c r="E20" s="1">
        <v>2665</v>
      </c>
      <c r="F20" s="6">
        <v>7089896771.7600002</v>
      </c>
      <c r="G20" s="1" t="s">
        <v>18</v>
      </c>
      <c r="H20" s="1">
        <v>3371.7615463299999</v>
      </c>
      <c r="I20" s="25">
        <v>4.7557272762562262E-7</v>
      </c>
      <c r="J20" s="26">
        <v>1.2674013191222842E-3</v>
      </c>
      <c r="K20" s="5">
        <v>1.267401319122259E-3</v>
      </c>
      <c r="L20" s="27">
        <v>3.3717615463299327E-3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0.23612671822</v>
      </c>
      <c r="D21" s="7">
        <v>22870</v>
      </c>
      <c r="E21" s="1">
        <v>22870</v>
      </c>
      <c r="F21" s="6">
        <v>4536556349.8380003</v>
      </c>
      <c r="G21" s="1" t="s">
        <v>63</v>
      </c>
      <c r="H21" s="1">
        <v>2361.2671822000002</v>
      </c>
      <c r="I21" s="25">
        <v>5.2049770797717985E-7</v>
      </c>
      <c r="J21" s="26">
        <v>1.1903782581438102E-2</v>
      </c>
      <c r="K21" s="5">
        <v>1.1903782581437863E-2</v>
      </c>
      <c r="L21" s="27">
        <v>2.3612671821999528E-3</v>
      </c>
      <c r="M21" s="4">
        <v>-4.7271214720367993E-17</v>
      </c>
      <c r="N21" s="3">
        <v>-4.7293724492192268E-11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0.90725374525000002</v>
      </c>
      <c r="D22" s="7">
        <v>318970</v>
      </c>
      <c r="E22" s="1">
        <v>318970</v>
      </c>
      <c r="F22" s="6">
        <v>21286891235</v>
      </c>
      <c r="G22" s="1" t="s">
        <v>36</v>
      </c>
      <c r="H22" s="1">
        <v>9072.5374524999988</v>
      </c>
      <c r="I22" s="25">
        <v>4.2620302571861191E-7</v>
      </c>
      <c r="J22" s="26">
        <v>0.13594597911346565</v>
      </c>
      <c r="K22" s="5">
        <v>0.1359459791134629</v>
      </c>
      <c r="L22" s="27">
        <v>9.0725374524998174E-3</v>
      </c>
      <c r="M22" s="4">
        <v>-1.8214596497756474E-16</v>
      </c>
      <c r="N22" s="3">
        <v>-1.8189894035458565E-10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0.42927509224999999</v>
      </c>
      <c r="D23" s="7">
        <v>14967</v>
      </c>
      <c r="E23" s="1">
        <v>14967</v>
      </c>
      <c r="F23" s="6">
        <v>8553274638</v>
      </c>
      <c r="G23" s="1" t="s">
        <v>21</v>
      </c>
      <c r="H23" s="1">
        <v>4292.7509224999994</v>
      </c>
      <c r="I23" s="25">
        <v>5.0188391045324456E-7</v>
      </c>
      <c r="J23" s="26">
        <v>7.5116964877537115E-3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18</v>
      </c>
      <c r="H24" s="1">
        <v>6388.0492371999999</v>
      </c>
      <c r="I24" s="25">
        <v>4.7766402709025935E-7</v>
      </c>
      <c r="J24" s="26">
        <v>1.3880916627242938E-4</v>
      </c>
      <c r="K24" s="5">
        <v>1.3880916627242662E-4</v>
      </c>
      <c r="L24" s="27">
        <v>6.3880492371998724E-3</v>
      </c>
      <c r="M24" s="4">
        <v>-1.2750217548429532E-16</v>
      </c>
      <c r="N24" s="3">
        <v>-1.2732925824820995E-10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0.150952744039</v>
      </c>
      <c r="D25" s="7">
        <v>127750</v>
      </c>
      <c r="E25" s="1">
        <v>127750</v>
      </c>
      <c r="F25" s="6">
        <v>4443954996.6199999</v>
      </c>
      <c r="G25" s="1" t="s">
        <v>21</v>
      </c>
      <c r="H25" s="1">
        <v>1509.52744039</v>
      </c>
      <c r="I25" s="25">
        <v>3.3968108172520249E-7</v>
      </c>
      <c r="J25" s="26">
        <v>4.3394258190394615E-2</v>
      </c>
      <c r="K25" s="5">
        <v>4.3394258190393747E-2</v>
      </c>
      <c r="L25" s="27">
        <v>1.5095274403899698E-3</v>
      </c>
      <c r="M25" s="4">
        <v>-3.0140820395097023E-17</v>
      </c>
      <c r="N25" s="3">
        <v>-3.0240698833949864E-11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0.28496987647200001</v>
      </c>
      <c r="D26" s="7">
        <v>5931</v>
      </c>
      <c r="E26" s="1">
        <v>5931</v>
      </c>
      <c r="F26" s="6">
        <v>14770515679.68</v>
      </c>
      <c r="G26" s="1" t="s">
        <v>18</v>
      </c>
      <c r="H26" s="1">
        <v>2849.6987647199999</v>
      </c>
      <c r="I26" s="25">
        <v>1.9293156897970524E-7</v>
      </c>
      <c r="J26" s="26">
        <v>1.1442771356186317E-3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-5.6843418860808015E-11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0.21526795091699999</v>
      </c>
      <c r="D27" s="7">
        <v>7832</v>
      </c>
      <c r="E27" s="1">
        <v>7832</v>
      </c>
      <c r="F27" s="6">
        <v>4666113505.04</v>
      </c>
      <c r="G27" s="1" t="s">
        <v>63</v>
      </c>
      <c r="H27" s="1">
        <v>2152.6795091699996</v>
      </c>
      <c r="I27" s="25">
        <v>4.6134315139244473E-7</v>
      </c>
      <c r="J27" s="26">
        <v>3.6132395617056272E-3</v>
      </c>
      <c r="K27" s="5">
        <v>3.6132395617055556E-3</v>
      </c>
      <c r="L27" s="27">
        <v>2.1526795091699569E-3</v>
      </c>
      <c r="M27" s="4">
        <v>-4.2934406030425976E-17</v>
      </c>
      <c r="N27" s="3">
        <v>-4.2746250983327627E-11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0.20504078380499999</v>
      </c>
      <c r="D28" s="7">
        <v>2941900</v>
      </c>
      <c r="E28" s="1">
        <v>2941900</v>
      </c>
      <c r="F28" s="6">
        <v>6822187400.6490002</v>
      </c>
      <c r="G28" s="1" t="s">
        <v>21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-4.0766001685454967E-17</v>
      </c>
      <c r="N28" s="3">
        <v>-4.0927261579781771E-11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2.2692741025449998</v>
      </c>
      <c r="D29" s="7">
        <v>7831000</v>
      </c>
      <c r="E29" s="1">
        <v>7831000</v>
      </c>
      <c r="F29" s="6">
        <v>74672010585.350006</v>
      </c>
      <c r="G29" s="1" t="s">
        <v>33</v>
      </c>
      <c r="H29" s="1">
        <v>22692.741025449999</v>
      </c>
      <c r="I29" s="25">
        <v>3.0389888858707277E-7</v>
      </c>
      <c r="J29" s="26">
        <v>2.379832196525367</v>
      </c>
      <c r="K29" s="5">
        <v>2.3798321965253191</v>
      </c>
      <c r="L29" s="27">
        <v>2.2692741025449544E-2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2.1369527021999999</v>
      </c>
      <c r="D30" s="7">
        <v>349406</v>
      </c>
      <c r="E30" s="1">
        <v>349406</v>
      </c>
      <c r="F30" s="6">
        <v>55359921412.580002</v>
      </c>
      <c r="G30" s="1" t="s">
        <v>21</v>
      </c>
      <c r="H30" s="1">
        <v>21369.527021999998</v>
      </c>
      <c r="I30" s="25">
        <v>3.860107904189326E-7</v>
      </c>
      <c r="J30" s="26">
        <v>0.13487448623711756</v>
      </c>
      <c r="K30" s="5">
        <v>0.13487448623711487</v>
      </c>
      <c r="L30" s="27">
        <v>2.1369527021999572E-2</v>
      </c>
      <c r="M30" s="4">
        <v>-4.2674197509029455E-16</v>
      </c>
      <c r="N30" s="3">
        <v>-4.2564352042973042E-10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0.42699757685799999</v>
      </c>
      <c r="D31" s="7">
        <v>3053000</v>
      </c>
      <c r="E31" s="1">
        <v>3053000</v>
      </c>
      <c r="F31" s="6">
        <v>11327911649.592674</v>
      </c>
      <c r="G31" s="1" t="s">
        <v>21</v>
      </c>
      <c r="H31" s="1">
        <v>4269.9757685799996</v>
      </c>
      <c r="I31" s="25">
        <v>3.7694289121097959E-7</v>
      </c>
      <c r="J31" s="26">
        <v>1.1508066468671208</v>
      </c>
      <c r="K31" s="5">
        <v>1.1508066468670979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0.258114845531</v>
      </c>
      <c r="D32" s="7">
        <v>775565</v>
      </c>
      <c r="E32" s="1">
        <v>775565</v>
      </c>
      <c r="F32" s="6">
        <v>6719217733.9629898</v>
      </c>
      <c r="G32" s="1" t="s">
        <v>21</v>
      </c>
      <c r="H32" s="1">
        <v>2581.1484553099999</v>
      </c>
      <c r="I32" s="25">
        <v>3.8414419021775624E-7</v>
      </c>
      <c r="J32" s="26">
        <v>0.29792878888623414</v>
      </c>
      <c r="K32" s="5">
        <v>0.29792878888622815</v>
      </c>
      <c r="L32" s="27">
        <v>2.5811484553099483E-3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1.613200168868</v>
      </c>
      <c r="D33" s="7">
        <v>126914</v>
      </c>
      <c r="E33" s="1">
        <v>126914</v>
      </c>
      <c r="F33" s="6">
        <v>35153224460.374901</v>
      </c>
      <c r="G33" s="1" t="s">
        <v>90</v>
      </c>
      <c r="H33" s="1">
        <v>16132.001688679999</v>
      </c>
      <c r="I33" s="25">
        <v>4.5890531910846949E-7</v>
      </c>
      <c r="J33" s="26">
        <v>5.8241509669332295E-2</v>
      </c>
      <c r="K33" s="5">
        <v>5.8241509669331136E-2</v>
      </c>
      <c r="L33" s="27">
        <v>1.6132001688679676E-2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0.27106340229600001</v>
      </c>
      <c r="D34" s="7">
        <v>679</v>
      </c>
      <c r="E34" s="1">
        <v>679</v>
      </c>
      <c r="F34" s="6">
        <v>5246683834.7700005</v>
      </c>
      <c r="G34" s="1" t="s">
        <v>30</v>
      </c>
      <c r="H34" s="1">
        <v>2710.63402296</v>
      </c>
      <c r="I34" s="25">
        <v>5.1663757686264821E-7</v>
      </c>
      <c r="J34" s="26">
        <v>3.5079691468973813E-4</v>
      </c>
      <c r="K34" s="5">
        <v>3.5079691468973114E-4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0.111331619839</v>
      </c>
      <c r="D35" s="7">
        <v>1214710</v>
      </c>
      <c r="E35" s="1">
        <v>1214710</v>
      </c>
      <c r="F35" s="6">
        <v>6788188348.97299</v>
      </c>
      <c r="G35" s="1" t="s">
        <v>24</v>
      </c>
      <c r="H35" s="1">
        <v>1113.31619839</v>
      </c>
      <c r="I35" s="25">
        <v>1.6400785322322967E-7</v>
      </c>
      <c r="J35" s="26">
        <v>0.19922197938878933</v>
      </c>
      <c r="K35" s="5">
        <v>0.19922197938878533</v>
      </c>
      <c r="L35" s="27">
        <v>1.1133161983899777E-3</v>
      </c>
      <c r="M35" s="4">
        <v>-2.2334564753201391E-17</v>
      </c>
      <c r="N35" s="3">
        <v>-2.2282620193436742E-11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0.78343386465499998</v>
      </c>
      <c r="D36" s="7">
        <v>20023</v>
      </c>
      <c r="E36" s="1">
        <v>20023</v>
      </c>
      <c r="F36" s="6">
        <v>23354228881.999901</v>
      </c>
      <c r="G36" s="1" t="s">
        <v>18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-1.5612511283791264E-16</v>
      </c>
      <c r="N36" s="3">
        <v>-1.5643308870494366E-10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0.39924042159200002</v>
      </c>
      <c r="D37" s="7">
        <v>28958</v>
      </c>
      <c r="E37" s="1">
        <v>28958</v>
      </c>
      <c r="F37" s="6">
        <v>10228305411.125</v>
      </c>
      <c r="G37" s="1" t="s">
        <v>97</v>
      </c>
      <c r="H37" s="1">
        <v>3992.4042159200003</v>
      </c>
      <c r="I37" s="25">
        <v>3.9032899932549824E-7</v>
      </c>
      <c r="J37" s="26">
        <v>1.1303147162467778E-2</v>
      </c>
      <c r="K37" s="5">
        <v>1.1303147162467553E-2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4.4916177123579999</v>
      </c>
      <c r="D38" s="7">
        <v>691999</v>
      </c>
      <c r="E38" s="1">
        <v>691999</v>
      </c>
      <c r="F38" s="6">
        <v>101718318539.9993</v>
      </c>
      <c r="G38" s="1" t="s">
        <v>21</v>
      </c>
      <c r="H38" s="1">
        <v>44916.177123580004</v>
      </c>
      <c r="I38" s="25">
        <v>4.4157412124264865E-7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0.41963874665099998</v>
      </c>
      <c r="D39" s="7">
        <v>7508</v>
      </c>
      <c r="E39" s="1">
        <v>7508</v>
      </c>
      <c r="F39" s="6">
        <v>10406470637.4</v>
      </c>
      <c r="G39" s="1" t="s">
        <v>30</v>
      </c>
      <c r="H39" s="1">
        <v>4196.3874665100002</v>
      </c>
      <c r="I39" s="25">
        <v>4.032479034177571E-7</v>
      </c>
      <c r="J39" s="26">
        <v>3.0275852588605204E-3</v>
      </c>
      <c r="K39" s="5">
        <v>3.0275852588604593E-3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0.39302269532400003</v>
      </c>
      <c r="D40" s="7">
        <v>266226</v>
      </c>
      <c r="E40" s="1">
        <v>266226</v>
      </c>
      <c r="F40" s="6">
        <v>15904840408.73999</v>
      </c>
      <c r="G40" s="1" t="s">
        <v>33</v>
      </c>
      <c r="H40" s="1">
        <v>3930.2269532400001</v>
      </c>
      <c r="I40" s="25">
        <v>2.4710885819893366E-7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0.21457346359000001</v>
      </c>
      <c r="D41" s="7">
        <v>11727.6</v>
      </c>
      <c r="E41" s="1">
        <v>11727.6</v>
      </c>
      <c r="F41" s="6">
        <v>7608487191.9036903</v>
      </c>
      <c r="G41" s="1" t="s">
        <v>18</v>
      </c>
      <c r="H41" s="1">
        <v>2145.7346358999998</v>
      </c>
      <c r="I41" s="25">
        <v>2.8201856450298157E-7</v>
      </c>
      <c r="J41" s="26">
        <v>3.3074009170651667E-3</v>
      </c>
      <c r="K41" s="5">
        <v>3.3074009170651003E-3</v>
      </c>
      <c r="L41" s="27">
        <v>2.1457346358999571E-3</v>
      </c>
      <c r="M41" s="4">
        <v>-4.2934406030425976E-17</v>
      </c>
      <c r="N41" s="3">
        <v>-4.2746250983327627E-11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0.27359536947399998</v>
      </c>
      <c r="D42" s="7">
        <v>101246</v>
      </c>
      <c r="E42" s="1">
        <v>101246</v>
      </c>
      <c r="F42" s="6">
        <v>9891614932.1300011</v>
      </c>
      <c r="G42" s="1" t="s">
        <v>90</v>
      </c>
      <c r="H42" s="1">
        <v>2735.9536947399997</v>
      </c>
      <c r="I42" s="25">
        <v>2.7659322704253871E-7</v>
      </c>
      <c r="J42" s="26">
        <v>2.8003957865148872E-2</v>
      </c>
      <c r="K42" s="5">
        <v>2.8003957865148317E-2</v>
      </c>
      <c r="L42" s="27">
        <v>2.735953694739945E-3</v>
      </c>
      <c r="M42" s="4">
        <v>-5.4643789493269423E-17</v>
      </c>
      <c r="N42" s="3">
        <v>-5.4569682106375694E-11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1.323643654814</v>
      </c>
      <c r="D43" s="7">
        <v>23028</v>
      </c>
      <c r="E43" s="1">
        <v>23028</v>
      </c>
      <c r="F43" s="6">
        <v>30440431104.975899</v>
      </c>
      <c r="G43" s="1" t="s">
        <v>18</v>
      </c>
      <c r="H43" s="1">
        <v>13236.436548140002</v>
      </c>
      <c r="I43" s="25">
        <v>4.3483078483656322E-7</v>
      </c>
      <c r="J43" s="26">
        <v>1.0013283313216378E-2</v>
      </c>
      <c r="K43" s="5">
        <v>1.0013283313216178E-2</v>
      </c>
      <c r="L43" s="27">
        <v>1.3236436548139737E-2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0.828664283896</v>
      </c>
      <c r="D44" s="7">
        <v>226192</v>
      </c>
      <c r="E44" s="1">
        <v>226192</v>
      </c>
      <c r="F44" s="6">
        <v>26518559165.184898</v>
      </c>
      <c r="G44" s="1" t="s">
        <v>21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-1.6479873021779667E-16</v>
      </c>
      <c r="N44" s="3">
        <v>-1.6370904631912708E-10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1.2752398271980001</v>
      </c>
      <c r="D45" s="7">
        <v>24400</v>
      </c>
      <c r="E45" s="1">
        <v>24400</v>
      </c>
      <c r="F45" s="6">
        <v>27566746653.25</v>
      </c>
      <c r="G45" s="1" t="s">
        <v>116</v>
      </c>
      <c r="H45" s="1">
        <v>12752.398271980001</v>
      </c>
      <c r="I45" s="25">
        <v>4.6260077158856711E-7</v>
      </c>
      <c r="J45" s="26">
        <v>1.1287458826761037E-2</v>
      </c>
      <c r="K45" s="5">
        <v>1.1287458826760813E-2</v>
      </c>
      <c r="L45" s="27">
        <v>1.2752398271979746E-2</v>
      </c>
      <c r="M45" s="4">
        <v>-2.5500435096859064E-16</v>
      </c>
      <c r="N45" s="3">
        <v>-2.5465851649641991E-10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0.32219908609800002</v>
      </c>
      <c r="D46" s="7">
        <v>22718</v>
      </c>
      <c r="E46" s="1">
        <v>22718</v>
      </c>
      <c r="F46" s="6">
        <v>7484374748.3999996</v>
      </c>
      <c r="G46" s="1" t="s">
        <v>119</v>
      </c>
      <c r="H46" s="1">
        <v>3221.99086098</v>
      </c>
      <c r="I46" s="25">
        <v>4.3049566186791933E-7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0.22169429049100001</v>
      </c>
      <c r="D47" s="7">
        <v>12701</v>
      </c>
      <c r="E47" s="1">
        <v>12701</v>
      </c>
      <c r="F47" s="6">
        <v>4536671655.6999998</v>
      </c>
      <c r="G47" s="1" t="s">
        <v>27</v>
      </c>
      <c r="H47" s="1">
        <v>2216.9429049100004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-4.4565240386873484E-11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0.206109588436</v>
      </c>
      <c r="D48" s="7">
        <v>3457</v>
      </c>
      <c r="E48" s="1">
        <v>3457</v>
      </c>
      <c r="F48" s="6">
        <v>4905920477.3400002</v>
      </c>
      <c r="G48" s="1" t="s">
        <v>18</v>
      </c>
      <c r="H48" s="1">
        <v>2061.0958843600001</v>
      </c>
      <c r="I48" s="25">
        <v>4.2012419359017624E-7</v>
      </c>
      <c r="J48" s="26">
        <v>1.4523693372412393E-3</v>
      </c>
      <c r="K48" s="5">
        <v>1.4523693372412102E-3</v>
      </c>
      <c r="L48" s="27">
        <v>2.0610958843599587E-3</v>
      </c>
      <c r="M48" s="4">
        <v>-4.1199682554449168E-17</v>
      </c>
      <c r="N48" s="3">
        <v>-4.1382008930668235E-11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4.4644924315549996</v>
      </c>
      <c r="D49" s="7">
        <v>1139000</v>
      </c>
      <c r="E49" s="1">
        <v>1139000</v>
      </c>
      <c r="F49" s="6">
        <v>117558651939.2038</v>
      </c>
      <c r="G49" s="1" t="s">
        <v>21</v>
      </c>
      <c r="H49" s="1">
        <v>44644.924315550001</v>
      </c>
      <c r="I49" s="25">
        <v>3.797672360060611E-7</v>
      </c>
      <c r="J49" s="26">
        <v>0.43255488181090357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0.26529719421600001</v>
      </c>
      <c r="D50" s="7">
        <v>25988</v>
      </c>
      <c r="E50" s="1">
        <v>25988</v>
      </c>
      <c r="F50" s="6">
        <v>8753892325.1040001</v>
      </c>
      <c r="G50" s="1" t="s">
        <v>36</v>
      </c>
      <c r="H50" s="1">
        <v>2652.9719421600003</v>
      </c>
      <c r="I50" s="25">
        <v>3.0306198016074885E-7</v>
      </c>
      <c r="J50" s="26">
        <v>7.8759747404175406E-3</v>
      </c>
      <c r="K50" s="5">
        <v>7.8759747404173845E-3</v>
      </c>
      <c r="L50" s="27">
        <v>2.6529719421599473E-3</v>
      </c>
      <c r="M50" s="4">
        <v>-5.2909066017292616E-17</v>
      </c>
      <c r="N50" s="3">
        <v>-5.2750692702829838E-11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4.0462478882069997</v>
      </c>
      <c r="D51" s="7">
        <v>35600000</v>
      </c>
      <c r="E51" s="1">
        <v>35600000</v>
      </c>
      <c r="F51" s="6">
        <v>140443326491.9165</v>
      </c>
      <c r="G51" s="1" t="s">
        <v>21</v>
      </c>
      <c r="H51" s="1">
        <v>40462.478882069998</v>
      </c>
      <c r="I51" s="25">
        <v>2.8810538665501417E-7</v>
      </c>
      <c r="J51" s="26">
        <v>10.256551764918505</v>
      </c>
      <c r="K51" s="5">
        <v>10.256551764918298</v>
      </c>
      <c r="L51" s="27">
        <v>4.0462478882069185E-2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0.16458829132200001</v>
      </c>
      <c r="D52" s="7">
        <v>55548</v>
      </c>
      <c r="E52" s="1">
        <v>55548</v>
      </c>
      <c r="F52" s="6">
        <v>8894437056.7875004</v>
      </c>
      <c r="G52" s="1" t="s">
        <v>119</v>
      </c>
      <c r="H52" s="1">
        <v>1645.8829132200001</v>
      </c>
      <c r="I52" s="25">
        <v>1.8504632757662813E-7</v>
      </c>
      <c r="J52" s="26">
        <v>1.027895340422654E-2</v>
      </c>
      <c r="K52" s="5">
        <v>1.0278953404226333E-2</v>
      </c>
      <c r="L52" s="27">
        <v>1.6458829132199671E-3</v>
      </c>
      <c r="M52" s="4">
        <v>-3.2959746043559335E-17</v>
      </c>
      <c r="N52" s="3">
        <v>-3.2969182939268649E-11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0.29975270413900001</v>
      </c>
      <c r="D53" s="7">
        <v>3555000</v>
      </c>
      <c r="E53" s="1">
        <v>3555000</v>
      </c>
      <c r="F53" s="6">
        <v>16721789633.879999</v>
      </c>
      <c r="G53" s="1" t="s">
        <v>119</v>
      </c>
      <c r="H53" s="1">
        <v>2997.5270413900002</v>
      </c>
      <c r="I53" s="25">
        <v>1.7925874604454502E-7</v>
      </c>
      <c r="J53" s="26">
        <v>0.63726484218835755</v>
      </c>
      <c r="K53" s="5">
        <v>0.63726484218834478</v>
      </c>
      <c r="L53" s="27">
        <v>2.9975270413899404E-3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2.0805330849780002</v>
      </c>
      <c r="D54" s="7">
        <v>14760000</v>
      </c>
      <c r="E54" s="1">
        <v>14760000</v>
      </c>
      <c r="F54" s="6">
        <v>58006872979.024902</v>
      </c>
      <c r="G54" s="1" t="s">
        <v>24</v>
      </c>
      <c r="H54" s="1">
        <v>20805.330849779999</v>
      </c>
      <c r="I54" s="25">
        <v>3.5867009858130326E-7</v>
      </c>
      <c r="J54" s="26">
        <v>5.2939706550600363</v>
      </c>
      <c r="K54" s="5">
        <v>5.2939706550599306</v>
      </c>
      <c r="L54" s="27">
        <v>2.0805330849779584E-2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0.26273089970399999</v>
      </c>
      <c r="D55" s="7">
        <v>5074</v>
      </c>
      <c r="E55" s="1">
        <v>5074</v>
      </c>
      <c r="F55" s="6">
        <v>7511109456.6499901</v>
      </c>
      <c r="G55" s="1" t="s">
        <v>18</v>
      </c>
      <c r="H55" s="1">
        <v>2627.3089970399997</v>
      </c>
      <c r="I55" s="25">
        <v>3.4978973641688866E-7</v>
      </c>
      <c r="J55" s="26">
        <v>1.774833122579293E-3</v>
      </c>
      <c r="K55" s="5">
        <v>1.7748331225792577E-3</v>
      </c>
      <c r="L55" s="27">
        <v>2.6273089970399472E-3</v>
      </c>
      <c r="M55" s="4">
        <v>-5.2475385148298415E-17</v>
      </c>
      <c r="N55" s="3">
        <v>-5.2295945351943374E-11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0.49798466204500003</v>
      </c>
      <c r="D56" s="7">
        <v>200060</v>
      </c>
      <c r="E56" s="1">
        <v>200060</v>
      </c>
      <c r="F56" s="6">
        <v>11393343796.26996</v>
      </c>
      <c r="G56" s="1" t="s">
        <v>116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0.24825191702300001</v>
      </c>
      <c r="D57" s="7">
        <v>241.97</v>
      </c>
      <c r="E57" s="1">
        <v>241.97</v>
      </c>
      <c r="F57" s="6">
        <v>4700841719.0139999</v>
      </c>
      <c r="G57" s="1" t="s">
        <v>30</v>
      </c>
      <c r="H57" s="1">
        <v>2482.5191702300003</v>
      </c>
      <c r="I57" s="25">
        <v>5.2810099097544342E-7</v>
      </c>
      <c r="J57" s="26">
        <v>1.2778459678632805E-4</v>
      </c>
      <c r="K57" s="5">
        <v>1.2778459678632547E-4</v>
      </c>
      <c r="L57" s="27">
        <v>2.4825191702299507E-3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0.21096117650499999</v>
      </c>
      <c r="D58" s="7">
        <v>917624</v>
      </c>
      <c r="E58" s="1">
        <v>917624</v>
      </c>
      <c r="F58" s="6">
        <v>12838348114.327999</v>
      </c>
      <c r="G58" s="1" t="s">
        <v>119</v>
      </c>
      <c r="H58" s="1">
        <v>2109.61176505</v>
      </c>
      <c r="I58" s="25">
        <v>1.6432112186579573E-7</v>
      </c>
      <c r="J58" s="26">
        <v>0.15078500513097895</v>
      </c>
      <c r="K58" s="5">
        <v>0.15078500513097592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0.229447423106</v>
      </c>
      <c r="D59" s="7">
        <v>13154</v>
      </c>
      <c r="E59" s="1">
        <v>13154</v>
      </c>
      <c r="F59" s="6">
        <v>10715377688.25799</v>
      </c>
      <c r="G59" s="1" t="s">
        <v>18</v>
      </c>
      <c r="H59" s="1">
        <v>2294.47423106</v>
      </c>
      <c r="I59" s="25">
        <v>2.1412910471408825E-7</v>
      </c>
      <c r="J59" s="26">
        <v>2.8166542434091167E-3</v>
      </c>
      <c r="K59" s="5">
        <v>2.8166542434090603E-3</v>
      </c>
      <c r="L59" s="27">
        <v>2.2944742310599541E-3</v>
      </c>
      <c r="M59" s="4">
        <v>-4.5970172113385388E-17</v>
      </c>
      <c r="N59" s="3">
        <v>-4.5929482439532876E-11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0.78199049533499998</v>
      </c>
      <c r="D60" s="7">
        <v>11142</v>
      </c>
      <c r="E60" s="1">
        <v>11142</v>
      </c>
      <c r="F60" s="6">
        <v>18758344641.760002</v>
      </c>
      <c r="G60" s="1" t="s">
        <v>97</v>
      </c>
      <c r="H60" s="1">
        <v>7819.9049533500001</v>
      </c>
      <c r="I60" s="25">
        <v>4.1687606783496525E-7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-1.5612511283791264E-16</v>
      </c>
      <c r="N60" s="3">
        <v>-1.5552359400317073E-10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0.46317045991400002</v>
      </c>
      <c r="D61" s="7">
        <v>2222160</v>
      </c>
      <c r="E61" s="1">
        <v>2222160</v>
      </c>
      <c r="F61" s="6">
        <v>11250542625.999941</v>
      </c>
      <c r="G61" s="1" t="s">
        <v>90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0.65199579735000002</v>
      </c>
      <c r="D62" s="7">
        <v>171616</v>
      </c>
      <c r="E62" s="1">
        <v>171616</v>
      </c>
      <c r="F62" s="6">
        <v>39629955251.260498</v>
      </c>
      <c r="G62" s="1" t="s">
        <v>52</v>
      </c>
      <c r="H62" s="1">
        <v>6519.9579734999998</v>
      </c>
      <c r="I62" s="25">
        <v>1.6452095219796196E-7</v>
      </c>
      <c r="J62" s="26">
        <v>2.8234427732405438E-2</v>
      </c>
      <c r="K62" s="5">
        <v>2.8234427732404876E-2</v>
      </c>
      <c r="L62" s="27">
        <v>6.51995797349987E-3</v>
      </c>
      <c r="M62" s="4">
        <v>-1.3010426069826053E-16</v>
      </c>
      <c r="N62" s="3"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0.396457990511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3964.5799051100003</v>
      </c>
      <c r="I63" s="25">
        <v>4.070877066243858E-7</v>
      </c>
      <c r="J63" s="26">
        <v>1.6372253385019548</v>
      </c>
      <c r="K63" s="5">
        <v>1.6372253385019222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4.0154178102109999</v>
      </c>
      <c r="D64" s="7">
        <v>718000</v>
      </c>
      <c r="E64" s="1">
        <v>718000</v>
      </c>
      <c r="F64" s="6">
        <v>115310182951.58</v>
      </c>
      <c r="G64" s="1" t="s">
        <v>21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0.25002735352020666</v>
      </c>
      <c r="L64" s="27">
        <v>4.0154178102109195E-2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0.30025794905699998</v>
      </c>
      <c r="D65" s="7">
        <v>31143</v>
      </c>
      <c r="E65" s="1">
        <v>31143</v>
      </c>
      <c r="F65" s="6">
        <v>7050826801.2799997</v>
      </c>
      <c r="G65" s="1" t="s">
        <v>30</v>
      </c>
      <c r="H65" s="1">
        <v>3002.57949057</v>
      </c>
      <c r="I65" s="25">
        <v>4.2584785801644067E-7</v>
      </c>
      <c r="J65" s="26">
        <v>1.3262179842206012E-2</v>
      </c>
      <c r="K65" s="5">
        <v>1.3262179842205747E-2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1.271447502425</v>
      </c>
      <c r="D66" s="7">
        <v>36000000</v>
      </c>
      <c r="E66" s="1">
        <v>36000000</v>
      </c>
      <c r="F66" s="6">
        <v>33302869655.349998</v>
      </c>
      <c r="G66" s="1" t="s">
        <v>21</v>
      </c>
      <c r="H66" s="1">
        <v>12714.475024250001</v>
      </c>
      <c r="I66" s="25">
        <v>3.8178316631063839E-7</v>
      </c>
      <c r="J66" s="26">
        <v>13.744193987182982</v>
      </c>
      <c r="K66" s="5">
        <v>13.744193987182708</v>
      </c>
      <c r="L66" s="27">
        <v>1.2714475024249747E-2</v>
      </c>
      <c r="M66" s="4">
        <v>-2.5326962749261384E-16</v>
      </c>
      <c r="N66" s="3">
        <v>-2.5465851649641991E-10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0.41891868155099998</v>
      </c>
      <c r="D67" s="7">
        <v>39893</v>
      </c>
      <c r="E67" s="1">
        <v>39893</v>
      </c>
      <c r="F67" s="6">
        <v>8455062998.3999901</v>
      </c>
      <c r="G67" s="1" t="s">
        <v>21</v>
      </c>
      <c r="H67" s="1">
        <v>4189.1868155100001</v>
      </c>
      <c r="I67" s="25">
        <v>4.9546488492193951E-7</v>
      </c>
      <c r="J67" s="26">
        <v>1.9765580654190932E-2</v>
      </c>
      <c r="K67" s="5">
        <v>1.9765580654190536E-2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0.35090512967800003</v>
      </c>
      <c r="D68" s="7">
        <v>29366</v>
      </c>
      <c r="E68" s="1">
        <v>29366</v>
      </c>
      <c r="F68" s="6">
        <v>6695760088.0799999</v>
      </c>
      <c r="G68" s="1" t="s">
        <v>63</v>
      </c>
      <c r="H68" s="1">
        <v>3509.0512967800005</v>
      </c>
      <c r="I68" s="25">
        <v>5.2407064330559309E-7</v>
      </c>
      <c r="J68" s="26">
        <v>1.5389858511312046E-2</v>
      </c>
      <c r="K68" s="5">
        <v>1.5389858511311739E-2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2.980194658426</v>
      </c>
      <c r="D69" s="7">
        <v>26200000</v>
      </c>
      <c r="E69" s="1">
        <v>26200000</v>
      </c>
      <c r="F69" s="6">
        <v>100386313408.50909</v>
      </c>
      <c r="G69" s="1" t="s">
        <v>24</v>
      </c>
      <c r="H69" s="1">
        <v>29801.94658426</v>
      </c>
      <c r="I69" s="25">
        <v>2.9687260715496983E-7</v>
      </c>
      <c r="J69" s="26">
        <v>7.7780623074602095</v>
      </c>
      <c r="K69" s="5">
        <v>7.7780623074600541</v>
      </c>
      <c r="L69" s="27">
        <v>2.9801946584259404E-2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0.17357279965399999</v>
      </c>
      <c r="D70" s="7">
        <v>621841</v>
      </c>
      <c r="E70" s="1">
        <v>621841</v>
      </c>
      <c r="F70" s="6">
        <v>8651847003.493206</v>
      </c>
      <c r="G70" s="1" t="s">
        <v>21</v>
      </c>
      <c r="H70" s="1">
        <v>1735.7279965399998</v>
      </c>
      <c r="I70" s="25">
        <v>2.0061935859929043E-7</v>
      </c>
      <c r="J70" s="26">
        <v>0.12475334257074136</v>
      </c>
      <c r="K70" s="5">
        <v>0.12475334257073888</v>
      </c>
      <c r="L70" s="27">
        <v>1.7357279965399652E-3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0.17407479373699999</v>
      </c>
      <c r="D71" s="7">
        <v>11716</v>
      </c>
      <c r="E71" s="1">
        <v>11716</v>
      </c>
      <c r="F71" s="6">
        <v>3732799728.5999999</v>
      </c>
      <c r="G71" s="1" t="s">
        <v>21</v>
      </c>
      <c r="H71" s="1">
        <v>1740.74793737</v>
      </c>
      <c r="I71" s="25">
        <v>4.6633842261418986E-7</v>
      </c>
      <c r="J71" s="26">
        <v>5.4636209593478483E-3</v>
      </c>
      <c r="K71" s="5">
        <v>5.463620959347739E-3</v>
      </c>
      <c r="L71" s="27">
        <v>1.7407479373699652E-3</v>
      </c>
      <c r="M71" s="4">
        <v>-3.4694469519536142E-17</v>
      </c>
      <c r="N71" s="3">
        <v>-3.4788172342814505E-11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0.35914670996999998</v>
      </c>
      <c r="D72" s="7">
        <v>426140</v>
      </c>
      <c r="E72" s="1">
        <v>426140</v>
      </c>
      <c r="F72" s="6">
        <v>14611550429.648201</v>
      </c>
      <c r="G72" s="1" t="s">
        <v>21</v>
      </c>
      <c r="H72" s="1">
        <v>3591.4670996999998</v>
      </c>
      <c r="I72" s="25">
        <v>2.4579644145172833E-7</v>
      </c>
      <c r="J72" s="26">
        <v>0.10474369556023951</v>
      </c>
      <c r="K72" s="5">
        <v>0.10474369556023741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0.56506586903</v>
      </c>
      <c r="D73" s="7">
        <v>76222</v>
      </c>
      <c r="E73" s="1">
        <v>76222</v>
      </c>
      <c r="F73" s="6">
        <v>13106618023.950001</v>
      </c>
      <c r="G73" s="1" t="s">
        <v>21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-1.1275702593849246E-16</v>
      </c>
      <c r="N73" s="3">
        <v>-1.127773430198431E-10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0.22701018998700001</v>
      </c>
      <c r="D74" s="7">
        <v>122707</v>
      </c>
      <c r="E74" s="1">
        <v>122707</v>
      </c>
      <c r="F74" s="6">
        <v>6660651662.8280001</v>
      </c>
      <c r="G74" s="1" t="s">
        <v>119</v>
      </c>
      <c r="H74" s="1">
        <v>2270.1018998700001</v>
      </c>
      <c r="I74" s="25">
        <v>3.4082279254131617E-7</v>
      </c>
      <c r="J74" s="26">
        <v>4.182134240436728E-2</v>
      </c>
      <c r="K74" s="5">
        <v>4.1821342404366448E-2</v>
      </c>
      <c r="L74" s="27">
        <v>2.2701018998699547E-3</v>
      </c>
      <c r="M74" s="4">
        <v>-4.5536491244391186E-17</v>
      </c>
      <c r="N74" s="3">
        <v>-4.5474735088646412E-11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1.0234455237440001</v>
      </c>
      <c r="D75" s="7">
        <v>6240000</v>
      </c>
      <c r="E75" s="1">
        <v>6240000</v>
      </c>
      <c r="F75" s="6">
        <v>28858240015.5</v>
      </c>
      <c r="G75" s="1" t="s">
        <v>33</v>
      </c>
      <c r="H75" s="1">
        <v>10234.455237440001</v>
      </c>
      <c r="I75" s="25">
        <v>3.5464585615557255E-7</v>
      </c>
      <c r="J75" s="26">
        <v>2.2129901424107725</v>
      </c>
      <c r="K75" s="5">
        <v>2.2129901424107286</v>
      </c>
      <c r="L75" s="27">
        <v>1.0234455237439797E-2</v>
      </c>
      <c r="M75" s="4">
        <v>-2.0469737016526324E-16</v>
      </c>
      <c r="N75" s="3">
        <v>-2.0372681319713593E-10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0.571496329458</v>
      </c>
      <c r="D76" s="7">
        <v>6639.59</v>
      </c>
      <c r="E76" s="1">
        <v>6639.59</v>
      </c>
      <c r="F76" s="6">
        <v>12079263619.496</v>
      </c>
      <c r="G76" s="1" t="s">
        <v>18</v>
      </c>
      <c r="H76" s="1">
        <v>5714.9632945800004</v>
      </c>
      <c r="I76" s="25">
        <v>4.7312182883036154E-7</v>
      </c>
      <c r="J76" s="26">
        <v>3.1413349634837801E-3</v>
      </c>
      <c r="K76" s="5">
        <v>3.1413349634837173E-3</v>
      </c>
      <c r="L76" s="27">
        <v>5.7149632945798856E-3</v>
      </c>
      <c r="M76" s="4">
        <v>-1.1449174941446927E-16</v>
      </c>
      <c r="N76" s="3">
        <v>-1.1459633242338896E-10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0.145429353949</v>
      </c>
      <c r="D77" s="7">
        <v>3944</v>
      </c>
      <c r="E77" s="1">
        <v>3944</v>
      </c>
      <c r="F77" s="6">
        <v>5813127612.8769999</v>
      </c>
      <c r="G77" s="1" t="s">
        <v>30</v>
      </c>
      <c r="H77" s="1">
        <v>1454.2935394899998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1.4542935394899709E-3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0.13536888156999999</v>
      </c>
      <c r="D78" s="7">
        <v>8538</v>
      </c>
      <c r="E78" s="1">
        <v>8538</v>
      </c>
      <c r="F78" s="6">
        <v>3927117098.3435998</v>
      </c>
      <c r="G78" s="1" t="s">
        <v>30</v>
      </c>
      <c r="H78" s="1">
        <v>1353.6888157000001</v>
      </c>
      <c r="I78" s="25">
        <v>3.4470294157283116E-7</v>
      </c>
      <c r="J78" s="26">
        <v>2.9430737151488326E-3</v>
      </c>
      <c r="K78" s="5">
        <v>2.9430737151487731E-3</v>
      </c>
      <c r="L78" s="27">
        <v>1.3536888156999729E-3</v>
      </c>
      <c r="M78" s="4">
        <v>-2.7105054312137611E-17</v>
      </c>
      <c r="N78" s="3">
        <v>-2.7284841053187847E-11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0.17178613374900001</v>
      </c>
      <c r="D79" s="7">
        <v>1829.4</v>
      </c>
      <c r="E79" s="1">
        <v>1829.4</v>
      </c>
      <c r="F79" s="6">
        <v>4106377910.25</v>
      </c>
      <c r="G79" s="1" t="s">
        <v>18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1.7178613374899659E-3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0.27365371383699999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-5.4643789493269423E-17</v>
      </c>
      <c r="N80" s="3">
        <v>-5.4569682106375694E-11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1.6039467976120001</v>
      </c>
      <c r="D81" s="7">
        <v>103618</v>
      </c>
      <c r="E81" s="1">
        <v>103618</v>
      </c>
      <c r="F81" s="6">
        <v>148883778533.9696</v>
      </c>
      <c r="G81" s="1" t="s">
        <v>18</v>
      </c>
      <c r="H81" s="1">
        <v>16039.467976120002</v>
      </c>
      <c r="I81" s="25">
        <v>1.0773146768612141E-7</v>
      </c>
      <c r="J81" s="26">
        <v>1.1162919218700528E-2</v>
      </c>
      <c r="K81" s="5">
        <v>1.1162919218700306E-2</v>
      </c>
      <c r="L81" s="27">
        <v>1.6039467976119683E-2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0.56197324883599997</v>
      </c>
      <c r="D82" s="7">
        <v>93830</v>
      </c>
      <c r="E82" s="1">
        <v>93830</v>
      </c>
      <c r="F82" s="6">
        <v>118350984567.01199</v>
      </c>
      <c r="G82" s="1" t="s">
        <v>18</v>
      </c>
      <c r="H82" s="1">
        <v>5619.7324883599995</v>
      </c>
      <c r="I82" s="25">
        <v>4.7483614174565887E-8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-1.1188966420050406E-16</v>
      </c>
      <c r="N82" s="3">
        <v>-1.1186784831807017E-10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0.16596533745399999</v>
      </c>
      <c r="D83" s="7">
        <v>5888</v>
      </c>
      <c r="E83" s="1">
        <v>5888</v>
      </c>
      <c r="F83" s="6">
        <v>11342639679.99999</v>
      </c>
      <c r="G83" s="1" t="s">
        <v>18</v>
      </c>
      <c r="H83" s="1">
        <v>1659.65337454</v>
      </c>
      <c r="I83" s="25">
        <v>1.4631985334651848E-7</v>
      </c>
      <c r="J83" s="26">
        <v>8.6153129650430084E-4</v>
      </c>
      <c r="K83" s="5">
        <v>8.615312965042836E-4</v>
      </c>
      <c r="L83" s="27">
        <v>1.6596533745399668E-3</v>
      </c>
      <c r="M83" s="4">
        <v>-3.3176586478056436E-17</v>
      </c>
      <c r="N83" s="3">
        <v>-3.3196556614711881E-11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0.43113995326499999</v>
      </c>
      <c r="D84" s="7">
        <v>89950</v>
      </c>
      <c r="E84" s="1">
        <v>89950</v>
      </c>
      <c r="F84" s="6">
        <v>10528617854.4</v>
      </c>
      <c r="G84" s="1" t="s">
        <v>119</v>
      </c>
      <c r="H84" s="1">
        <v>4311.3995326499999</v>
      </c>
      <c r="I84" s="25">
        <v>4.0949340096413784E-7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0.413382835502</v>
      </c>
      <c r="D85" s="7">
        <v>186834</v>
      </c>
      <c r="E85" s="1">
        <v>186834</v>
      </c>
      <c r="F85" s="6">
        <v>9169119903.4700012</v>
      </c>
      <c r="G85" s="1" t="s">
        <v>52</v>
      </c>
      <c r="H85" s="1">
        <v>4133.8283550200003</v>
      </c>
      <c r="I85" s="25">
        <v>4.5084243619233035E-7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0.154190050789</v>
      </c>
      <c r="D86" s="7">
        <v>542300</v>
      </c>
      <c r="E86" s="1">
        <v>542300</v>
      </c>
      <c r="F86" s="6">
        <v>5164365954.6000004</v>
      </c>
      <c r="G86" s="1" t="s">
        <v>39</v>
      </c>
      <c r="H86" s="1">
        <v>1541.90050789</v>
      </c>
      <c r="I86" s="25">
        <v>2.9856530723129709E-7</v>
      </c>
      <c r="J86" s="26">
        <v>0.16191196611153241</v>
      </c>
      <c r="K86" s="5">
        <v>0.16191196611152917</v>
      </c>
      <c r="L86" s="27">
        <v>1.5419005078899691E-3</v>
      </c>
      <c r="M86" s="4">
        <v>-3.0791341698588326E-17</v>
      </c>
      <c r="N86" s="3">
        <v>-3.092281986027956E-11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0.25712122190600001</v>
      </c>
      <c r="D87" s="7">
        <v>24583</v>
      </c>
      <c r="E87" s="1">
        <v>24583</v>
      </c>
      <c r="F87" s="6">
        <v>5175831618.1400003</v>
      </c>
      <c r="G87" s="1" t="s">
        <v>63</v>
      </c>
      <c r="H87" s="1">
        <v>2571.2122190599998</v>
      </c>
      <c r="I87" s="25">
        <v>4.9677277175102479E-7</v>
      </c>
      <c r="J87" s="26">
        <v>1.2212165047955442E-2</v>
      </c>
      <c r="K87" s="5">
        <v>1.2212165047955201E-2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9.0242443274169997</v>
      </c>
      <c r="D88" s="7">
        <v>69000000</v>
      </c>
      <c r="E88" s="1">
        <v>69000000</v>
      </c>
      <c r="F88" s="6">
        <v>236059947084.69501</v>
      </c>
      <c r="G88" s="1" t="s">
        <v>24</v>
      </c>
      <c r="H88" s="1">
        <v>90242.44327417</v>
      </c>
      <c r="I88" s="25">
        <v>3.8228612853917263E-7</v>
      </c>
      <c r="J88" s="26">
        <v>26.377742869202912</v>
      </c>
      <c r="K88" s="5">
        <v>26.377742869202383</v>
      </c>
      <c r="L88" s="27">
        <v>9.0242443274168194E-2</v>
      </c>
      <c r="M88" s="4">
        <v>-1.8041124150158794E-15</v>
      </c>
      <c r="N88" s="3">
        <v>-1.8044374883174896E-9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3.145750513551</v>
      </c>
      <c r="D89" s="7">
        <v>27374000</v>
      </c>
      <c r="E89" s="1">
        <v>27374000</v>
      </c>
      <c r="F89" s="6">
        <v>83228760785.5</v>
      </c>
      <c r="G89" s="1" t="s">
        <v>24</v>
      </c>
      <c r="H89" s="1">
        <v>31457.505135510004</v>
      </c>
      <c r="I89" s="25">
        <v>3.7796435797696617E-7</v>
      </c>
      <c r="J89" s="26">
        <v>10.346396335261472</v>
      </c>
      <c r="K89" s="5">
        <v>10.346396335261263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1.691157209282</v>
      </c>
      <c r="D90" s="7">
        <v>2270000</v>
      </c>
      <c r="E90" s="1">
        <v>2270000</v>
      </c>
      <c r="F90" s="6">
        <v>92858757578.160263</v>
      </c>
      <c r="G90" s="1" t="s">
        <v>30</v>
      </c>
      <c r="H90" s="1">
        <v>16911.572092820003</v>
      </c>
      <c r="I90" s="25">
        <v>1.8212145557283965E-7</v>
      </c>
      <c r="J90" s="26">
        <v>0.41341570415034601</v>
      </c>
      <c r="K90" s="5">
        <v>0.41341570415033779</v>
      </c>
      <c r="L90" s="27">
        <v>1.6911572092819665E-2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0.133663281775</v>
      </c>
      <c r="D91" s="7">
        <v>5971</v>
      </c>
      <c r="E91" s="1">
        <v>5971</v>
      </c>
      <c r="F91" s="6">
        <v>7217535199.6099901</v>
      </c>
      <c r="G91" s="1" t="s">
        <v>52</v>
      </c>
      <c r="H91" s="1">
        <v>1336.63281775</v>
      </c>
      <c r="I91" s="25">
        <v>1.8519242106671359E-7</v>
      </c>
      <c r="J91" s="26">
        <v>1.1057839461893469E-3</v>
      </c>
      <c r="K91" s="5">
        <v>1.1057839461893247E-3</v>
      </c>
      <c r="L91" s="27">
        <v>1.3366328177499733E-3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1.2875790703779999</v>
      </c>
      <c r="D92" s="7">
        <v>147426</v>
      </c>
      <c r="E92" s="1">
        <v>147426</v>
      </c>
      <c r="F92" s="6">
        <v>246128127680.73041</v>
      </c>
      <c r="G92" s="1" t="s">
        <v>18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1.2875790703779743E-2</v>
      </c>
      <c r="M92" s="4">
        <v>-2.5673907444456745E-16</v>
      </c>
      <c r="N92" s="3">
        <v>-2.5647750589996576E-10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0.19872516951999999</v>
      </c>
      <c r="D93" s="7">
        <v>222</v>
      </c>
      <c r="E93" s="1">
        <v>222</v>
      </c>
      <c r="F93" s="6">
        <v>7827791506.7599907</v>
      </c>
      <c r="G93" s="1" t="s">
        <v>18</v>
      </c>
      <c r="H93" s="1">
        <v>1987.2516951999999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-3.9898639947466563E-17</v>
      </c>
      <c r="N93" s="3">
        <v>-4.0017766878008842E-11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1.224497413413</v>
      </c>
      <c r="D94" s="7">
        <v>410976</v>
      </c>
      <c r="E94" s="1">
        <v>410976</v>
      </c>
      <c r="F94" s="6">
        <v>29671313444.501999</v>
      </c>
      <c r="G94" s="1" t="s">
        <v>21</v>
      </c>
      <c r="H94" s="1">
        <v>12244.97413413</v>
      </c>
      <c r="I94" s="25">
        <v>4.126872966723674E-7</v>
      </c>
      <c r="J94" s="26">
        <v>0.16960457443722288</v>
      </c>
      <c r="K94" s="5">
        <v>0.16960457443721946</v>
      </c>
      <c r="L94" s="27">
        <v>1.2244974134129755E-2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0.315086667248</v>
      </c>
      <c r="D95" s="7">
        <v>104000</v>
      </c>
      <c r="E95" s="1">
        <v>104000</v>
      </c>
      <c r="F95" s="6">
        <v>8124234540</v>
      </c>
      <c r="G95" s="1" t="s">
        <v>27</v>
      </c>
      <c r="H95" s="1">
        <v>3150.86667248</v>
      </c>
      <c r="I95" s="25">
        <v>3.8783551323716461E-7</v>
      </c>
      <c r="J95" s="26">
        <v>4.0334893376665119E-2</v>
      </c>
      <c r="K95" s="5">
        <v>4.0334893376664314E-2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4.9657794596559999</v>
      </c>
      <c r="D96" s="7">
        <v>710740</v>
      </c>
      <c r="E96" s="1">
        <v>710740</v>
      </c>
      <c r="F96" s="6">
        <v>121451958268.60292</v>
      </c>
      <c r="G96" s="1" t="s">
        <v>21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0.17551042030299999</v>
      </c>
      <c r="D97" s="7">
        <v>853151</v>
      </c>
      <c r="E97" s="1">
        <v>853151</v>
      </c>
      <c r="F97" s="6">
        <v>5468337753.8693399</v>
      </c>
      <c r="G97" s="1" t="s">
        <v>24</v>
      </c>
      <c r="H97" s="1">
        <v>1755.1042030299998</v>
      </c>
      <c r="I97" s="25">
        <v>3.2095753445150788E-7</v>
      </c>
      <c r="J97" s="26">
        <v>0.27382524147483839</v>
      </c>
      <c r="K97" s="5">
        <v>0.27382524147483295</v>
      </c>
      <c r="L97" s="27">
        <v>1.7551042030299648E-3</v>
      </c>
      <c r="M97" s="4">
        <v>-3.5128150388530344E-17</v>
      </c>
      <c r="N97" s="3">
        <v>-3.5015546018257737E-11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0.19848649631699999</v>
      </c>
      <c r="D98" s="7">
        <v>117461</v>
      </c>
      <c r="E98" s="1">
        <v>117461</v>
      </c>
      <c r="F98" s="6">
        <v>7769494298.7200003</v>
      </c>
      <c r="G98" s="1" t="s">
        <v>119</v>
      </c>
      <c r="H98" s="1">
        <v>1984.8649631699998</v>
      </c>
      <c r="I98" s="25">
        <v>2.5546900311092318E-7</v>
      </c>
      <c r="J98" s="26">
        <v>3.0007644574412146E-2</v>
      </c>
      <c r="K98" s="5">
        <v>3.000764457441155E-2</v>
      </c>
      <c r="L98" s="27">
        <v>1.9848649631699603E-3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1.381849008688</v>
      </c>
      <c r="D99" s="7">
        <v>107566</v>
      </c>
      <c r="E99" s="1">
        <v>107566</v>
      </c>
      <c r="F99" s="6">
        <v>50546235348.799896</v>
      </c>
      <c r="G99" s="1" t="s">
        <v>18</v>
      </c>
      <c r="H99" s="1">
        <v>13818.49008688</v>
      </c>
      <c r="I99" s="25">
        <v>2.7338317070547345E-7</v>
      </c>
      <c r="J99" s="26">
        <v>2.9406734140104959E-2</v>
      </c>
      <c r="K99" s="5">
        <v>2.9406734140104369E-2</v>
      </c>
      <c r="L99" s="27">
        <v>1.3818490086879723E-2</v>
      </c>
      <c r="M99" s="4">
        <v>-2.7582103268031233E-16</v>
      </c>
      <c r="N99" s="3">
        <v>-2.7648638933897018E-10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1.0907768819779999</v>
      </c>
      <c r="D100" s="7">
        <v>1752440</v>
      </c>
      <c r="E100" s="1">
        <v>1752440</v>
      </c>
      <c r="F100" s="6">
        <v>36198233571.604904</v>
      </c>
      <c r="G100" s="1" t="s">
        <v>119</v>
      </c>
      <c r="H100" s="1">
        <v>10907.76881978</v>
      </c>
      <c r="I100" s="25">
        <v>3.0133428467449905E-7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0.74749996258999996</v>
      </c>
      <c r="D101" s="7">
        <v>30957</v>
      </c>
      <c r="E101" s="1">
        <v>30957</v>
      </c>
      <c r="F101" s="6">
        <v>19691374673.099998</v>
      </c>
      <c r="G101" s="1" t="s">
        <v>18</v>
      </c>
      <c r="H101" s="1">
        <v>7474.9996259</v>
      </c>
      <c r="I101" s="25">
        <v>3.7960781052586695E-7</v>
      </c>
      <c r="J101" s="26">
        <v>1.1751518990449263E-2</v>
      </c>
      <c r="K101" s="5">
        <v>1.1751518990449029E-2</v>
      </c>
      <c r="L101" s="27">
        <v>7.4749996258998506E-3</v>
      </c>
      <c r="M101" s="4">
        <v>-1.4918621893400541E-16</v>
      </c>
      <c r="N101" s="3">
        <v>-1.4915713109076023E-10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FAB2-757A-4482-B348-1A995703EF33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24FC5-2C8A-441E-84CC-266EF03F9B2B}">
  <sheetPr codeName="Sheet15">
    <tabColor rgb="FF7030A0"/>
  </sheetPr>
  <dimension ref="A1:U1466"/>
  <sheetViews>
    <sheetView workbookViewId="0">
      <selection activeCell="G15" sqref="G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0.77168202551599996</v>
      </c>
      <c r="D2" s="7">
        <v>85663</v>
      </c>
      <c r="E2" s="1">
        <v>85663</v>
      </c>
      <c r="F2" s="6">
        <v>117641939675.8399</v>
      </c>
      <c r="G2" s="1" t="s">
        <v>18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-1.5820219302005098E-5</v>
      </c>
      <c r="N2" s="3">
        <v>-15.820219302005171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19</v>
      </c>
      <c r="B3" s="1" t="s">
        <v>20</v>
      </c>
      <c r="C3" s="28">
        <v>0.46539739318200002</v>
      </c>
      <c r="D3" s="7">
        <v>174887</v>
      </c>
      <c r="E3" s="1">
        <v>174887</v>
      </c>
      <c r="F3" s="6">
        <v>10433279934.37995</v>
      </c>
      <c r="G3" s="1" t="s">
        <v>21</v>
      </c>
      <c r="H3" s="1">
        <v>4653.97393182</v>
      </c>
      <c r="I3" s="25">
        <v>4.4607007202827303E-7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0.25522953720000002</v>
      </c>
      <c r="D4" s="7">
        <v>2391440</v>
      </c>
      <c r="E4" s="1">
        <v>2391440</v>
      </c>
      <c r="F4" s="6">
        <v>18624913670.974998</v>
      </c>
      <c r="G4" s="1" t="s">
        <v>24</v>
      </c>
      <c r="H4" s="1">
        <v>2552.295372</v>
      </c>
      <c r="I4" s="25">
        <v>1.3703662830810798E-7</v>
      </c>
      <c r="J4" s="26">
        <v>0.32771487440114178</v>
      </c>
      <c r="K4" s="5">
        <v>0.32704302757674791</v>
      </c>
      <c r="L4" s="27">
        <v>2.5470629224698194E-3</v>
      </c>
      <c r="M4" s="4">
        <v>-5.2324495301808542E-6</v>
      </c>
      <c r="N4" s="3">
        <v>-5.2324495301804745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0.48579070897600002</v>
      </c>
      <c r="D5" s="7">
        <v>112168</v>
      </c>
      <c r="E5" s="1">
        <v>112168</v>
      </c>
      <c r="F5" s="6">
        <v>12158152874.379959</v>
      </c>
      <c r="G5" s="1" t="s">
        <v>27</v>
      </c>
      <c r="H5" s="1">
        <v>4857.9070897600004</v>
      </c>
      <c r="I5" s="25">
        <v>3.995596321211534E-7</v>
      </c>
      <c r="J5" s="26">
        <v>4.4817804815765534E-2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0.34979134863700001</v>
      </c>
      <c r="D6" s="7">
        <v>5387</v>
      </c>
      <c r="E6" s="1">
        <v>5387</v>
      </c>
      <c r="F6" s="6">
        <v>7641932381.47999</v>
      </c>
      <c r="G6" s="1" t="s">
        <v>30</v>
      </c>
      <c r="H6" s="1">
        <v>3497.9134863700001</v>
      </c>
      <c r="I6" s="25">
        <v>4.5772630687587553E-7</v>
      </c>
      <c r="J6" s="26">
        <v>2.4657716151403413E-3</v>
      </c>
      <c r="K6" s="5">
        <v>2.4607165475885443E-3</v>
      </c>
      <c r="L6" s="27">
        <v>3.4907424293039806E-3</v>
      </c>
      <c r="M6" s="4">
        <v>-7.1710570660192714E-6</v>
      </c>
      <c r="N6" s="3">
        <v>-7.1710570660193298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0.39982797663000003</v>
      </c>
      <c r="D7" s="7">
        <v>581952</v>
      </c>
      <c r="E7" s="1">
        <v>581952</v>
      </c>
      <c r="F7" s="6">
        <v>14477732099.459999</v>
      </c>
      <c r="G7" s="1" t="s">
        <v>33</v>
      </c>
      <c r="H7" s="1">
        <v>3998.2797663000006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0.30810161182000001</v>
      </c>
      <c r="D8" s="7">
        <v>87062</v>
      </c>
      <c r="E8" s="1">
        <v>87062</v>
      </c>
      <c r="F8" s="6">
        <v>7057918076.3199902</v>
      </c>
      <c r="G8" s="1" t="s">
        <v>21</v>
      </c>
      <c r="H8" s="1">
        <v>3081.0161181999997</v>
      </c>
      <c r="I8" s="25">
        <v>4.3653327863596376E-7</v>
      </c>
      <c r="J8" s="26">
        <v>3.8005460304604277E-2</v>
      </c>
      <c r="K8" s="5">
        <v>3.7927545477490936E-2</v>
      </c>
      <c r="L8" s="27">
        <v>3.0746997405990185E-3</v>
      </c>
      <c r="M8" s="4">
        <v>-6.3163776009814328E-6</v>
      </c>
      <c r="N8" s="3">
        <v>-6.3163776009810135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0.24868718174400001</v>
      </c>
      <c r="D9" s="7">
        <v>18906</v>
      </c>
      <c r="E9" s="1">
        <v>18906</v>
      </c>
      <c r="F9" s="6">
        <v>7665043609.7600002</v>
      </c>
      <c r="G9" s="1" t="s">
        <v>36</v>
      </c>
      <c r="H9" s="1">
        <v>2486.8718174400001</v>
      </c>
      <c r="I9" s="25">
        <v>3.2444327052144017E-7</v>
      </c>
      <c r="J9" s="26">
        <v>6.1339244724783479E-3</v>
      </c>
      <c r="K9" s="5">
        <v>6.1213493408806292E-3</v>
      </c>
      <c r="L9" s="27">
        <v>2.4817734924587782E-3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0.24101030014300001</v>
      </c>
      <c r="D10" s="7">
        <v>10959200</v>
      </c>
      <c r="E10" s="1">
        <v>10959200</v>
      </c>
      <c r="F10" s="6">
        <v>22740059596.629807</v>
      </c>
      <c r="G10" s="1" t="s">
        <v>39</v>
      </c>
      <c r="H10" s="1">
        <v>2410.1030014299999</v>
      </c>
      <c r="I10" s="25">
        <v>1.0598490259837268E-7</v>
      </c>
      <c r="J10" s="26">
        <v>1.1615097445560858</v>
      </c>
      <c r="K10" s="5">
        <v>1.1591285385349384</v>
      </c>
      <c r="L10" s="27">
        <v>2.4051620598619342E-3</v>
      </c>
      <c r="M10" s="4">
        <v>-4.9409415680658555E-6</v>
      </c>
      <c r="N10" s="3">
        <v>-4.9409415680656821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2.1761105820100002</v>
      </c>
      <c r="D11" s="7">
        <v>49695</v>
      </c>
      <c r="E11" s="1">
        <v>49695</v>
      </c>
      <c r="F11" s="6">
        <v>50467185523.290001</v>
      </c>
      <c r="G11" s="1" t="s">
        <v>30</v>
      </c>
      <c r="H11" s="1">
        <v>21761.105820100001</v>
      </c>
      <c r="I11" s="25">
        <v>4.3119317224570632E-7</v>
      </c>
      <c r="J11" s="26">
        <v>2.1428144694750375E-2</v>
      </c>
      <c r="K11" s="5">
        <v>2.1384214949482481E-2</v>
      </c>
      <c r="L11" s="27">
        <v>2.1716493472692302E-2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0.30358380679000002</v>
      </c>
      <c r="D12" s="7">
        <v>66412</v>
      </c>
      <c r="E12" s="1">
        <v>66412</v>
      </c>
      <c r="F12" s="6">
        <v>7291728470.3699999</v>
      </c>
      <c r="G12" s="1" t="s">
        <v>21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3.0296143096223958E-3</v>
      </c>
      <c r="M12" s="4">
        <v>-6.2237582776044145E-6</v>
      </c>
      <c r="N12" s="3">
        <v>-6.2237582776042473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8.3426794767970005</v>
      </c>
      <c r="D13" s="7">
        <v>453708</v>
      </c>
      <c r="E13" s="1">
        <v>453708</v>
      </c>
      <c r="F13" s="6">
        <v>187009005378</v>
      </c>
      <c r="G13" s="1" t="s">
        <v>21</v>
      </c>
      <c r="H13" s="1">
        <v>83426.794767970001</v>
      </c>
      <c r="I13" s="25">
        <v>4.4611110892408633E-7</v>
      </c>
      <c r="J13" s="26">
        <v>0.20240417900772936</v>
      </c>
      <c r="K13" s="5">
        <v>0.20198923108984485</v>
      </c>
      <c r="L13" s="27">
        <v>8.3255761862649283E-2</v>
      </c>
      <c r="M13" s="4">
        <v>-1.7103290532072268E-4</v>
      </c>
      <c r="N13" s="3">
        <v>-171.03290532072424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5.205866063257</v>
      </c>
      <c r="D14" s="7">
        <v>329000</v>
      </c>
      <c r="E14" s="1">
        <v>329000</v>
      </c>
      <c r="F14" s="6">
        <v>400117362743.25903</v>
      </c>
      <c r="G14" s="1" t="s">
        <v>18</v>
      </c>
      <c r="H14" s="1">
        <v>52058.660632570005</v>
      </c>
      <c r="I14" s="25">
        <v>1.3010847686201055E-7</v>
      </c>
      <c r="J14" s="26">
        <v>4.2805688887601473E-2</v>
      </c>
      <c r="K14" s="5">
        <v>4.2717933132923151E-2</v>
      </c>
      <c r="L14" s="27">
        <v>5.1951935401179615E-2</v>
      </c>
      <c r="M14" s="4">
        <v>-1.0672523139038798E-4</v>
      </c>
      <c r="N14" s="3">
        <v>-106.72523139038822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0.54371196196399996</v>
      </c>
      <c r="D15" s="7">
        <v>69282</v>
      </c>
      <c r="E15" s="1">
        <v>69282</v>
      </c>
      <c r="F15" s="6">
        <v>17858328616.984001</v>
      </c>
      <c r="G15" s="1" t="s">
        <v>52</v>
      </c>
      <c r="H15" s="1">
        <v>5437.1196196399997</v>
      </c>
      <c r="I15" s="25">
        <v>3.0445848187993786E-7</v>
      </c>
      <c r="J15" s="26">
        <v>2.1093492541605856E-2</v>
      </c>
      <c r="K15" s="5">
        <v>2.1050248865268986E-2</v>
      </c>
      <c r="L15" s="27">
        <v>5.4259730046082406E-3</v>
      </c>
      <c r="M15" s="4">
        <v>-1.1146615031759101E-5</v>
      </c>
      <c r="N15" s="3">
        <v>-11.146615031759211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7.5035852813000001E-2</v>
      </c>
      <c r="D16" s="7">
        <v>896397</v>
      </c>
      <c r="E16" s="1">
        <v>896397</v>
      </c>
      <c r="F16" s="6">
        <v>6977874694.0559998</v>
      </c>
      <c r="G16" s="1" t="s">
        <v>24</v>
      </c>
      <c r="H16" s="1">
        <v>750.35852813000008</v>
      </c>
      <c r="I16" s="25">
        <v>1.0753396428416549E-7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-1.5383067246708742E-6</v>
      </c>
      <c r="N16" s="3">
        <v>-1.5383067246709743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7.5533892227999999E-2</v>
      </c>
      <c r="D17" s="7">
        <v>95031.8</v>
      </c>
      <c r="E17" s="1">
        <v>95031.8</v>
      </c>
      <c r="F17" s="6">
        <v>8698043197.9519901</v>
      </c>
      <c r="G17" s="1" t="s">
        <v>30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-1.5485170050216724E-6</v>
      </c>
      <c r="N17" s="3">
        <v>-1.5485170050217221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0.19088939289599999</v>
      </c>
      <c r="D18" s="7">
        <v>57243</v>
      </c>
      <c r="E18" s="1">
        <v>57243</v>
      </c>
      <c r="F18" s="6">
        <v>4391051065.132</v>
      </c>
      <c r="G18" s="1" t="s">
        <v>21</v>
      </c>
      <c r="H18" s="1">
        <v>1908.8939289599998</v>
      </c>
      <c r="I18" s="25">
        <v>4.3472369158216936E-7</v>
      </c>
      <c r="J18" s="26">
        <v>2.4884888277238122E-2</v>
      </c>
      <c r="K18" s="5">
        <v>2.483387187707568E-2</v>
      </c>
      <c r="L18" s="27">
        <v>1.9049805139001238E-3</v>
      </c>
      <c r="M18" s="4">
        <v>-3.9134150598761457E-6</v>
      </c>
      <c r="N18" s="3">
        <v>-3.9134150598761153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0.67259156207500004</v>
      </c>
      <c r="D19" s="7">
        <v>3891</v>
      </c>
      <c r="E19" s="1">
        <v>3891</v>
      </c>
      <c r="F19" s="6">
        <v>16695132766.700001</v>
      </c>
      <c r="G19" s="1" t="s">
        <v>36</v>
      </c>
      <c r="H19" s="1">
        <v>6725.9156207500009</v>
      </c>
      <c r="I19" s="25">
        <v>4.0286685435443001E-7</v>
      </c>
      <c r="J19" s="26">
        <v>1.5675549302930872E-3</v>
      </c>
      <c r="K19" s="5">
        <v>1.5643412928212053E-3</v>
      </c>
      <c r="L19" s="27">
        <v>6.7121268507019131E-3</v>
      </c>
      <c r="M19" s="4">
        <v>-1.3788770048087616E-5</v>
      </c>
      <c r="N19" s="3">
        <v>-13.788770048087827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0.33928750544300001</v>
      </c>
      <c r="D20" s="7">
        <v>2665</v>
      </c>
      <c r="E20" s="1">
        <v>2665</v>
      </c>
      <c r="F20" s="6">
        <v>7378814734.2399998</v>
      </c>
      <c r="G20" s="1" t="s">
        <v>18</v>
      </c>
      <c r="H20" s="1">
        <v>3392.8750544300001</v>
      </c>
      <c r="I20" s="25">
        <v>4.5981301558988906E-7</v>
      </c>
      <c r="J20" s="26">
        <v>1.2254016865470543E-3</v>
      </c>
      <c r="K20" s="5">
        <v>1.2228894959344454E-3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0.23475941665</v>
      </c>
      <c r="D21" s="7">
        <v>22870</v>
      </c>
      <c r="E21" s="1">
        <v>22870</v>
      </c>
      <c r="F21" s="6">
        <v>4663477393.0719995</v>
      </c>
      <c r="G21" s="1" t="s">
        <v>63</v>
      </c>
      <c r="H21" s="1">
        <v>2347.5941665</v>
      </c>
      <c r="I21" s="25">
        <v>5.0339992426843433E-7</v>
      </c>
      <c r="J21" s="26">
        <v>1.1512756268019094E-2</v>
      </c>
      <c r="K21" s="5">
        <v>1.1489154016947304E-2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0.89036785558499998</v>
      </c>
      <c r="D22" s="7">
        <v>318970</v>
      </c>
      <c r="E22" s="1">
        <v>318970</v>
      </c>
      <c r="F22" s="6">
        <v>21571589071.299999</v>
      </c>
      <c r="G22" s="1" t="s">
        <v>36</v>
      </c>
      <c r="H22" s="1">
        <v>8903.6785558499996</v>
      </c>
      <c r="I22" s="25">
        <v>4.1275023951276411E-7</v>
      </c>
      <c r="J22" s="26">
        <v>0.13165494389738636</v>
      </c>
      <c r="K22" s="5">
        <v>0.13138503867539378</v>
      </c>
      <c r="L22" s="27">
        <v>8.8854251635653893E-3</v>
      </c>
      <c r="M22" s="4">
        <v>-1.825339228461037E-5</v>
      </c>
      <c r="N22" s="3">
        <v>-18.253392284610527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0.41677565963800001</v>
      </c>
      <c r="D23" s="7">
        <v>14967</v>
      </c>
      <c r="E23" s="1">
        <v>14967</v>
      </c>
      <c r="F23" s="6">
        <v>8606424984.47995</v>
      </c>
      <c r="G23" s="1" t="s">
        <v>21</v>
      </c>
      <c r="H23" s="1">
        <v>4167.7565963799998</v>
      </c>
      <c r="I23" s="25">
        <v>4.8426107284915116E-7</v>
      </c>
      <c r="J23" s="26">
        <v>7.2479354773332455E-3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18</v>
      </c>
      <c r="H24" s="1">
        <v>6086.8640565999995</v>
      </c>
      <c r="I24" s="25">
        <v>4.6033558069966453E-7</v>
      </c>
      <c r="J24" s="26">
        <v>1.3377351975132253E-4</v>
      </c>
      <c r="K24" s="5">
        <v>1.3349927124646396E-4</v>
      </c>
      <c r="L24" s="27">
        <v>6.0743854033515612E-3</v>
      </c>
      <c r="M24" s="4">
        <v>-1.2478653248438644E-5</v>
      </c>
      <c r="N24" s="3">
        <v>-12.478653248438604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0.15088615902499999</v>
      </c>
      <c r="D25" s="7">
        <v>127750</v>
      </c>
      <c r="E25" s="1">
        <v>127750</v>
      </c>
      <c r="F25" s="6">
        <v>4548681371.1599903</v>
      </c>
      <c r="G25" s="1" t="s">
        <v>21</v>
      </c>
      <c r="H25" s="1">
        <v>1508.8615902499998</v>
      </c>
      <c r="I25" s="25">
        <v>3.3171406549085557E-7</v>
      </c>
      <c r="J25" s="26">
        <v>4.2376471866456801E-2</v>
      </c>
      <c r="K25" s="5">
        <v>4.2289596047884646E-2</v>
      </c>
      <c r="L25" s="27">
        <v>1.5057682797408533E-3</v>
      </c>
      <c r="M25" s="4">
        <v>-3.0933105091466261E-6</v>
      </c>
      <c r="N25" s="3">
        <v>-3.0933105091464768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0.28637980649299999</v>
      </c>
      <c r="D26" s="7">
        <v>5931</v>
      </c>
      <c r="E26" s="1">
        <v>5931</v>
      </c>
      <c r="F26" s="6">
        <v>14980257409.163</v>
      </c>
      <c r="G26" s="1" t="s">
        <v>18</v>
      </c>
      <c r="H26" s="1">
        <v>2863.7980649300002</v>
      </c>
      <c r="I26" s="25">
        <v>1.911714856901121E-7</v>
      </c>
      <c r="J26" s="26">
        <v>1.1338380816280549E-3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0.220579364881</v>
      </c>
      <c r="D27" s="7">
        <v>7832</v>
      </c>
      <c r="E27" s="1">
        <v>7832</v>
      </c>
      <c r="F27" s="6">
        <v>4937821237.3599997</v>
      </c>
      <c r="G27" s="1" t="s">
        <v>63</v>
      </c>
      <c r="H27" s="1">
        <v>2205.7936488099999</v>
      </c>
      <c r="I27" s="25">
        <v>4.4671395394405263E-7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0.19622578211899999</v>
      </c>
      <c r="D28" s="7">
        <v>2941900</v>
      </c>
      <c r="E28" s="1">
        <v>2941900</v>
      </c>
      <c r="F28" s="6">
        <v>6789165263.0249996</v>
      </c>
      <c r="G28" s="1" t="s">
        <v>21</v>
      </c>
      <c r="H28" s="1">
        <v>1962.25782119</v>
      </c>
      <c r="I28" s="25">
        <v>2.8902784733740463E-7</v>
      </c>
      <c r="J28" s="26">
        <v>0.85029102408191071</v>
      </c>
      <c r="K28" s="5">
        <v>0.84854784618743628</v>
      </c>
      <c r="L28" s="27">
        <v>1.9582350050479018E-3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2.2514336092280001</v>
      </c>
      <c r="D29" s="7">
        <v>7831000</v>
      </c>
      <c r="E29" s="1">
        <v>7831000</v>
      </c>
      <c r="F29" s="6">
        <v>90158854716.25</v>
      </c>
      <c r="G29" s="1" t="s">
        <v>33</v>
      </c>
      <c r="H29" s="1">
        <v>22514.336092279998</v>
      </c>
      <c r="I29" s="25">
        <v>2.497185236340638E-7</v>
      </c>
      <c r="J29" s="26">
        <v>1.9555457585783536</v>
      </c>
      <c r="K29" s="5">
        <v>1.9515367028124475</v>
      </c>
      <c r="L29" s="27">
        <v>2.2468179550797728E-2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2.0168466039320001</v>
      </c>
      <c r="D30" s="7">
        <v>349406</v>
      </c>
      <c r="E30" s="1">
        <v>349406</v>
      </c>
      <c r="F30" s="6">
        <v>54379998637.599998</v>
      </c>
      <c r="G30" s="1" t="s">
        <v>21</v>
      </c>
      <c r="H30" s="1">
        <v>20168.466039320003</v>
      </c>
      <c r="I30" s="25">
        <v>3.7088022332856234E-7</v>
      </c>
      <c r="J30" s="26">
        <v>0.12958777531233964</v>
      </c>
      <c r="K30" s="5">
        <v>0.1293221079836738</v>
      </c>
      <c r="L30" s="27">
        <v>2.0127118755727553E-2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0.40792836335100002</v>
      </c>
      <c r="D31" s="7">
        <v>3053000</v>
      </c>
      <c r="E31" s="1">
        <v>3053000</v>
      </c>
      <c r="F31" s="6">
        <v>11159471576.693245</v>
      </c>
      <c r="G31" s="1" t="s">
        <v>21</v>
      </c>
      <c r="H31" s="1">
        <v>4079.2836335100001</v>
      </c>
      <c r="I31" s="25">
        <v>3.6554451574836721E-7</v>
      </c>
      <c r="J31" s="26">
        <v>1.1160074065797652</v>
      </c>
      <c r="K31" s="5">
        <v>1.1137194846998248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0.26746965505699999</v>
      </c>
      <c r="D32" s="7">
        <v>775565</v>
      </c>
      <c r="E32" s="1">
        <v>775565</v>
      </c>
      <c r="F32" s="6">
        <v>7086501809.6949997</v>
      </c>
      <c r="G32" s="1" t="s">
        <v>21</v>
      </c>
      <c r="H32" s="1">
        <v>2674.69655057</v>
      </c>
      <c r="I32" s="25">
        <v>3.7743538665449348E-7</v>
      </c>
      <c r="J32" s="26">
        <v>0.29272567565069224</v>
      </c>
      <c r="K32" s="5">
        <v>0.29212555978375526</v>
      </c>
      <c r="L32" s="27">
        <v>2.6692131646809058E-3</v>
      </c>
      <c r="M32" s="4">
        <v>-5.4833858890942534E-6</v>
      </c>
      <c r="N32" s="3">
        <v>-5.4833858890942793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1.5678733473399999</v>
      </c>
      <c r="D33" s="7">
        <v>126914</v>
      </c>
      <c r="E33" s="1">
        <v>126914</v>
      </c>
      <c r="F33" s="6">
        <v>35385182491.224998</v>
      </c>
      <c r="G33" s="1" t="s">
        <v>90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1.5646590570808246E-2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0.263360760335</v>
      </c>
      <c r="D34" s="7">
        <v>679</v>
      </c>
      <c r="E34" s="1">
        <v>679</v>
      </c>
      <c r="F34" s="6">
        <v>5284407930.5699902</v>
      </c>
      <c r="G34" s="1" t="s">
        <v>30</v>
      </c>
      <c r="H34" s="1">
        <v>2633.6076033499999</v>
      </c>
      <c r="I34" s="25">
        <v>4.9837325920936838E-7</v>
      </c>
      <c r="J34" s="26">
        <v>3.3839544300316113E-4</v>
      </c>
      <c r="K34" s="5">
        <v>3.3770169999291144E-4</v>
      </c>
      <c r="L34" s="27">
        <v>2.6282084559786575E-3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0.106461356403</v>
      </c>
      <c r="D35" s="7">
        <v>1214710</v>
      </c>
      <c r="E35" s="1">
        <v>1214710</v>
      </c>
      <c r="F35" s="6">
        <v>6752092576.0519905</v>
      </c>
      <c r="G35" s="1" t="s">
        <v>24</v>
      </c>
      <c r="H35" s="1">
        <v>1064.6135640300001</v>
      </c>
      <c r="I35" s="25">
        <v>1.5767164801707878E-7</v>
      </c>
      <c r="J35" s="26">
        <v>0.19152532756282578</v>
      </c>
      <c r="K35" s="5">
        <v>0.19113268233135852</v>
      </c>
      <c r="L35" s="27">
        <v>1.0624310044458918E-3</v>
      </c>
      <c r="M35" s="4">
        <v>-2.1825595841083126E-6</v>
      </c>
      <c r="N35" s="3">
        <v>-2.1825595841082759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0.61920054386599999</v>
      </c>
      <c r="D36" s="7">
        <v>20023</v>
      </c>
      <c r="E36" s="1">
        <v>20023</v>
      </c>
      <c r="F36" s="6">
        <v>20702749378.239998</v>
      </c>
      <c r="G36" s="1" t="s">
        <v>18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2037.4013942292404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0.42019841050200002</v>
      </c>
      <c r="D37" s="7">
        <v>28958</v>
      </c>
      <c r="E37" s="1">
        <v>28958</v>
      </c>
      <c r="F37" s="6">
        <v>10925437622.749981</v>
      </c>
      <c r="G37" s="1" t="s">
        <v>97</v>
      </c>
      <c r="H37" s="1">
        <v>4201.9841050200002</v>
      </c>
      <c r="I37" s="25">
        <v>3.8460556456523361E-7</v>
      </c>
      <c r="J37" s="26">
        <v>1.1137407938680035E-2</v>
      </c>
      <c r="K37" s="5">
        <v>1.1114575187614634E-2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4.2654706850970001</v>
      </c>
      <c r="D38" s="7">
        <v>691999</v>
      </c>
      <c r="E38" s="1">
        <v>691999</v>
      </c>
      <c r="F38" s="6">
        <v>100253119700.7993</v>
      </c>
      <c r="G38" s="1" t="s">
        <v>21</v>
      </c>
      <c r="H38" s="1">
        <v>42654.706850970004</v>
      </c>
      <c r="I38" s="25">
        <v>4.2547011981543276E-7</v>
      </c>
      <c r="J38" s="26">
        <v>0.29442489744215966</v>
      </c>
      <c r="K38" s="5">
        <v>0.29382129825380016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0.42974071076199999</v>
      </c>
      <c r="D39" s="7">
        <v>7508</v>
      </c>
      <c r="E39" s="1">
        <v>7508</v>
      </c>
      <c r="F39" s="6">
        <v>10866439935.871941</v>
      </c>
      <c r="G39" s="1" t="s">
        <v>30</v>
      </c>
      <c r="H39" s="1">
        <v>4297.4071076199998</v>
      </c>
      <c r="I39" s="25">
        <v>3.9547516325319559E-7</v>
      </c>
      <c r="J39" s="26">
        <v>2.9692275257049926E-3</v>
      </c>
      <c r="K39" s="5">
        <v>2.9631403254020746E-3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0.39177034928600002</v>
      </c>
      <c r="D40" s="7">
        <v>266226</v>
      </c>
      <c r="E40" s="1">
        <v>266226</v>
      </c>
      <c r="F40" s="6">
        <v>16153729681.310001</v>
      </c>
      <c r="G40" s="1" t="s">
        <v>33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3.9096718261518145E-3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0.206156509785</v>
      </c>
      <c r="D41" s="7">
        <v>11727.6</v>
      </c>
      <c r="E41" s="1">
        <v>11727.6</v>
      </c>
      <c r="F41" s="6">
        <v>7534990832.7526207</v>
      </c>
      <c r="G41" s="1" t="s">
        <v>18</v>
      </c>
      <c r="H41" s="1">
        <v>2061.5650978499998</v>
      </c>
      <c r="I41" s="25">
        <v>2.7359888599849641E-7</v>
      </c>
      <c r="J41" s="26">
        <v>3.2086582954359666E-3</v>
      </c>
      <c r="K41" s="5">
        <v>3.2020802391785775E-3</v>
      </c>
      <c r="L41" s="27">
        <v>2.0573386923112063E-3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0.27385966890000002</v>
      </c>
      <c r="D42" s="7">
        <v>101246</v>
      </c>
      <c r="E42" s="1">
        <v>101246</v>
      </c>
      <c r="F42" s="6">
        <v>10087572082.700001</v>
      </c>
      <c r="G42" s="1" t="s">
        <v>90</v>
      </c>
      <c r="H42" s="1">
        <v>2738.596689</v>
      </c>
      <c r="I42" s="25">
        <v>2.7148224236202905E-7</v>
      </c>
      <c r="J42" s="26">
        <v>2.7486491110185994E-2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1.4197396089729999</v>
      </c>
      <c r="D43" s="7">
        <v>23028</v>
      </c>
      <c r="E43" s="1">
        <v>23028</v>
      </c>
      <c r="F43" s="6">
        <v>33255721325.52</v>
      </c>
      <c r="G43" s="1" t="s">
        <v>18</v>
      </c>
      <c r="H43" s="1">
        <v>14197.396089729998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1.4168290070394609E-2</v>
      </c>
      <c r="M43" s="4">
        <v>-2.9106019335390157E-5</v>
      </c>
      <c r="N43" s="3">
        <v>-29.106019335389647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0.86065182133200002</v>
      </c>
      <c r="D44" s="7">
        <v>226192</v>
      </c>
      <c r="E44" s="1">
        <v>226192</v>
      </c>
      <c r="F44" s="6">
        <v>27735081534.465</v>
      </c>
      <c r="G44" s="1" t="s">
        <v>21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-1.7644185161924675E-5</v>
      </c>
      <c r="N44" s="3">
        <v>-17.644185161925634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1.20684477468</v>
      </c>
      <c r="D45" s="7">
        <v>24400</v>
      </c>
      <c r="E45" s="1">
        <v>24400</v>
      </c>
      <c r="F45" s="6">
        <v>27057629313.150002</v>
      </c>
      <c r="G45" s="1" t="s">
        <v>116</v>
      </c>
      <c r="H45" s="1">
        <v>12068.4477468</v>
      </c>
      <c r="I45" s="25">
        <v>4.4602753652681382E-7</v>
      </c>
      <c r="J45" s="26">
        <v>1.0883071891254257E-2</v>
      </c>
      <c r="K45" s="5">
        <v>1.0860760553399572E-2</v>
      </c>
      <c r="L45" s="27">
        <v>1.2043706275113421E-2</v>
      </c>
      <c r="M45" s="4">
        <v>-2.4741471686578684E-5</v>
      </c>
      <c r="N45" s="3">
        <v>-24.741471686578734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0.32691262870999999</v>
      </c>
      <c r="D46" s="7">
        <v>22718</v>
      </c>
      <c r="E46" s="1">
        <v>22718</v>
      </c>
      <c r="F46" s="6">
        <v>7841538754.8000002</v>
      </c>
      <c r="G46" s="1" t="s">
        <v>119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0.21946157647699999</v>
      </c>
      <c r="D47" s="7">
        <v>12701</v>
      </c>
      <c r="E47" s="1">
        <v>12701</v>
      </c>
      <c r="F47" s="6">
        <v>4626262475.71</v>
      </c>
      <c r="G47" s="1" t="s">
        <v>27</v>
      </c>
      <c r="H47" s="1">
        <v>2194.6157647700002</v>
      </c>
      <c r="I47" s="25">
        <v>4.7438202572654265E-7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0.208972740874</v>
      </c>
      <c r="D48" s="7">
        <v>3457</v>
      </c>
      <c r="E48" s="1">
        <v>3457</v>
      </c>
      <c r="F48" s="6">
        <v>5108728394.184</v>
      </c>
      <c r="G48" s="1" t="s">
        <v>18</v>
      </c>
      <c r="H48" s="1">
        <v>2089.7274087400001</v>
      </c>
      <c r="I48" s="25">
        <v>4.0905040305510024E-7</v>
      </c>
      <c r="J48" s="26">
        <v>1.4140872433614814E-3</v>
      </c>
      <c r="K48" s="5">
        <v>1.4111882293153398E-3</v>
      </c>
      <c r="L48" s="27">
        <v>2.085443267758611E-3</v>
      </c>
      <c r="M48" s="4">
        <v>-4.2841409813891215E-6</v>
      </c>
      <c r="N48" s="3">
        <v>-4.2841409813891005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4.4793973201439998</v>
      </c>
      <c r="D49" s="7">
        <v>1139000</v>
      </c>
      <c r="E49" s="1">
        <v>1139000</v>
      </c>
      <c r="F49" s="6">
        <v>121056426427.5394</v>
      </c>
      <c r="G49" s="1" t="s">
        <v>21</v>
      </c>
      <c r="H49" s="1">
        <v>44793.97320144</v>
      </c>
      <c r="I49" s="25">
        <v>3.7002557008613066E-7</v>
      </c>
      <c r="J49" s="26">
        <v>0.42145912432810284</v>
      </c>
      <c r="K49" s="5">
        <v>0.42059509282948948</v>
      </c>
      <c r="L49" s="27">
        <v>4.4702141273834234E-2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0.27597566942099999</v>
      </c>
      <c r="D50" s="7">
        <v>25988</v>
      </c>
      <c r="E50" s="1">
        <v>25988</v>
      </c>
      <c r="F50" s="6">
        <v>10275678331.34799</v>
      </c>
      <c r="G50" s="1" t="s">
        <v>36</v>
      </c>
      <c r="H50" s="1">
        <v>2759.7566942099998</v>
      </c>
      <c r="I50" s="25">
        <v>2.685717288162686E-7</v>
      </c>
      <c r="J50" s="26">
        <v>6.9796420884771886E-3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4.182464871414</v>
      </c>
      <c r="D51" s="7">
        <v>35600000</v>
      </c>
      <c r="E51" s="1">
        <v>35600000</v>
      </c>
      <c r="F51" s="6">
        <v>145727205493.9675</v>
      </c>
      <c r="G51" s="1" t="s">
        <v>21</v>
      </c>
      <c r="H51" s="1">
        <v>41824.648714140007</v>
      </c>
      <c r="I51" s="25">
        <v>2.8700645546840856E-7</v>
      </c>
      <c r="J51" s="26">
        <v>10.217429814675345</v>
      </c>
      <c r="K51" s="5">
        <v>10.196483106714796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0.15487914772200001</v>
      </c>
      <c r="D52" s="7">
        <v>55548</v>
      </c>
      <c r="E52" s="1">
        <v>55548</v>
      </c>
      <c r="F52" s="6">
        <v>8734534848.6925011</v>
      </c>
      <c r="G52" s="1" t="s">
        <v>119</v>
      </c>
      <c r="H52" s="1">
        <v>1548.7914772200002</v>
      </c>
      <c r="I52" s="25">
        <v>1.7731814046764533E-7</v>
      </c>
      <c r="J52" s="26">
        <v>9.8496680666967634E-3</v>
      </c>
      <c r="K52" s="5">
        <v>9.8294753055131433E-3</v>
      </c>
      <c r="L52" s="27">
        <v>1.5456163066243055E-3</v>
      </c>
      <c r="M52" s="4">
        <v>-3.1751705956946982E-6</v>
      </c>
      <c r="N52" s="3">
        <v>-3.1751705956946807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0.28772796339200002</v>
      </c>
      <c r="D53" s="7">
        <v>3555000</v>
      </c>
      <c r="E53" s="1">
        <v>3555000</v>
      </c>
      <c r="F53" s="6">
        <v>16658455699.24</v>
      </c>
      <c r="G53" s="1" t="s">
        <v>119</v>
      </c>
      <c r="H53" s="1">
        <v>2877.2796339200004</v>
      </c>
      <c r="I53" s="25">
        <v>1.7272187085452758E-7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2.2615752643199998</v>
      </c>
      <c r="D54" s="7">
        <v>14760000</v>
      </c>
      <c r="E54" s="1">
        <v>14760000</v>
      </c>
      <c r="F54" s="6">
        <v>63511006091.019997</v>
      </c>
      <c r="G54" s="1" t="s">
        <v>24</v>
      </c>
      <c r="H54" s="1">
        <v>22615.752643199998</v>
      </c>
      <c r="I54" s="25">
        <v>3.5609186557033147E-7</v>
      </c>
      <c r="J54" s="26">
        <v>5.2559159358180922</v>
      </c>
      <c r="K54" s="5">
        <v>5.24514080565549</v>
      </c>
      <c r="L54" s="27">
        <v>2.2569388188092367E-2</v>
      </c>
      <c r="M54" s="4">
        <v>-4.6364455107628794E-5</v>
      </c>
      <c r="N54" s="3">
        <v>-46.364455107628601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0.25060841106800003</v>
      </c>
      <c r="D55" s="7">
        <v>5074</v>
      </c>
      <c r="E55" s="1">
        <v>5074</v>
      </c>
      <c r="F55" s="6">
        <v>7436136077.3999901</v>
      </c>
      <c r="G55" s="1" t="s">
        <v>18</v>
      </c>
      <c r="H55" s="1">
        <v>2506.0841106800003</v>
      </c>
      <c r="I55" s="25">
        <v>3.3701428868367895E-7</v>
      </c>
      <c r="J55" s="26">
        <v>1.7100105007809871E-3</v>
      </c>
      <c r="K55" s="5">
        <v>1.706504816217129E-3</v>
      </c>
      <c r="L55" s="27">
        <v>2.5009463993159306E-3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0.469099790756</v>
      </c>
      <c r="D56" s="7">
        <v>200060</v>
      </c>
      <c r="E56" s="1">
        <v>200060</v>
      </c>
      <c r="F56" s="6">
        <v>11171547673.434931</v>
      </c>
      <c r="G56" s="1" t="s">
        <v>116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0.24186649496500001</v>
      </c>
      <c r="D57" s="7">
        <v>241.97</v>
      </c>
      <c r="E57" s="1">
        <v>241.97</v>
      </c>
      <c r="F57" s="6">
        <v>4744790376.9259996</v>
      </c>
      <c r="G57" s="1" t="s">
        <v>30</v>
      </c>
      <c r="H57" s="1">
        <v>2418.6649496500004</v>
      </c>
      <c r="I57" s="25">
        <v>5.0975169765391768E-7</v>
      </c>
      <c r="J57" s="26">
        <v>1.2334461828131845E-4</v>
      </c>
      <c r="K57" s="5">
        <v>1.2309175002152804E-4</v>
      </c>
      <c r="L57" s="27">
        <v>2.4137064552677066E-3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0.20349343349999999</v>
      </c>
      <c r="D58" s="7">
        <v>917624</v>
      </c>
      <c r="E58" s="1">
        <v>917624</v>
      </c>
      <c r="F58" s="6">
        <v>12838348114.32799</v>
      </c>
      <c r="G58" s="1" t="s">
        <v>119</v>
      </c>
      <c r="H58" s="1">
        <v>2034.9343349999999</v>
      </c>
      <c r="I58" s="25">
        <v>1.5850437430723278E-7</v>
      </c>
      <c r="J58" s="26">
        <v>0.14544741796930016</v>
      </c>
      <c r="K58" s="5">
        <v>0.14514923685718828</v>
      </c>
      <c r="L58" s="27">
        <v>2.0307625250665087E-3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0.24072016058000001</v>
      </c>
      <c r="D59" s="7">
        <v>13154</v>
      </c>
      <c r="E59" s="1">
        <v>13154</v>
      </c>
      <c r="F59" s="6">
        <v>11235147893.498001</v>
      </c>
      <c r="G59" s="1" t="s">
        <v>18</v>
      </c>
      <c r="H59" s="1">
        <v>2407.2016057999999</v>
      </c>
      <c r="I59" s="25">
        <v>2.1425633455106492E-7</v>
      </c>
      <c r="J59" s="26">
        <v>2.8183278246847079E-3</v>
      </c>
      <c r="K59" s="5">
        <v>2.8125499832054803E-3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0.83216289805300003</v>
      </c>
      <c r="D60" s="7">
        <v>11142</v>
      </c>
      <c r="E60" s="1">
        <v>11142</v>
      </c>
      <c r="F60" s="6">
        <v>20294661247.440002</v>
      </c>
      <c r="G60" s="1" t="s">
        <v>97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-1.7060134995718762E-5</v>
      </c>
      <c r="N60" s="3">
        <v>-17.060134995719636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0.44491328432499999</v>
      </c>
      <c r="D61" s="7">
        <v>2222160</v>
      </c>
      <c r="E61" s="1">
        <v>2222160</v>
      </c>
      <c r="F61" s="6">
        <v>11213739363.59997</v>
      </c>
      <c r="G61" s="1" t="s">
        <v>90</v>
      </c>
      <c r="H61" s="1">
        <v>4449.1328432499995</v>
      </c>
      <c r="I61" s="25">
        <v>3.9675729023023105E-7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0.66210047424899998</v>
      </c>
      <c r="D62" s="7">
        <v>171616</v>
      </c>
      <c r="E62" s="1">
        <v>171616</v>
      </c>
      <c r="F62" s="6">
        <v>40563093501.958496</v>
      </c>
      <c r="G62" s="1" t="s">
        <v>52</v>
      </c>
      <c r="H62" s="1">
        <v>6621.0047424899994</v>
      </c>
      <c r="I62" s="25">
        <v>1.6322731258577011E-7</v>
      </c>
      <c r="J62" s="26">
        <v>2.8012418476719522E-2</v>
      </c>
      <c r="K62" s="5">
        <v>2.7954990340706122E-2</v>
      </c>
      <c r="L62" s="27">
        <v>6.6074310497646425E-3</v>
      </c>
      <c r="M62" s="4">
        <v>-1.3573692725357342E-5</v>
      </c>
      <c r="N62" s="3">
        <v>-13.573692725356523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0.36986119103999998</v>
      </c>
      <c r="D63" s="7">
        <v>4021800</v>
      </c>
      <c r="E63" s="1">
        <v>4021800</v>
      </c>
      <c r="F63" s="6">
        <v>9491251455.4415512</v>
      </c>
      <c r="G63" s="1" t="s">
        <v>21</v>
      </c>
      <c r="H63" s="1">
        <v>3698.6119103999999</v>
      </c>
      <c r="I63" s="25">
        <v>3.8968643152737263E-7</v>
      </c>
      <c r="J63" s="26">
        <v>1.5672408903167871</v>
      </c>
      <c r="K63" s="5">
        <v>1.564027896654044</v>
      </c>
      <c r="L63" s="27">
        <v>3.6910294023742808E-3</v>
      </c>
      <c r="M63" s="4">
        <v>-7.5825080257190501E-6</v>
      </c>
      <c r="N63" s="3">
        <v>-7.5825080257191075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4.0572769403300004</v>
      </c>
      <c r="D64" s="7">
        <v>718000</v>
      </c>
      <c r="E64" s="1">
        <v>718000</v>
      </c>
      <c r="F64" s="6">
        <v>118808790849.89999</v>
      </c>
      <c r="G64" s="1" t="s">
        <v>21</v>
      </c>
      <c r="H64" s="1">
        <v>40572.769403300008</v>
      </c>
      <c r="I64" s="25">
        <v>3.4149635824977472E-7</v>
      </c>
      <c r="J64" s="26">
        <v>0.24519438522333825</v>
      </c>
      <c r="K64" s="5">
        <v>0.24469171329177344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0.29116327301400002</v>
      </c>
      <c r="D65" s="7">
        <v>31143</v>
      </c>
      <c r="E65" s="1">
        <v>31143</v>
      </c>
      <c r="F65" s="6">
        <v>7070265061.8800001</v>
      </c>
      <c r="G65" s="1" t="s">
        <v>30</v>
      </c>
      <c r="H65" s="1">
        <v>2911.6327301400001</v>
      </c>
      <c r="I65" s="25">
        <v>4.1181380113149393E-7</v>
      </c>
      <c r="J65" s="26">
        <v>1.2825117208638116E-2</v>
      </c>
      <c r="K65" s="5">
        <v>1.2798824492241238E-2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1.260862898354</v>
      </c>
      <c r="D66" s="7">
        <v>36000000</v>
      </c>
      <c r="E66" s="1">
        <v>36000000</v>
      </c>
      <c r="F66" s="6">
        <v>33954839176.700001</v>
      </c>
      <c r="G66" s="1" t="s">
        <v>21</v>
      </c>
      <c r="H66" s="1">
        <v>12608.62898354</v>
      </c>
      <c r="I66" s="25">
        <v>3.7133525851573204E-7</v>
      </c>
      <c r="J66" s="26">
        <v>13.368069306566353</v>
      </c>
      <c r="K66" s="5">
        <v>13.340663486430786</v>
      </c>
      <c r="L66" s="27">
        <v>1.2582780088673093E-2</v>
      </c>
      <c r="M66" s="4">
        <v>-2.5848894866906461E-5</v>
      </c>
      <c r="N66" s="3">
        <v>-25.848894866907358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0.39047062256300002</v>
      </c>
      <c r="D67" s="7">
        <v>39893</v>
      </c>
      <c r="E67" s="1">
        <v>39893</v>
      </c>
      <c r="F67" s="6">
        <v>8185816923.1999998</v>
      </c>
      <c r="G67" s="1" t="s">
        <v>21</v>
      </c>
      <c r="H67" s="1">
        <v>3904.7062256300005</v>
      </c>
      <c r="I67" s="25">
        <v>4.7700874112678939E-7</v>
      </c>
      <c r="J67" s="26">
        <v>1.9029309709771011E-2</v>
      </c>
      <c r="K67" s="5">
        <v>1.8990297805587204E-2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0.34639280684500001</v>
      </c>
      <c r="D68" s="7">
        <v>29366</v>
      </c>
      <c r="E68" s="1">
        <v>29366</v>
      </c>
      <c r="F68" s="6">
        <v>6852218001.4399996</v>
      </c>
      <c r="G68" s="1" t="s">
        <v>63</v>
      </c>
      <c r="H68" s="1">
        <v>3463.9280684500004</v>
      </c>
      <c r="I68" s="25">
        <v>5.0551924467698674E-7</v>
      </c>
      <c r="J68" s="26">
        <v>1.4845078139184393E-2</v>
      </c>
      <c r="K68" s="5">
        <v>1.4814644309735172E-2</v>
      </c>
      <c r="L68" s="27">
        <v>3.4568266847407885E-3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3.0730501762600002</v>
      </c>
      <c r="D69" s="7">
        <v>26200000</v>
      </c>
      <c r="E69" s="1">
        <v>26200000</v>
      </c>
      <c r="F69" s="6">
        <v>106245276876.34331</v>
      </c>
      <c r="G69" s="1" t="s">
        <v>24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3.0667501295986804E-2</v>
      </c>
      <c r="M69" s="4">
        <v>-6.3000466613196554E-5</v>
      </c>
      <c r="N69" s="3">
        <v>-63.000466613197204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0.17253974098200001</v>
      </c>
      <c r="D70" s="7">
        <v>621841</v>
      </c>
      <c r="E70" s="1">
        <v>621841</v>
      </c>
      <c r="F70" s="6">
        <v>8840551904.7532063</v>
      </c>
      <c r="G70" s="1" t="s">
        <v>21</v>
      </c>
      <c r="H70" s="1">
        <v>1725.3974098200001</v>
      </c>
      <c r="I70" s="25">
        <v>1.9516851757776841E-7</v>
      </c>
      <c r="J70" s="26">
        <v>0.12136378613907708</v>
      </c>
      <c r="K70" s="5">
        <v>0.12111497877450379</v>
      </c>
      <c r="L70" s="27">
        <v>1.7218601801732012E-3</v>
      </c>
      <c r="M70" s="4">
        <v>-3.5372296467988274E-6</v>
      </c>
      <c r="N70" s="3">
        <v>-3.5372296467990054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0.18764839817199999</v>
      </c>
      <c r="D71" s="7">
        <v>11716</v>
      </c>
      <c r="E71" s="1">
        <v>11716</v>
      </c>
      <c r="F71" s="6">
        <v>4133840675.0999999</v>
      </c>
      <c r="G71" s="1" t="s">
        <v>21</v>
      </c>
      <c r="H71" s="1">
        <v>1876.48398172</v>
      </c>
      <c r="I71" s="25">
        <v>4.5393234263306646E-7</v>
      </c>
      <c r="J71" s="26">
        <v>5.3182713262890065E-3</v>
      </c>
      <c r="K71" s="5">
        <v>5.3073683616109779E-3</v>
      </c>
      <c r="L71" s="27">
        <v>1.8726370101541743E-3</v>
      </c>
      <c r="M71" s="4">
        <v>-3.8469715658256791E-6</v>
      </c>
      <c r="N71" s="3">
        <v>-3.8469715658256973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0.353925690317</v>
      </c>
      <c r="D72" s="7">
        <v>426140</v>
      </c>
      <c r="E72" s="1">
        <v>426140</v>
      </c>
      <c r="F72" s="6">
        <v>14758820136.654591</v>
      </c>
      <c r="G72" s="1" t="s">
        <v>21</v>
      </c>
      <c r="H72" s="1">
        <v>3539.25690317</v>
      </c>
      <c r="I72" s="25">
        <v>2.3980622234022633E-7</v>
      </c>
      <c r="J72" s="26">
        <v>0.10219102358806405</v>
      </c>
      <c r="K72" s="5">
        <v>0.10198152221963258</v>
      </c>
      <c r="L72" s="27">
        <v>3.5320010881442735E-3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0.57567980574400002</v>
      </c>
      <c r="D73" s="7">
        <v>76222</v>
      </c>
      <c r="E73" s="1">
        <v>76222</v>
      </c>
      <c r="F73" s="6">
        <v>13704193946.799999</v>
      </c>
      <c r="G73" s="1" t="s">
        <v>21</v>
      </c>
      <c r="H73" s="1">
        <v>5756.7980574399999</v>
      </c>
      <c r="I73" s="25">
        <v>4.2007564106200075E-7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-1.1801986399705491E-5</v>
      </c>
      <c r="N73" s="3">
        <v>-11.801986399705129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0.20035938358499999</v>
      </c>
      <c r="D74" s="7">
        <v>122707</v>
      </c>
      <c r="E74" s="1">
        <v>122707</v>
      </c>
      <c r="F74" s="6">
        <v>6267169516.2800007</v>
      </c>
      <c r="G74" s="1" t="s">
        <v>119</v>
      </c>
      <c r="H74" s="1">
        <v>2003.59383585</v>
      </c>
      <c r="I74" s="25">
        <v>3.196967675192663E-7</v>
      </c>
      <c r="J74" s="26">
        <v>3.922903125198661E-2</v>
      </c>
      <c r="K74" s="5">
        <v>3.9148607951972524E-2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1.0387050418370001</v>
      </c>
      <c r="D75" s="7">
        <v>6240000</v>
      </c>
      <c r="E75" s="1">
        <v>6240000</v>
      </c>
      <c r="F75" s="6">
        <v>29872528130.5</v>
      </c>
      <c r="G75" s="1" t="s">
        <v>33</v>
      </c>
      <c r="H75" s="1">
        <v>10387.05041837</v>
      </c>
      <c r="I75" s="25">
        <v>3.4771246588147889E-7</v>
      </c>
      <c r="J75" s="26">
        <v>2.1697257871004285</v>
      </c>
      <c r="K75" s="5">
        <v>2.1652776418000852</v>
      </c>
      <c r="L75" s="27">
        <v>1.0365755971957652E-2</v>
      </c>
      <c r="M75" s="4">
        <v>-2.1294446412347887E-5</v>
      </c>
      <c r="N75" s="3">
        <v>-21.294446412346588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0.54421743727899996</v>
      </c>
      <c r="D76" s="7">
        <v>6639.59</v>
      </c>
      <c r="E76" s="1">
        <v>6639.59</v>
      </c>
      <c r="F76" s="6">
        <v>12828311970.6999</v>
      </c>
      <c r="G76" s="1" t="s">
        <v>18</v>
      </c>
      <c r="H76" s="1">
        <v>5442.1743727899993</v>
      </c>
      <c r="I76" s="25">
        <v>4.2423152673711286E-7</v>
      </c>
      <c r="J76" s="26">
        <v>2.8167234026084671E-3</v>
      </c>
      <c r="K76" s="5">
        <v>2.8109488503419828E-3</v>
      </c>
      <c r="L76" s="27">
        <v>5.4310173950299911E-3</v>
      </c>
      <c r="M76" s="4">
        <v>-1.1156977760008388E-5</v>
      </c>
      <c r="N76" s="3">
        <v>-11.156977760007976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0.13676517386500001</v>
      </c>
      <c r="D77" s="7">
        <v>3944</v>
      </c>
      <c r="E77" s="1">
        <v>3944</v>
      </c>
      <c r="F77" s="6">
        <v>5682999217.9059896</v>
      </c>
      <c r="G77" s="1" t="s">
        <v>30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-2.8038168159000808E-6</v>
      </c>
      <c r="N77" s="3">
        <v>-2.8038168159000634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0.140842849677</v>
      </c>
      <c r="D78" s="7">
        <v>8538</v>
      </c>
      <c r="E78" s="1">
        <v>8538</v>
      </c>
      <c r="F78" s="6">
        <v>4145294276.65839</v>
      </c>
      <c r="G78" s="1" t="s">
        <v>30</v>
      </c>
      <c r="H78" s="1">
        <v>1408.42849677</v>
      </c>
      <c r="I78" s="25">
        <v>3.3976562404765247E-7</v>
      </c>
      <c r="J78" s="26">
        <v>2.9009188981188568E-3</v>
      </c>
      <c r="K78" s="5">
        <v>2.894971737031727E-3</v>
      </c>
      <c r="L78" s="27">
        <v>1.4055410836970503E-3</v>
      </c>
      <c r="M78" s="4">
        <v>-2.8874130729497887E-6</v>
      </c>
      <c r="N78" s="3">
        <v>-2.887413072949812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0.16782019218899999</v>
      </c>
      <c r="D79" s="7">
        <v>1829.4</v>
      </c>
      <c r="E79" s="1">
        <v>1829.4</v>
      </c>
      <c r="F79" s="6">
        <v>4158552959</v>
      </c>
      <c r="G79" s="1" t="s">
        <v>18</v>
      </c>
      <c r="H79" s="1">
        <v>1678.20192189</v>
      </c>
      <c r="I79" s="25">
        <v>4.0355429843883825E-7</v>
      </c>
      <c r="J79" s="26">
        <v>7.3826223356401074E-4</v>
      </c>
      <c r="K79" s="5">
        <v>7.3674872540435796E-4</v>
      </c>
      <c r="L79" s="27">
        <v>1.6747614475072544E-3</v>
      </c>
      <c r="M79" s="4">
        <v>-3.4404743827454957E-6</v>
      </c>
      <c r="N79" s="3">
        <v>-3.4404743827456059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0.26396673900599998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2639.6673900599999</v>
      </c>
      <c r="I80" s="25">
        <v>3.5298530411081986E-7</v>
      </c>
      <c r="J80" s="26">
        <v>8.8221617056417206E-2</v>
      </c>
      <c r="K80" s="5">
        <v>8.8040754306881699E-2</v>
      </c>
      <c r="L80" s="27">
        <v>2.6342558195407225E-3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1.6028111400830001</v>
      </c>
      <c r="D81" s="7">
        <v>103618</v>
      </c>
      <c r="E81" s="1">
        <v>103618</v>
      </c>
      <c r="F81" s="6">
        <v>149897053086.54779</v>
      </c>
      <c r="G81" s="1" t="s">
        <v>18</v>
      </c>
      <c r="H81" s="1">
        <v>16028.111400830003</v>
      </c>
      <c r="I81" s="25">
        <v>1.0692746168649271E-7</v>
      </c>
      <c r="J81" s="26">
        <v>1.1079609725031001E-2</v>
      </c>
      <c r="K81" s="5">
        <v>1.1056895465823925E-2</v>
      </c>
      <c r="L81" s="27">
        <v>1.5995252240083947E-2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0.56635239422000005</v>
      </c>
      <c r="D82" s="7">
        <v>93830</v>
      </c>
      <c r="E82" s="1">
        <v>93830</v>
      </c>
      <c r="F82" s="6">
        <v>119280516657.91</v>
      </c>
      <c r="G82" s="1" t="s">
        <v>18</v>
      </c>
      <c r="H82" s="1">
        <v>5663.5239422000004</v>
      </c>
      <c r="I82" s="25">
        <v>4.7480712700488023E-8</v>
      </c>
      <c r="J82" s="26">
        <v>4.4551152726867915E-3</v>
      </c>
      <c r="K82" s="5">
        <v>4.4459818644003377E-3</v>
      </c>
      <c r="L82" s="27">
        <v>5.6519131816835785E-3</v>
      </c>
      <c r="M82" s="4">
        <v>-1.1610760516421979E-5</v>
      </c>
      <c r="N82" s="3">
        <v>-11.610760516421578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0.16395072243700001</v>
      </c>
      <c r="D83" s="7">
        <v>5888</v>
      </c>
      <c r="E83" s="1">
        <v>5888</v>
      </c>
      <c r="F83" s="6">
        <v>11521762432</v>
      </c>
      <c r="G83" s="1" t="s">
        <v>18</v>
      </c>
      <c r="H83" s="1">
        <v>1639.5072243700001</v>
      </c>
      <c r="I83" s="25">
        <v>1.4229656565531242E-7</v>
      </c>
      <c r="J83" s="26">
        <v>8.3784217857847947E-4</v>
      </c>
      <c r="K83" s="5">
        <v>8.3612452200845528E-4</v>
      </c>
      <c r="L83" s="27">
        <v>1.6361460778109677E-3</v>
      </c>
      <c r="M83" s="4">
        <v>-3.3611465590323904E-6</v>
      </c>
      <c r="N83" s="3">
        <v>-3.3611465590324769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0.39659819886199998</v>
      </c>
      <c r="D84" s="7">
        <v>89950</v>
      </c>
      <c r="E84" s="1">
        <v>89950</v>
      </c>
      <c r="F84" s="6">
        <v>10125647283.79994</v>
      </c>
      <c r="G84" s="1" t="s">
        <v>119</v>
      </c>
      <c r="H84" s="1">
        <v>3965.9819886199998</v>
      </c>
      <c r="I84" s="25">
        <v>3.9167688518690444E-7</v>
      </c>
      <c r="J84" s="26">
        <v>3.5231335822562056E-2</v>
      </c>
      <c r="K84" s="5">
        <v>3.5159108215901236E-2</v>
      </c>
      <c r="L84" s="27">
        <v>3.9578513463831965E-3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0.38603492935400002</v>
      </c>
      <c r="D85" s="7">
        <v>186834</v>
      </c>
      <c r="E85" s="1">
        <v>186834</v>
      </c>
      <c r="F85" s="6">
        <v>8918960556.6199989</v>
      </c>
      <c r="G85" s="1" t="s">
        <v>52</v>
      </c>
      <c r="H85" s="1">
        <v>3860.3492935400004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0.15165540730400001</v>
      </c>
      <c r="D86" s="7">
        <v>542300</v>
      </c>
      <c r="E86" s="1">
        <v>542300</v>
      </c>
      <c r="F86" s="6">
        <v>5449562336.9999905</v>
      </c>
      <c r="G86" s="1" t="s">
        <v>39</v>
      </c>
      <c r="H86" s="1">
        <v>1516.55407304</v>
      </c>
      <c r="I86" s="25">
        <v>2.7828915044118391E-7</v>
      </c>
      <c r="J86" s="26">
        <v>0.15091620628425403</v>
      </c>
      <c r="K86" s="5">
        <v>0.15060681363349265</v>
      </c>
      <c r="L86" s="27">
        <v>1.5134449922047911E-3</v>
      </c>
      <c r="M86" s="4">
        <v>-3.1090808352090236E-6</v>
      </c>
      <c r="N86" s="3">
        <v>-3.1090808352089425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0.25563501089000001</v>
      </c>
      <c r="D87" s="7">
        <v>24583</v>
      </c>
      <c r="E87" s="1">
        <v>24583</v>
      </c>
      <c r="F87" s="6">
        <v>5327170265.3360004</v>
      </c>
      <c r="G87" s="1" t="s">
        <v>63</v>
      </c>
      <c r="H87" s="1">
        <v>2556.3501089000001</v>
      </c>
      <c r="I87" s="25">
        <v>4.7987017151192253E-7</v>
      </c>
      <c r="J87" s="26">
        <v>1.1796648426277591E-2</v>
      </c>
      <c r="K87" s="5">
        <v>1.1772464169186174E-2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9.275923065412</v>
      </c>
      <c r="D88" s="7">
        <v>69000000</v>
      </c>
      <c r="E88" s="1">
        <v>69000000</v>
      </c>
      <c r="F88" s="6">
        <v>246416412299.5</v>
      </c>
      <c r="G88" s="1" t="s">
        <v>24</v>
      </c>
      <c r="H88" s="1">
        <v>92759.230654120009</v>
      </c>
      <c r="I88" s="25">
        <v>3.7643284304203881E-7</v>
      </c>
      <c r="J88" s="26">
        <v>25.973866169900678</v>
      </c>
      <c r="K88" s="5">
        <v>25.920617261009486</v>
      </c>
      <c r="L88" s="27">
        <v>9.2569065362992031E-2</v>
      </c>
      <c r="M88" s="4">
        <v>-1.9016529112797498E-4</v>
      </c>
      <c r="N88" s="3">
        <v>-190.16529112798162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3.421197180414</v>
      </c>
      <c r="D89" s="7">
        <v>27374000</v>
      </c>
      <c r="E89" s="1">
        <v>27374000</v>
      </c>
      <c r="F89" s="6">
        <v>90840590277.910004</v>
      </c>
      <c r="G89" s="1" t="s">
        <v>24</v>
      </c>
      <c r="H89" s="1">
        <v>34211.971804139997</v>
      </c>
      <c r="I89" s="25">
        <v>3.766154722186942E-7</v>
      </c>
      <c r="J89" s="26">
        <v>10.309471936514536</v>
      </c>
      <c r="K89" s="5">
        <v>10.288336535320191</v>
      </c>
      <c r="L89" s="27">
        <v>3.4141833997452825E-2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1.7326986648789999</v>
      </c>
      <c r="D90" s="7">
        <v>2270000</v>
      </c>
      <c r="E90" s="1">
        <v>2270000</v>
      </c>
      <c r="F90" s="6">
        <v>96484570653.756821</v>
      </c>
      <c r="G90" s="1" t="s">
        <v>30</v>
      </c>
      <c r="H90" s="1">
        <v>17326.98664879</v>
      </c>
      <c r="I90" s="25">
        <v>1.7958297924099575E-7</v>
      </c>
      <c r="J90" s="26">
        <v>0.40765336287706039</v>
      </c>
      <c r="K90" s="5">
        <v>0.40681763450937453</v>
      </c>
      <c r="L90" s="27">
        <v>1.7291464669609676E-2</v>
      </c>
      <c r="M90" s="4">
        <v>-3.5521979180323793E-5</v>
      </c>
      <c r="N90" s="3">
        <v>-35.521979180324706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0.133030593718</v>
      </c>
      <c r="D91" s="7">
        <v>5971</v>
      </c>
      <c r="E91" s="1">
        <v>5971</v>
      </c>
      <c r="F91" s="6">
        <v>7422639450.9300003</v>
      </c>
      <c r="G91" s="1" t="s">
        <v>52</v>
      </c>
      <c r="H91" s="1">
        <v>1330.30593718</v>
      </c>
      <c r="I91" s="25">
        <v>1.7922276111812528E-7</v>
      </c>
      <c r="J91" s="26">
        <v>1.070139106636326E-3</v>
      </c>
      <c r="K91" s="5">
        <v>1.0679452191563804E-3</v>
      </c>
      <c r="L91" s="27">
        <v>1.3275786828240215E-3</v>
      </c>
      <c r="M91" s="4">
        <v>-2.7272543559784482E-6</v>
      </c>
      <c r="N91" s="3">
        <v>-2.7272543559784026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1.3424226277769999</v>
      </c>
      <c r="D92" s="7">
        <v>147426</v>
      </c>
      <c r="E92" s="1">
        <v>147426</v>
      </c>
      <c r="F92" s="6">
        <v>248106905991.21838</v>
      </c>
      <c r="G92" s="1" t="s">
        <v>18</v>
      </c>
      <c r="H92" s="1">
        <v>13424.226277769998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-2.7520947299818077E-5</v>
      </c>
      <c r="N92" s="3">
        <v>-27.520947299817635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0.206675225436</v>
      </c>
      <c r="D93" s="7">
        <v>222</v>
      </c>
      <c r="E93" s="1">
        <v>222</v>
      </c>
      <c r="F93" s="6">
        <v>8135777126.0200005</v>
      </c>
      <c r="G93" s="1" t="s">
        <v>18</v>
      </c>
      <c r="H93" s="1">
        <v>2066.7522543599998</v>
      </c>
      <c r="I93" s="25">
        <v>2.5403255550721424E-7</v>
      </c>
      <c r="J93" s="26">
        <v>5.6395227322601563E-5</v>
      </c>
      <c r="K93" s="5">
        <v>5.6279611715111407E-5</v>
      </c>
      <c r="L93" s="27">
        <v>2.0625152146535614E-3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1.2321832897909999</v>
      </c>
      <c r="D94" s="7">
        <v>410976</v>
      </c>
      <c r="E94" s="1">
        <v>410976</v>
      </c>
      <c r="F94" s="6">
        <v>30668623678.09</v>
      </c>
      <c r="G94" s="1" t="s">
        <v>21</v>
      </c>
      <c r="H94" s="1">
        <v>12321.832897909999</v>
      </c>
      <c r="I94" s="25">
        <v>4.017732594473371E-7</v>
      </c>
      <c r="J94" s="26">
        <v>0.16511916707462881</v>
      </c>
      <c r="K94" s="5">
        <v>0.16478065699577943</v>
      </c>
      <c r="L94" s="27">
        <v>1.2296571962430865E-2</v>
      </c>
      <c r="M94" s="4">
        <v>-2.52609354791343E-5</v>
      </c>
      <c r="N94" s="3">
        <v>-25.260935479132968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0.29169545417999998</v>
      </c>
      <c r="D95" s="7">
        <v>104000</v>
      </c>
      <c r="E95" s="1">
        <v>104000</v>
      </c>
      <c r="F95" s="6">
        <v>8140476544</v>
      </c>
      <c r="G95" s="1" t="s">
        <v>27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-5.9800356871596705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4.5958523038839996</v>
      </c>
      <c r="D96" s="7">
        <v>710740</v>
      </c>
      <c r="E96" s="1">
        <v>710740</v>
      </c>
      <c r="F96" s="6">
        <v>117518136288.49312</v>
      </c>
      <c r="G96" s="1" t="s">
        <v>21</v>
      </c>
      <c r="H96" s="1">
        <v>45958.523038839994</v>
      </c>
      <c r="I96" s="25">
        <v>3.9107600316275657E-7</v>
      </c>
      <c r="J96" s="26">
        <v>0.27795335848789759</v>
      </c>
      <c r="K96" s="5">
        <v>0.27738352752915324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0.176535739912</v>
      </c>
      <c r="D97" s="7">
        <v>853151</v>
      </c>
      <c r="E97" s="1">
        <v>853151</v>
      </c>
      <c r="F97" s="6">
        <v>5615529944.4732704</v>
      </c>
      <c r="G97" s="1" t="s">
        <v>24</v>
      </c>
      <c r="H97" s="1">
        <v>1765.3573991200001</v>
      </c>
      <c r="I97" s="25">
        <v>3.1437057883689879E-7</v>
      </c>
      <c r="J97" s="26">
        <v>0.26820557370527903</v>
      </c>
      <c r="K97" s="5">
        <v>0.26765572663689435</v>
      </c>
      <c r="L97" s="27">
        <v>1.7617382476715518E-3</v>
      </c>
      <c r="M97" s="4">
        <v>-3.6191514484482448E-6</v>
      </c>
      <c r="N97" s="3">
        <v>-3.6191514484482923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0.19383504217299999</v>
      </c>
      <c r="D98" s="7">
        <v>117461</v>
      </c>
      <c r="E98" s="1">
        <v>117461</v>
      </c>
      <c r="F98" s="6">
        <v>7841679034.2080002</v>
      </c>
      <c r="G98" s="1" t="s">
        <v>119</v>
      </c>
      <c r="H98" s="1">
        <v>1938.3504217299999</v>
      </c>
      <c r="I98" s="25">
        <v>2.4718563629986303E-7</v>
      </c>
      <c r="J98" s="26">
        <v>2.903467202541821E-2</v>
      </c>
      <c r="K98" s="5">
        <v>2.8975148171822496E-2</v>
      </c>
      <c r="L98" s="27">
        <v>1.9343766180438676E-3</v>
      </c>
      <c r="M98" s="4">
        <v>-3.973803686132182E-6</v>
      </c>
      <c r="N98" s="3">
        <v>-3.9738036861322144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1.3484412176380001</v>
      </c>
      <c r="D99" s="7">
        <v>107566</v>
      </c>
      <c r="E99" s="1">
        <v>107566</v>
      </c>
      <c r="F99" s="6">
        <v>51015079084.159897</v>
      </c>
      <c r="G99" s="1" t="s">
        <v>18</v>
      </c>
      <c r="H99" s="1">
        <v>13484.412176379999</v>
      </c>
      <c r="I99" s="25">
        <v>2.6432208708595121E-7</v>
      </c>
      <c r="J99" s="26">
        <v>2.8432069619487427E-2</v>
      </c>
      <c r="K99" s="5">
        <v>2.8373781158508637E-2</v>
      </c>
      <c r="L99" s="27">
        <v>1.3456767842236062E-2</v>
      </c>
      <c r="M99" s="4">
        <v>-2.7644334143938493E-5</v>
      </c>
      <c r="N99" s="3">
        <v>-27.644334143937158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1.005333717836</v>
      </c>
      <c r="D100" s="7">
        <v>1752440</v>
      </c>
      <c r="E100" s="1">
        <v>1752440</v>
      </c>
      <c r="F100" s="6">
        <v>35200378999.768997</v>
      </c>
      <c r="G100" s="1" t="s">
        <v>119</v>
      </c>
      <c r="H100" s="1">
        <v>10053.33717836</v>
      </c>
      <c r="I100" s="25">
        <v>2.8560309474014397E-7</v>
      </c>
      <c r="J100" s="26">
        <v>0.50050228734641788</v>
      </c>
      <c r="K100" s="5">
        <v>0.49947620980695412</v>
      </c>
      <c r="L100" s="27">
        <v>1.0032726875997421E-2</v>
      </c>
      <c r="M100" s="4">
        <v>-2.061030236257845E-5</v>
      </c>
      <c r="N100" s="3">
        <v>-20.610302362578295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0.77678217376500003</v>
      </c>
      <c r="D101" s="7">
        <v>30957</v>
      </c>
      <c r="E101" s="1">
        <v>30957</v>
      </c>
      <c r="F101" s="6">
        <v>20795914712.599899</v>
      </c>
      <c r="G101" s="1" t="s">
        <v>18</v>
      </c>
      <c r="H101" s="1">
        <v>7767.8217376500006</v>
      </c>
      <c r="I101" s="25">
        <v>3.7352633173397302E-7</v>
      </c>
      <c r="J101" s="26">
        <v>1.1563254651488603E-2</v>
      </c>
      <c r="K101" s="5">
        <v>1.1539548873945614E-2</v>
      </c>
      <c r="L101" s="27">
        <v>7.7518969604435566E-3</v>
      </c>
      <c r="M101" s="4">
        <v>-1.5924777206443794E-5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1C8B-DF29-4176-9F1B-C8A39D0934D7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FAAF-AFD4-45A5-BD6C-9D544BACA64F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18</v>
      </c>
      <c r="H2" s="1">
        <v>7922.2317395400005</v>
      </c>
      <c r="I2" s="25">
        <v>6.7307939663343675E-8</v>
      </c>
      <c r="J2" s="26">
        <v>5.7658000353810095E-3</v>
      </c>
      <c r="K2" s="5">
        <v>5.7658000353810685E-3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19</v>
      </c>
      <c r="B3" s="1" t="s">
        <v>20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21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4.4565240386873484E-11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24</v>
      </c>
      <c r="H4" s="1">
        <v>2399.3996720199998</v>
      </c>
      <c r="I4" s="25">
        <v>1.4070685105981255E-7</v>
      </c>
      <c r="J4" s="26">
        <v>0.33649199189847812</v>
      </c>
      <c r="K4" s="5">
        <v>0.33649199189848156</v>
      </c>
      <c r="L4" s="27">
        <v>2.3993996720200242E-3</v>
      </c>
      <c r="M4" s="4">
        <v>2.4286128663675299E-17</v>
      </c>
      <c r="N4" s="3">
        <v>2.4556356947869062E-11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27</v>
      </c>
      <c r="H5" s="1">
        <v>4689.6607693100004</v>
      </c>
      <c r="I5" s="25">
        <v>4.1397688461166211E-7</v>
      </c>
      <c r="J5" s="26">
        <v>4.6434959193120913E-2</v>
      </c>
      <c r="K5" s="5">
        <v>4.6434959193121385E-2</v>
      </c>
      <c r="L5" s="27">
        <v>4.689660769310048E-3</v>
      </c>
      <c r="M5" s="4">
        <v>4.7704895589362195E-17</v>
      </c>
      <c r="N5" s="3">
        <v>4.7293724492192268E-11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30</v>
      </c>
      <c r="H6" s="1">
        <v>3416.2609597600003</v>
      </c>
      <c r="I6" s="25">
        <v>4.7602141618178322E-7</v>
      </c>
      <c r="J6" s="26">
        <v>2.5643273689712662E-3</v>
      </c>
      <c r="K6" s="5">
        <v>2.5643273689712922E-3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33</v>
      </c>
      <c r="H7" s="1">
        <v>3757.8505812099997</v>
      </c>
      <c r="I7" s="25">
        <v>2.7333415846428821E-7</v>
      </c>
      <c r="J7" s="26">
        <v>0.15906736018660944</v>
      </c>
      <c r="K7" s="5">
        <v>0.15906736018661108</v>
      </c>
      <c r="L7" s="27">
        <v>3.7578505812100381E-3</v>
      </c>
      <c r="M7" s="4">
        <v>3.8163916471489756E-17</v>
      </c>
      <c r="N7" s="3">
        <v>3.8198777474462986E-11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21</v>
      </c>
      <c r="H8" s="1">
        <v>3236.3569327599998</v>
      </c>
      <c r="I8" s="25">
        <v>4.6150908764795842E-7</v>
      </c>
      <c r="J8" s="26">
        <v>4.0179904188806556E-2</v>
      </c>
      <c r="K8" s="5">
        <v>4.0179904188806959E-2</v>
      </c>
      <c r="L8" s="27">
        <v>3.2363569327600325E-3</v>
      </c>
      <c r="M8" s="4">
        <v>3.2526065174565133E-17</v>
      </c>
      <c r="N8" s="3">
        <v>3.2741809263825417E-11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36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2.5587171270657905E-17</v>
      </c>
      <c r="N9" s="3"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0.24108742547799999</v>
      </c>
      <c r="D10" s="7">
        <v>10959200</v>
      </c>
      <c r="E10" s="1">
        <v>10959200</v>
      </c>
      <c r="F10" s="6">
        <v>22392825375.410213</v>
      </c>
      <c r="G10" s="1" t="s">
        <v>39</v>
      </c>
      <c r="H10" s="1">
        <v>2410.8742547799998</v>
      </c>
      <c r="I10" s="25">
        <v>1.0766279888144016E-7</v>
      </c>
      <c r="J10" s="26">
        <v>1.179898145501479</v>
      </c>
      <c r="K10" s="5">
        <v>1.1798981455014912</v>
      </c>
      <c r="L10" s="27">
        <v>2.4108742547800243E-3</v>
      </c>
      <c r="M10" s="4">
        <v>2.4286128663675299E-17</v>
      </c>
      <c r="N10" s="3">
        <v>2.4556356947869062E-11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30</v>
      </c>
      <c r="H11" s="1">
        <v>20821.583036720003</v>
      </c>
      <c r="I11" s="25">
        <v>4.4895390483490289E-7</v>
      </c>
      <c r="J11" s="26">
        <v>2.2310764300770499E-2</v>
      </c>
      <c r="K11" s="5">
        <v>2.2310764300770725E-2</v>
      </c>
      <c r="L11" s="27">
        <v>2.0821583036720215E-2</v>
      </c>
      <c r="M11" s="4">
        <v>2.1163626406917047E-16</v>
      </c>
      <c r="N11" s="3">
        <v>2.1100277081131935E-10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21</v>
      </c>
      <c r="H12" s="1">
        <v>2975.1987471099997</v>
      </c>
      <c r="I12" s="25">
        <v>4.2798864887572865E-7</v>
      </c>
      <c r="J12" s="26">
        <v>2.8423582149134891E-2</v>
      </c>
      <c r="K12" s="5">
        <v>2.8423582149135179E-2</v>
      </c>
      <c r="L12" s="27">
        <v>2.9751987471100297E-3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21</v>
      </c>
      <c r="H13" s="1">
        <v>83685.429703390007</v>
      </c>
      <c r="I13" s="25">
        <v>4.6869571195888689E-7</v>
      </c>
      <c r="J13" s="26">
        <v>0.21265099408144264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18</v>
      </c>
      <c r="H14" s="1">
        <v>58115.926176729998</v>
      </c>
      <c r="I14" s="25">
        <v>1.4268554931364967E-7</v>
      </c>
      <c r="J14" s="26">
        <v>4.6943545724190745E-2</v>
      </c>
      <c r="K14" s="5">
        <v>4.6943545724191224E-2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52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2.0221955366951563E-2</v>
      </c>
      <c r="L15" s="27">
        <v>4.787272859210049E-3</v>
      </c>
      <c r="M15" s="4">
        <v>4.8572257327350599E-17</v>
      </c>
      <c r="N15" s="3">
        <v>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24</v>
      </c>
      <c r="H16" s="1">
        <v>781.66743275999988</v>
      </c>
      <c r="I16" s="25">
        <v>1.1333742809844709E-7</v>
      </c>
      <c r="J16" s="26">
        <v>0.10159533053516367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30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21</v>
      </c>
      <c r="H18" s="1">
        <v>1751.7870097300001</v>
      </c>
      <c r="I18" s="25">
        <v>4.4470273943412274E-7</v>
      </c>
      <c r="J18" s="26">
        <v>2.545611891342749E-2</v>
      </c>
      <c r="K18" s="5">
        <v>2.5456118913427746E-2</v>
      </c>
      <c r="L18" s="27">
        <v>1.7517870097300179E-3</v>
      </c>
      <c r="M18" s="4">
        <v>1.7780915628762273E-17</v>
      </c>
      <c r="N18" s="3">
        <v>1.7735146684572101E-11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36</v>
      </c>
      <c r="H19" s="1">
        <v>6327.3883932300005</v>
      </c>
      <c r="I19" s="25">
        <v>4.145432828925607E-7</v>
      </c>
      <c r="J19" s="26">
        <v>1.6129879137349538E-3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18</v>
      </c>
      <c r="H20" s="1">
        <v>3206.0427225200001</v>
      </c>
      <c r="I20" s="25">
        <v>4.8398168092425268E-7</v>
      </c>
      <c r="J20" s="26">
        <v>1.2898111796631334E-3</v>
      </c>
      <c r="K20" s="5">
        <v>1.2898111796631464E-3</v>
      </c>
      <c r="L20" s="27">
        <v>3.2060427225200326E-3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63</v>
      </c>
      <c r="H21" s="1">
        <v>2233.43572103</v>
      </c>
      <c r="I21" s="25">
        <v>5.2512282165069362E-7</v>
      </c>
      <c r="J21" s="26">
        <v>1.2009558931151363E-2</v>
      </c>
      <c r="K21" s="5">
        <v>1.2009558931151484E-2</v>
      </c>
      <c r="L21" s="27">
        <v>2.2334357210300223E-3</v>
      </c>
      <c r="M21" s="4">
        <v>2.2551405187698492E-17</v>
      </c>
      <c r="N21" s="3">
        <v>2.2282620193436742E-11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0.80682830809700001</v>
      </c>
      <c r="D22" s="7">
        <v>318970</v>
      </c>
      <c r="E22" s="1">
        <v>318970</v>
      </c>
      <c r="F22" s="6">
        <v>20764252998.239998</v>
      </c>
      <c r="G22" s="1" t="s">
        <v>36</v>
      </c>
      <c r="H22" s="1">
        <v>8068.2830809700008</v>
      </c>
      <c r="I22" s="25">
        <v>3.8856601687784662E-7</v>
      </c>
      <c r="J22" s="26">
        <v>0.12394090240352673</v>
      </c>
      <c r="K22" s="5">
        <v>0.12394090240352798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21</v>
      </c>
      <c r="H23" s="1">
        <v>3904.7781152400003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3.9047781152400395E-3</v>
      </c>
      <c r="M23" s="4">
        <v>3.9464959078472361E-17</v>
      </c>
      <c r="N23" s="3">
        <v>3.9108272176235914E-11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18</v>
      </c>
      <c r="H24" s="1">
        <v>5455.24577529</v>
      </c>
      <c r="I24" s="25">
        <v>4.7984864313135448E-7</v>
      </c>
      <c r="J24" s="26">
        <v>1.3944401569397161E-4</v>
      </c>
      <c r="K24" s="5">
        <v>1.3944401569397305E-4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21</v>
      </c>
      <c r="H25" s="1">
        <v>1327.93783547</v>
      </c>
      <c r="I25" s="25">
        <v>3.3726531190415154E-7</v>
      </c>
      <c r="J25" s="26">
        <v>4.3085643595755362E-2</v>
      </c>
      <c r="K25" s="5">
        <v>4.3085643595755792E-2</v>
      </c>
      <c r="L25" s="27">
        <v>1.3279378354700134E-3</v>
      </c>
      <c r="M25" s="4">
        <v>1.3444106938820255E-17</v>
      </c>
      <c r="N25" s="3">
        <v>1.3415046851150692E-11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33</v>
      </c>
      <c r="H26" s="1">
        <v>2557.51567092</v>
      </c>
      <c r="I26" s="25">
        <v>2.6301494670393363E-7</v>
      </c>
      <c r="J26" s="26">
        <v>0.27164446710528972</v>
      </c>
      <c r="K26" s="5">
        <v>0.27164446710529244</v>
      </c>
      <c r="L26" s="27">
        <v>2.5575156709200259E-3</v>
      </c>
      <c r="M26" s="4">
        <v>2.6020852139652106E-17</v>
      </c>
      <c r="N26" s="3">
        <v>2.5920599000528455E-11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0.27760589327000001</v>
      </c>
      <c r="D27" s="7">
        <v>5931</v>
      </c>
      <c r="E27" s="1">
        <v>5931</v>
      </c>
      <c r="F27" s="6">
        <v>14505909382.345001</v>
      </c>
      <c r="G27" s="1" t="s">
        <v>18</v>
      </c>
      <c r="H27" s="1">
        <v>2776.0589327000002</v>
      </c>
      <c r="I27" s="25">
        <v>1.9137434679405306E-7</v>
      </c>
      <c r="J27" s="26">
        <v>1.1350412508355286E-3</v>
      </c>
      <c r="K27" s="5">
        <v>1.1350412508355401E-3</v>
      </c>
      <c r="L27" s="27">
        <v>2.7760589327000284E-3</v>
      </c>
      <c r="M27" s="4">
        <v>2.8189256484623115E-17</v>
      </c>
      <c r="N27" s="3">
        <v>2.8194335754960775E-11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63</v>
      </c>
      <c r="H28" s="1">
        <v>2070.1523251100002</v>
      </c>
      <c r="I28" s="25">
        <v>4.6449663830737009E-7</v>
      </c>
      <c r="J28" s="26">
        <v>3.6379376712233225E-3</v>
      </c>
      <c r="K28" s="5">
        <v>3.6379376712233594E-3</v>
      </c>
      <c r="L28" s="27">
        <v>2.070152325110021E-3</v>
      </c>
      <c r="M28" s="4">
        <v>2.0816681711721685E-17</v>
      </c>
      <c r="N28" s="3">
        <v>2.0918378140777349E-11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21</v>
      </c>
      <c r="H29" s="1">
        <v>1938.0099414900003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1.9380099414900197E-3</v>
      </c>
      <c r="M29" s="4">
        <v>1.951563910473908E-17</v>
      </c>
      <c r="N29" s="3">
        <v>1.9326762412674725E-11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33</v>
      </c>
      <c r="H30" s="1">
        <v>20314.834037569999</v>
      </c>
      <c r="I30" s="25">
        <v>2.4375531796472888E-7</v>
      </c>
      <c r="J30" s="26">
        <v>1.9088478949817917</v>
      </c>
      <c r="K30" s="5">
        <v>1.9088478949818108</v>
      </c>
      <c r="L30" s="27">
        <v>2.0314834037570204E-2</v>
      </c>
      <c r="M30" s="4">
        <v>2.0469737016526324E-16</v>
      </c>
      <c r="N30" s="3">
        <v>2.0372681319713593E-10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21</v>
      </c>
      <c r="H31" s="1">
        <v>20845.720242520001</v>
      </c>
      <c r="I31" s="25">
        <v>3.9079261608233899E-7</v>
      </c>
      <c r="J31" s="26">
        <v>0.13654528481486575</v>
      </c>
      <c r="K31" s="5">
        <v>0.13654528481486713</v>
      </c>
      <c r="L31" s="27">
        <v>2.0845720242520214E-2</v>
      </c>
      <c r="M31" s="4">
        <v>2.1163626406917047E-16</v>
      </c>
      <c r="N31" s="3">
        <v>2.1100277081131935E-10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0.399556454472</v>
      </c>
      <c r="D32" s="7">
        <v>3053000</v>
      </c>
      <c r="E32" s="1">
        <v>3053000</v>
      </c>
      <c r="F32" s="6">
        <v>10563056498.227055</v>
      </c>
      <c r="G32" s="1" t="s">
        <v>21</v>
      </c>
      <c r="H32" s="1">
        <v>3995.56454472</v>
      </c>
      <c r="I32" s="25">
        <v>3.7825837108706474E-7</v>
      </c>
      <c r="J32" s="26">
        <v>1.1548228069288087</v>
      </c>
      <c r="K32" s="5">
        <v>1.1548228069288204</v>
      </c>
      <c r="L32" s="27">
        <v>3.9955645447200408E-3</v>
      </c>
      <c r="M32" s="4">
        <v>4.0766001685454967E-17</v>
      </c>
      <c r="N32" s="3">
        <v>4.0927261579781771E-11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21</v>
      </c>
      <c r="H33" s="1">
        <v>3542.4509965899997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3.5424509965900357E-3</v>
      </c>
      <c r="M33" s="4">
        <v>3.5995512126518747E-17</v>
      </c>
      <c r="N33" s="3">
        <v>3.5925040720030665E-11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90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1.6218778345430163E-2</v>
      </c>
      <c r="M34" s="4">
        <v>1.6306400674181987E-16</v>
      </c>
      <c r="N34" s="3">
        <v>1.6189005691558123E-10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30</v>
      </c>
      <c r="H35" s="1">
        <v>2605.5827557400003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2.6055827557400265E-3</v>
      </c>
      <c r="M35" s="4">
        <v>2.6454533008646308E-17</v>
      </c>
      <c r="N35" s="3">
        <v>2.6375346351414919E-11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24</v>
      </c>
      <c r="H36" s="1">
        <v>1119.95878436</v>
      </c>
      <c r="I36" s="25">
        <v>1.8969581278921669E-7</v>
      </c>
      <c r="J36" s="26">
        <v>0.2304254007531894</v>
      </c>
      <c r="K36" s="5">
        <v>0.23042540075319176</v>
      </c>
      <c r="L36" s="27">
        <v>1.1199587843600113E-3</v>
      </c>
      <c r="M36" s="4">
        <v>1.1275702593849246E-17</v>
      </c>
      <c r="N36" s="3">
        <v>1.1368683772161603E-11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18</v>
      </c>
      <c r="H37" s="1">
        <v>6365.0122546599996</v>
      </c>
      <c r="I37" s="25">
        <v>3.1229852981737347E-7</v>
      </c>
      <c r="J37" s="26">
        <v>6.2531534625332695E-3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97</v>
      </c>
      <c r="H38" s="1">
        <v>4122.3815140500001</v>
      </c>
      <c r="I38" s="25">
        <v>4.0049543723360309E-7</v>
      </c>
      <c r="J38" s="26">
        <v>1.1597546871410678E-2</v>
      </c>
      <c r="K38" s="5">
        <v>1.1597546871410796E-2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21</v>
      </c>
      <c r="H39" s="1">
        <v>42859.793568170004</v>
      </c>
      <c r="I39" s="25">
        <v>4.4024512915004061E-7</v>
      </c>
      <c r="J39" s="26">
        <v>0.30464918912669897</v>
      </c>
      <c r="K39" s="5">
        <v>0.30464918912670197</v>
      </c>
      <c r="L39" s="27">
        <v>4.2859793568170435E-2</v>
      </c>
      <c r="M39" s="4">
        <v>4.3021142204224816E-16</v>
      </c>
      <c r="N39" s="3">
        <v>4.2928149923682213E-10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0.42789263511300002</v>
      </c>
      <c r="D40" s="7">
        <v>7508</v>
      </c>
      <c r="E40" s="1">
        <v>7508</v>
      </c>
      <c r="F40" s="6">
        <v>10489497228.619991</v>
      </c>
      <c r="G40" s="1" t="s">
        <v>30</v>
      </c>
      <c r="H40" s="1">
        <v>4278.9263511299996</v>
      </c>
      <c r="I40" s="25">
        <v>4.0792482784162374E-7</v>
      </c>
      <c r="J40" s="26">
        <v>3.0626996074349113E-3</v>
      </c>
      <c r="K40" s="5">
        <v>3.0626996074349425E-3</v>
      </c>
      <c r="L40" s="27">
        <v>4.2789263511300432E-3</v>
      </c>
      <c r="M40" s="4">
        <v>4.3368086899420177E-17</v>
      </c>
      <c r="N40" s="3">
        <v>4.3655745685100555E-11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33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3.8163916471489756E-17</v>
      </c>
      <c r="N41" s="3">
        <v>3.8198777474462986E-11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18</v>
      </c>
      <c r="H42" s="1">
        <v>2151.48422153</v>
      </c>
      <c r="I42" s="25">
        <v>2.8722241205878691E-7</v>
      </c>
      <c r="J42" s="26">
        <v>3.3684295596606295E-3</v>
      </c>
      <c r="K42" s="5">
        <v>3.3684295596606638E-3</v>
      </c>
      <c r="L42" s="27">
        <v>2.1514842215300217E-3</v>
      </c>
      <c r="M42" s="4">
        <v>2.1684043449710089E-17</v>
      </c>
      <c r="N42" s="3">
        <v>2.1827872842550278E-11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0.28803748072899998</v>
      </c>
      <c r="D43" s="7">
        <v>101246</v>
      </c>
      <c r="E43" s="1">
        <v>101246</v>
      </c>
      <c r="F43" s="6">
        <v>10063467113.779991</v>
      </c>
      <c r="G43" s="1" t="s">
        <v>90</v>
      </c>
      <c r="H43" s="1">
        <v>2880.3748072899998</v>
      </c>
      <c r="I43" s="25">
        <v>2.8622091916471591E-7</v>
      </c>
      <c r="J43" s="26">
        <v>2.8978723181750828E-2</v>
      </c>
      <c r="K43" s="5">
        <v>2.8978723181751122E-2</v>
      </c>
      <c r="L43" s="27">
        <v>2.8803748072900289E-3</v>
      </c>
      <c r="M43" s="4">
        <v>2.9056618222611519E-17</v>
      </c>
      <c r="N43" s="3">
        <v>2.9103830456733704E-11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18</v>
      </c>
      <c r="H44" s="1">
        <v>14315.09508085</v>
      </c>
      <c r="I44" s="25">
        <v>4.4793395584084952E-7</v>
      </c>
      <c r="J44" s="26">
        <v>1.0315023135103083E-2</v>
      </c>
      <c r="K44" s="5">
        <v>1.0315023135103187E-2</v>
      </c>
      <c r="L44" s="27">
        <v>1.4315095080850144E-2</v>
      </c>
      <c r="M44" s="4">
        <v>1.4398204850607499E-16</v>
      </c>
      <c r="N44" s="3">
        <v>1.4370016288012266E-10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21</v>
      </c>
      <c r="H45" s="1">
        <v>9220.4491389200011</v>
      </c>
      <c r="I45" s="25">
        <v>3.3040915673800854E-7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116</v>
      </c>
      <c r="H46" s="1">
        <v>11337.952243819998</v>
      </c>
      <c r="I46" s="25">
        <v>4.6653954979443479E-7</v>
      </c>
      <c r="J46" s="26">
        <v>1.1383565014984208E-2</v>
      </c>
      <c r="K46" s="5">
        <v>1.1383565014984325E-2</v>
      </c>
      <c r="L46" s="27">
        <v>1.1337952243820114E-2</v>
      </c>
      <c r="M46" s="4">
        <v>1.1449174941446927E-16</v>
      </c>
      <c r="N46" s="3">
        <v>1.1459633242338896E-10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119</v>
      </c>
      <c r="H47" s="1">
        <v>3465.1921418800002</v>
      </c>
      <c r="I47" s="25">
        <v>4.3579029228815067E-7</v>
      </c>
      <c r="J47" s="26">
        <v>9.9002838602022074E-3</v>
      </c>
      <c r="K47" s="5">
        <v>9.9002838602023063E-3</v>
      </c>
      <c r="L47" s="27">
        <v>3.4651921418800352E-3</v>
      </c>
      <c r="M47" s="4">
        <v>3.5128150388530344E-17</v>
      </c>
      <c r="N47" s="3">
        <v>3.5015546018257737E-11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27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2.0816681711721685E-17</v>
      </c>
      <c r="N48" s="3">
        <v>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0.18905348939899999</v>
      </c>
      <c r="D49" s="7">
        <v>3457</v>
      </c>
      <c r="E49" s="1">
        <v>3457</v>
      </c>
      <c r="F49" s="6">
        <v>4510119170.8679905</v>
      </c>
      <c r="G49" s="1" t="s">
        <v>18</v>
      </c>
      <c r="H49" s="1">
        <v>1890.53489399</v>
      </c>
      <c r="I49" s="25">
        <v>4.1917626172750528E-7</v>
      </c>
      <c r="J49" s="26">
        <v>1.4490923367919857E-3</v>
      </c>
      <c r="K49" s="5">
        <v>1.4490923367920005E-3</v>
      </c>
      <c r="L49" s="27">
        <v>1.8905348939900191E-3</v>
      </c>
      <c r="M49" s="4">
        <v>1.9081958235744878E-17</v>
      </c>
      <c r="N49" s="3">
        <v>1.9099388737231493E-11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21</v>
      </c>
      <c r="H50" s="1">
        <v>45585.869089789994</v>
      </c>
      <c r="I50" s="25">
        <v>3.9012912668821826E-7</v>
      </c>
      <c r="J50" s="26">
        <v>0.4443570752978806</v>
      </c>
      <c r="K50" s="5">
        <v>0.44435707529788504</v>
      </c>
      <c r="L50" s="27">
        <v>4.5585869089790454E-2</v>
      </c>
      <c r="M50" s="4">
        <v>4.5796699765787707E-16</v>
      </c>
      <c r="N50" s="3">
        <v>4.5838532969355583E-10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36</v>
      </c>
      <c r="H51" s="1">
        <v>2763.5064407400005</v>
      </c>
      <c r="I51" s="25">
        <v>2.7684743159134382E-7</v>
      </c>
      <c r="J51" s="26">
        <v>7.1947110521958435E-3</v>
      </c>
      <c r="K51" s="5">
        <v>7.1947110521959163E-3</v>
      </c>
      <c r="L51" s="27">
        <v>2.763506440740028E-3</v>
      </c>
      <c r="M51" s="4">
        <v>2.7755575615628914E-17</v>
      </c>
      <c r="N51" s="3">
        <v>2.7739588404074311E-11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21</v>
      </c>
      <c r="H52" s="1">
        <v>40198.502697190001</v>
      </c>
      <c r="I52" s="25">
        <v>2.9134584780595788E-7</v>
      </c>
      <c r="J52" s="26">
        <v>10.3719121818921</v>
      </c>
      <c r="K52" s="5">
        <v>10.371912181892206</v>
      </c>
      <c r="L52" s="27">
        <v>4.0198502697190407E-2</v>
      </c>
      <c r="M52" s="4">
        <v>4.0939474033052647E-16</v>
      </c>
      <c r="N52" s="3">
        <v>4.0745362639427185E-10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119</v>
      </c>
      <c r="H53" s="1">
        <v>1407.0174274999999</v>
      </c>
      <c r="I53" s="25">
        <v>1.7941668009373537E-7</v>
      </c>
      <c r="J53" s="26">
        <v>9.9662377458468124E-3</v>
      </c>
      <c r="K53" s="5">
        <v>9.9662377458469131E-3</v>
      </c>
      <c r="L53" s="27">
        <v>1.4070174275000143E-3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119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24</v>
      </c>
      <c r="H55" s="1">
        <v>21735.310448309996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2.1735310448310216E-2</v>
      </c>
      <c r="M55" s="4">
        <v>2.1857515797307769E-16</v>
      </c>
      <c r="N55" s="3">
        <v>2.1827872842550278E-10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18</v>
      </c>
      <c r="H56" s="1">
        <v>2596.7828992300001</v>
      </c>
      <c r="I56" s="25">
        <v>3.5831517915173878E-7</v>
      </c>
      <c r="J56" s="26">
        <v>1.8180912190159226E-3</v>
      </c>
      <c r="K56" s="5">
        <v>1.8180912190159408E-3</v>
      </c>
      <c r="L56" s="27">
        <v>2.5967828992300261E-3</v>
      </c>
      <c r="M56" s="4">
        <v>2.6020852139652106E-17</v>
      </c>
      <c r="N56" s="3">
        <v>2.5920599000528455E-11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116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4.5102810375396984E-17</v>
      </c>
      <c r="N57" s="3">
        <v>4.4565240386873484E-11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30</v>
      </c>
      <c r="H58" s="1">
        <v>2464.6369409999998</v>
      </c>
      <c r="I58" s="25">
        <v>5.3319248638275946E-7</v>
      </c>
      <c r="J58" s="26">
        <v>1.2901658593003631E-4</v>
      </c>
      <c r="K58" s="5">
        <v>1.2901658593003759E-4</v>
      </c>
      <c r="L58" s="27">
        <v>2.4646369410000245E-3</v>
      </c>
      <c r="M58" s="4">
        <v>2.4719809532669501E-17</v>
      </c>
      <c r="N58" s="3">
        <v>2.4556356947869062E-11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119</v>
      </c>
      <c r="H59" s="1">
        <v>1925.85713994</v>
      </c>
      <c r="I59" s="25">
        <v>1.5700822136929465E-7</v>
      </c>
      <c r="J59" s="26">
        <v>0.14407451212577763</v>
      </c>
      <c r="K59" s="5">
        <v>0.1440745121257791</v>
      </c>
      <c r="L59" s="27">
        <v>1.9258571399400196E-3</v>
      </c>
      <c r="M59" s="4">
        <v>1.951563910473908E-17</v>
      </c>
      <c r="N59" s="3">
        <v>1.9554136088117957E-11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0.24559064291800001</v>
      </c>
      <c r="D60" s="7">
        <v>13154</v>
      </c>
      <c r="E60" s="1">
        <v>13154</v>
      </c>
      <c r="F60" s="6">
        <v>11013315341.647999</v>
      </c>
      <c r="G60" s="1" t="s">
        <v>18</v>
      </c>
      <c r="H60" s="1">
        <v>2455.90642918</v>
      </c>
      <c r="I60" s="25">
        <v>2.2299428945730211E-7</v>
      </c>
      <c r="J60" s="26">
        <v>2.9332668835213519E-3</v>
      </c>
      <c r="K60" s="5">
        <v>2.9332668835213814E-3</v>
      </c>
      <c r="L60" s="27">
        <v>2.4559064291800247E-3</v>
      </c>
      <c r="M60" s="4">
        <v>2.4719809532669501E-17</v>
      </c>
      <c r="N60" s="3">
        <v>2.4556356947869062E-11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97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90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4.3655745685100555E-11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52</v>
      </c>
      <c r="H63" s="1">
        <v>7033.6351804399992</v>
      </c>
      <c r="I63" s="25">
        <v>1.7301431868239579E-7</v>
      </c>
      <c r="J63" s="26">
        <v>2.9692025314998035E-2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21</v>
      </c>
      <c r="H64" s="1">
        <v>3799.9522705400004</v>
      </c>
      <c r="I64" s="25">
        <v>4.0894112665738795E-7</v>
      </c>
      <c r="J64" s="26">
        <v>1.6446794231906829</v>
      </c>
      <c r="K64" s="5">
        <v>1.6446794231906992</v>
      </c>
      <c r="L64" s="27">
        <v>3.7999522705400388E-3</v>
      </c>
      <c r="M64" s="4">
        <v>3.8597597340483958E-17</v>
      </c>
      <c r="N64" s="3">
        <v>3.8198777474462986E-11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21</v>
      </c>
      <c r="H65" s="1">
        <v>42738.875777959998</v>
      </c>
      <c r="I65" s="25">
        <v>3.5924822245991411E-7</v>
      </c>
      <c r="J65" s="26">
        <v>0.25794022372621833</v>
      </c>
      <c r="K65" s="5">
        <v>0.25794022372622094</v>
      </c>
      <c r="L65" s="27">
        <v>4.2738875777960428E-2</v>
      </c>
      <c r="M65" s="4">
        <v>4.3021142204224816E-16</v>
      </c>
      <c r="N65" s="3">
        <v>4.2928149923682213E-10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30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1.3539574690038038E-2</v>
      </c>
      <c r="L66" s="27">
        <v>3.0947222954900312E-3</v>
      </c>
      <c r="M66" s="4">
        <v>3.1225022567582528E-17</v>
      </c>
      <c r="N66" s="3">
        <v>3.1377567211166024E-11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21</v>
      </c>
      <c r="H67" s="1">
        <v>11629.324412040001</v>
      </c>
      <c r="I67" s="25">
        <v>3.7478093850045844E-7</v>
      </c>
      <c r="J67" s="26">
        <v>13.492113786016503</v>
      </c>
      <c r="K67" s="5">
        <v>13.492113786016642</v>
      </c>
      <c r="L67" s="27">
        <v>1.1629324412040119E-2</v>
      </c>
      <c r="M67" s="4">
        <v>1.1796119636642288E-16</v>
      </c>
      <c r="N67" s="3">
        <v>1.1823431123048067E-10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21</v>
      </c>
      <c r="H68" s="1">
        <v>3664.9411928800005</v>
      </c>
      <c r="I68" s="25">
        <v>5.0124411273010968E-7</v>
      </c>
      <c r="J68" s="26">
        <v>1.9996131389142264E-2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3.6834535421803594E-11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63</v>
      </c>
      <c r="H69" s="1">
        <v>3157.8480985800002</v>
      </c>
      <c r="I69" s="25">
        <v>5.3427696108584243E-7</v>
      </c>
      <c r="J69" s="26">
        <v>1.5689577239246848E-2</v>
      </c>
      <c r="K69" s="5">
        <v>1.5689577239247007E-2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24</v>
      </c>
      <c r="H70" s="1">
        <v>29943.573067870002</v>
      </c>
      <c r="I70" s="25">
        <v>3.0175996911631654E-7</v>
      </c>
      <c r="J70" s="26">
        <v>7.9061111908474935</v>
      </c>
      <c r="K70" s="5">
        <v>7.9061111908475725</v>
      </c>
      <c r="L70" s="27">
        <v>2.9943573067870304E-2</v>
      </c>
      <c r="M70" s="4">
        <v>3.0184188481996443E-16</v>
      </c>
      <c r="N70" s="3">
        <v>3.0195224098861217E-10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21</v>
      </c>
      <c r="H71" s="1">
        <v>1902.9670221600002</v>
      </c>
      <c r="I71" s="25">
        <v>2.0935177557645617E-7</v>
      </c>
      <c r="J71" s="26">
        <v>0.13018351747623907</v>
      </c>
      <c r="K71" s="5">
        <v>0.13018351747624041</v>
      </c>
      <c r="L71" s="27">
        <v>1.9029670221600195E-3</v>
      </c>
      <c r="M71" s="4">
        <v>1.9298798670241979E-17</v>
      </c>
      <c r="N71" s="3">
        <v>1.9326762412674725E-11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21</v>
      </c>
      <c r="H72" s="1">
        <v>1782.2667047699999</v>
      </c>
      <c r="I72" s="25">
        <v>4.7607871923551743E-7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1.7997756063259374E-17</v>
      </c>
      <c r="N72" s="3">
        <v>1.7962520360015333E-11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0.41142086671099998</v>
      </c>
      <c r="D73" s="7">
        <v>426140</v>
      </c>
      <c r="E73" s="1">
        <v>426140</v>
      </c>
      <c r="F73" s="6">
        <v>15458351244.935001</v>
      </c>
      <c r="G73" s="1" t="s">
        <v>21</v>
      </c>
      <c r="H73" s="1">
        <v>4114.2086671099996</v>
      </c>
      <c r="I73" s="25">
        <v>2.6614796118428467E-7</v>
      </c>
      <c r="J73" s="26">
        <v>0.11341629217907107</v>
      </c>
      <c r="K73" s="5">
        <v>0.11341629217907222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21</v>
      </c>
      <c r="H74" s="1">
        <v>5355.1103167199999</v>
      </c>
      <c r="I74" s="25">
        <v>4.3046793717244156E-7</v>
      </c>
      <c r="J74" s="26">
        <v>3.2811127107157841E-2</v>
      </c>
      <c r="K74" s="5">
        <v>3.2811127107158167E-2</v>
      </c>
      <c r="L74" s="27">
        <v>5.3551103167200536E-3</v>
      </c>
      <c r="M74" s="4">
        <v>5.377642775528102E-17</v>
      </c>
      <c r="N74" s="3">
        <v>5.3660187404602766E-11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119</v>
      </c>
      <c r="H75" s="1">
        <v>1870.8906776900001</v>
      </c>
      <c r="I75" s="25">
        <v>3.1136954764217645E-7</v>
      </c>
      <c r="J75" s="26">
        <v>3.8207223082528545E-2</v>
      </c>
      <c r="K75" s="5">
        <v>3.8207223082528927E-2</v>
      </c>
      <c r="L75" s="27">
        <v>1.870890677690019E-3</v>
      </c>
      <c r="M75" s="4">
        <v>1.8865117801247777E-17</v>
      </c>
      <c r="N75" s="3">
        <v>1.8872015061788261E-11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33</v>
      </c>
      <c r="H76" s="1">
        <v>9285.3625016099995</v>
      </c>
      <c r="I76" s="25">
        <v>3.5183817820268685E-7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18</v>
      </c>
      <c r="H77" s="1">
        <v>5467.1995532600004</v>
      </c>
      <c r="I77" s="25">
        <v>4.4458795503468518E-7</v>
      </c>
      <c r="J77" s="26">
        <v>2.9518817403687454E-3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30</v>
      </c>
      <c r="H78" s="1">
        <v>1477.4370898499999</v>
      </c>
      <c r="I78" s="25">
        <v>2.5733293154480077E-7</v>
      </c>
      <c r="J78" s="26">
        <v>1.0149210820126942E-3</v>
      </c>
      <c r="K78" s="5">
        <v>1.0149210820127046E-3</v>
      </c>
      <c r="L78" s="27">
        <v>1.4774370898500149E-3</v>
      </c>
      <c r="M78" s="4">
        <v>1.4961989980299961E-17</v>
      </c>
      <c r="N78" s="3">
        <v>1.5006662579253316E-11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18</v>
      </c>
      <c r="H79" s="1">
        <v>1588.17875665</v>
      </c>
      <c r="I79" s="25">
        <v>4.2602828284473545E-7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1.6046192152785466E-17</v>
      </c>
      <c r="N79" s="3">
        <v>1.6143530956469476E-11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119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2.6133443056500266E-3</v>
      </c>
      <c r="M80" s="4">
        <v>2.6454533008646308E-17</v>
      </c>
      <c r="N80" s="3">
        <v>2.6830093702301383E-11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18</v>
      </c>
      <c r="H81" s="1">
        <v>16338.46551362</v>
      </c>
      <c r="I81" s="25">
        <v>1.0936134980593123E-7</v>
      </c>
      <c r="J81" s="26">
        <v>1.1331804344190982E-2</v>
      </c>
      <c r="K81" s="5">
        <v>1.1331804344191098E-2</v>
      </c>
      <c r="L81" s="27">
        <v>1.6338465513620167E-2</v>
      </c>
      <c r="M81" s="4">
        <v>1.6653345369377348E-16</v>
      </c>
      <c r="N81" s="3">
        <v>1.673470251262188E-10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18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18</v>
      </c>
      <c r="H83" s="1">
        <v>1615.3881407900001</v>
      </c>
      <c r="I83" s="25">
        <v>1.4698649364897362E-7</v>
      </c>
      <c r="J83" s="26">
        <v>8.6545647460515673E-4</v>
      </c>
      <c r="K83" s="5">
        <v>8.6545647460516541E-4</v>
      </c>
      <c r="L83" s="27">
        <v>1.6153881407900163E-3</v>
      </c>
      <c r="M83" s="4">
        <v>1.6263032587282567E-17</v>
      </c>
      <c r="N83" s="3">
        <v>1.6143530956469476E-11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119</v>
      </c>
      <c r="H84" s="1">
        <v>4013.13915903</v>
      </c>
      <c r="I84" s="25">
        <v>4.0737911661556924E-7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4.0766001685454967E-17</v>
      </c>
      <c r="N84" s="3">
        <v>4.0472514228895307E-11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52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3.6834535421803594E-11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63</v>
      </c>
      <c r="H86" s="1">
        <v>2479.9336987400002</v>
      </c>
      <c r="I86" s="25">
        <v>5.0676987104900513E-7</v>
      </c>
      <c r="J86" s="26">
        <v>1.2457923739997693E-2</v>
      </c>
      <c r="K86" s="5">
        <v>1.2457923739997817E-2</v>
      </c>
      <c r="L86" s="27">
        <v>2.4799336987400252E-3</v>
      </c>
      <c r="M86" s="4">
        <v>2.5153490401663703E-17</v>
      </c>
      <c r="N86" s="3">
        <v>2.5011104298755527E-11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24</v>
      </c>
      <c r="H87" s="1">
        <v>85133.468318779996</v>
      </c>
      <c r="I87" s="25">
        <v>3.7957055669744037E-7</v>
      </c>
      <c r="J87" s="26">
        <v>26.190368412123387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24</v>
      </c>
      <c r="H88" s="1">
        <v>33223.865694509994</v>
      </c>
      <c r="I88" s="25">
        <v>3.8891254090603097E-7</v>
      </c>
      <c r="J88" s="26">
        <v>10.646091894761692</v>
      </c>
      <c r="K88" s="5">
        <v>10.646091894761799</v>
      </c>
      <c r="L88" s="27">
        <v>3.3223865694510329E-2</v>
      </c>
      <c r="M88" s="4">
        <v>3.3306690738754696E-16</v>
      </c>
      <c r="N88" s="3">
        <v>3.3469405025243759E-10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30</v>
      </c>
      <c r="H89" s="1">
        <v>19378.101778510001</v>
      </c>
      <c r="I89" s="25">
        <v>2.0016085014609982E-7</v>
      </c>
      <c r="J89" s="26">
        <v>0.45436512983164656</v>
      </c>
      <c r="K89" s="5">
        <v>0.45436512983165112</v>
      </c>
      <c r="L89" s="27">
        <v>1.9378101778510196E-2</v>
      </c>
      <c r="M89" s="4">
        <v>1.9428902930940239E-16</v>
      </c>
      <c r="N89" s="3">
        <v>1.9281287677586079E-10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52</v>
      </c>
      <c r="H90" s="1">
        <v>1553.2594917100002</v>
      </c>
      <c r="I90" s="25">
        <v>1.9111257878890749E-7</v>
      </c>
      <c r="J90" s="26">
        <v>1.1411332079485667E-3</v>
      </c>
      <c r="K90" s="5">
        <v>1.141133207948578E-3</v>
      </c>
      <c r="L90" s="27">
        <v>1.5532594917100158E-3</v>
      </c>
      <c r="M90" s="4">
        <v>1.5612511283791264E-17</v>
      </c>
      <c r="N90" s="3">
        <v>1.546140993013978E-11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1.4374582519270001</v>
      </c>
      <c r="D91" s="7">
        <v>147426</v>
      </c>
      <c r="E91" s="1">
        <v>147426</v>
      </c>
      <c r="F91" s="6">
        <v>248231688360.48682</v>
      </c>
      <c r="G91" s="1" t="s">
        <v>18</v>
      </c>
      <c r="H91" s="1">
        <v>14374.582519270001</v>
      </c>
      <c r="I91" s="25">
        <v>5.7907927123288774E-8</v>
      </c>
      <c r="J91" s="26">
        <v>8.5371340640779704E-3</v>
      </c>
      <c r="K91" s="5">
        <v>8.5371340640780571E-3</v>
      </c>
      <c r="L91" s="27">
        <v>1.4374582519270146E-2</v>
      </c>
      <c r="M91" s="4">
        <v>1.457167719820518E-16</v>
      </c>
      <c r="N91" s="3">
        <v>1.4551915228366852E-10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36</v>
      </c>
      <c r="H92" s="1">
        <v>1859.13774018</v>
      </c>
      <c r="I92" s="25">
        <v>3.3043817597225166E-7</v>
      </c>
      <c r="J92" s="26">
        <v>1.5036589197617313E-2</v>
      </c>
      <c r="K92" s="5">
        <v>1.5036589197617464E-2</v>
      </c>
      <c r="L92" s="27">
        <v>1.8591377401800189E-3</v>
      </c>
      <c r="M92" s="4">
        <v>1.8865117801247777E-17</v>
      </c>
      <c r="N92" s="3">
        <v>1.8872015061788261E-11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18</v>
      </c>
      <c r="H93" s="1">
        <v>2004.6213620900003</v>
      </c>
      <c r="I93" s="25">
        <v>2.4092654662282565E-7</v>
      </c>
      <c r="J93" s="26">
        <v>5.3485693350267297E-5</v>
      </c>
      <c r="K93" s="5">
        <v>5.3485693350267832E-5</v>
      </c>
      <c r="L93" s="27">
        <v>2.0046213620900206E-3</v>
      </c>
      <c r="M93" s="4">
        <v>2.0383000842727483E-17</v>
      </c>
      <c r="N93" s="3">
        <v>2.0236257114447653E-11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21</v>
      </c>
      <c r="H94" s="1">
        <v>12841.82387878</v>
      </c>
      <c r="I94" s="25">
        <v>4.2084692054891564E-7</v>
      </c>
      <c r="J94" s="26">
        <v>0.17295798401951115</v>
      </c>
      <c r="K94" s="5">
        <v>0.17295798401951293</v>
      </c>
      <c r="L94" s="27">
        <v>1.2841823878780131E-2</v>
      </c>
      <c r="M94" s="4">
        <v>1.3010426069826053E-16</v>
      </c>
      <c r="N94" s="3">
        <v>1.3096723705530167E-10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27</v>
      </c>
      <c r="H95" s="1">
        <v>2695.4378866399998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2.7321894746634712E-17</v>
      </c>
      <c r="N95" s="3">
        <v>2.7284841053187847E-11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4.9085930562</v>
      </c>
      <c r="D96" s="7">
        <v>710740</v>
      </c>
      <c r="E96" s="1">
        <v>710740</v>
      </c>
      <c r="F96" s="6">
        <v>119018015135.40321</v>
      </c>
      <c r="G96" s="1" t="s">
        <v>21</v>
      </c>
      <c r="H96" s="1">
        <v>49085.930562000001</v>
      </c>
      <c r="I96" s="25">
        <v>4.1242437547085971E-7</v>
      </c>
      <c r="J96" s="26">
        <v>0.29312650062215884</v>
      </c>
      <c r="K96" s="5">
        <v>0.29312650062216178</v>
      </c>
      <c r="L96" s="27">
        <v>4.9085930562000495E-2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24</v>
      </c>
      <c r="H97" s="1">
        <v>1758.7099053300001</v>
      </c>
      <c r="I97" s="25">
        <v>3.2638702101055858E-7</v>
      </c>
      <c r="J97" s="26">
        <v>0.27845741336217905</v>
      </c>
      <c r="K97" s="5">
        <v>0.27845741336218188</v>
      </c>
      <c r="L97" s="27">
        <v>1.7587099053300178E-3</v>
      </c>
      <c r="M97" s="4">
        <v>1.7780915628762273E-17</v>
      </c>
      <c r="N97" s="3">
        <v>1.7735146684572101E-11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119</v>
      </c>
      <c r="H98" s="1">
        <v>2478.8332158400003</v>
      </c>
      <c r="I98" s="25">
        <v>2.8994212254352096E-7</v>
      </c>
      <c r="J98" s="26">
        <v>3.4056891656084519E-2</v>
      </c>
      <c r="K98" s="5">
        <v>3.4056891656084866E-2</v>
      </c>
      <c r="L98" s="27">
        <v>2.4788332158400253E-3</v>
      </c>
      <c r="M98" s="4">
        <v>2.5153490401663703E-17</v>
      </c>
      <c r="N98" s="3">
        <v>2.5011104298755527E-11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18</v>
      </c>
      <c r="H99" s="1">
        <v>13914.98069099</v>
      </c>
      <c r="I99" s="25">
        <v>2.7967749434692007E-7</v>
      </c>
      <c r="J99" s="26">
        <v>3.0083789356920805E-2</v>
      </c>
      <c r="K99" s="5">
        <v>3.0083789356921107E-2</v>
      </c>
      <c r="L99" s="27">
        <v>1.3914980690990141E-2</v>
      </c>
      <c r="M99" s="4">
        <v>1.4051260155412137E-16</v>
      </c>
      <c r="N99" s="3">
        <v>1.4006218407303095E-10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119</v>
      </c>
      <c r="H100" s="1">
        <v>10175.416887340001</v>
      </c>
      <c r="I100" s="25">
        <v>2.9696336348844303E-7</v>
      </c>
      <c r="J100" s="26">
        <v>0.52041047671168716</v>
      </c>
      <c r="K100" s="5">
        <v>0.52041047671169227</v>
      </c>
      <c r="L100" s="27">
        <v>1.0175416887340104E-2</v>
      </c>
      <c r="M100" s="4">
        <v>1.0234868508263162E-16</v>
      </c>
      <c r="N100" s="3">
        <v>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18</v>
      </c>
      <c r="H101" s="1">
        <v>7861.5777980900002</v>
      </c>
      <c r="I101" s="25">
        <v>3.9024481676937943E-7</v>
      </c>
      <c r="J101" s="26">
        <v>1.2080808792729679E-2</v>
      </c>
      <c r="K101" s="5">
        <v>1.2080808792729802E-2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77B4-116F-452B-9D4B-8FF3E4D18764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373-F6B0-4C78-B9FB-C15AFF615B18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18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19</v>
      </c>
      <c r="B3" s="1" t="s">
        <v>20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21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-1.4642864698544145E-10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24</v>
      </c>
      <c r="H4" s="1">
        <v>1899.8117279599999</v>
      </c>
      <c r="I4" s="25">
        <v>1.3058564648581285E-7</v>
      </c>
      <c r="J4" s="26">
        <v>0.31228773843203228</v>
      </c>
      <c r="K4" s="5">
        <v>0.31228773843202295</v>
      </c>
      <c r="L4" s="27">
        <v>1.8998117279599429E-3</v>
      </c>
      <c r="M4" s="4">
        <v>-5.7029034272737533E-17</v>
      </c>
      <c r="N4" s="3">
        <v>-5.6843418860808015E-11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27</v>
      </c>
      <c r="H5" s="1">
        <v>5179.5797926999994</v>
      </c>
      <c r="I5" s="25">
        <v>4.1832704021086348E-7</v>
      </c>
      <c r="J5" s="26">
        <v>4.6922907446372134E-2</v>
      </c>
      <c r="K5" s="5">
        <v>4.6922907446370725E-2</v>
      </c>
      <c r="L5" s="27">
        <v>5.1795797926998443E-3</v>
      </c>
      <c r="M5" s="4">
        <v>-1.5525775109992423E-16</v>
      </c>
      <c r="N5" s="3">
        <v>-1.5552359400317073E-10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30</v>
      </c>
      <c r="H6" s="1">
        <v>3664.0204028399999</v>
      </c>
      <c r="I6" s="25">
        <v>4.7353581202446098E-7</v>
      </c>
      <c r="J6" s="26">
        <v>2.5509374193757712E-3</v>
      </c>
      <c r="K6" s="5">
        <v>2.5509374193756944E-3</v>
      </c>
      <c r="L6" s="27">
        <v>3.66402040283989E-3</v>
      </c>
      <c r="M6" s="4">
        <v>-1.0972125985553305E-16</v>
      </c>
      <c r="N6" s="3">
        <v>-1.1004885891452432E-10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33</v>
      </c>
      <c r="H7" s="1">
        <v>3738.6746166799999</v>
      </c>
      <c r="I7" s="25">
        <v>2.7063167833242976E-7</v>
      </c>
      <c r="J7" s="26">
        <v>0.15749464646891417</v>
      </c>
      <c r="K7" s="5">
        <v>0.15749464646890948</v>
      </c>
      <c r="L7" s="27">
        <v>3.7386746166798881E-3</v>
      </c>
      <c r="M7" s="4">
        <v>-1.1188966420050406E-16</v>
      </c>
      <c r="N7" s="3">
        <v>-1.1186784831807017E-10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21</v>
      </c>
      <c r="H8" s="1">
        <v>3259.5966801699997</v>
      </c>
      <c r="I8" s="25">
        <v>4.5626289825510463E-7</v>
      </c>
      <c r="J8" s="26">
        <v>3.9723160447885916E-2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36</v>
      </c>
      <c r="H9" s="1">
        <v>2256.2240251599997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0.22428333065700001</v>
      </c>
      <c r="D10" s="7">
        <v>10959200</v>
      </c>
      <c r="E10" s="1">
        <v>10959200</v>
      </c>
      <c r="F10" s="6">
        <v>22057511814.147816</v>
      </c>
      <c r="G10" s="1" t="s">
        <v>39</v>
      </c>
      <c r="H10" s="1">
        <v>2242.8333065699999</v>
      </c>
      <c r="I10" s="25">
        <v>1.0168115630936368E-7</v>
      </c>
      <c r="J10" s="26">
        <v>1.1143441282255784</v>
      </c>
      <c r="K10" s="5">
        <v>1.1143441282255448</v>
      </c>
      <c r="L10" s="27">
        <v>2.2428333065699327E-3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30</v>
      </c>
      <c r="H11" s="1">
        <v>22536.530190059999</v>
      </c>
      <c r="I11" s="25">
        <v>4.4830404690979779E-7</v>
      </c>
      <c r="J11" s="26">
        <v>2.2278469611182402E-2</v>
      </c>
      <c r="K11" s="5">
        <v>2.2278469611181732E-2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21</v>
      </c>
      <c r="H12" s="1">
        <v>2937.7388558299999</v>
      </c>
      <c r="I12" s="25">
        <v>4.2792881915154997E-7</v>
      </c>
      <c r="J12" s="26">
        <v>2.8419608737492736E-2</v>
      </c>
      <c r="K12" s="5">
        <v>2.8419608737491883E-2</v>
      </c>
      <c r="L12" s="27">
        <v>2.9377388558299118E-3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21</v>
      </c>
      <c r="H13" s="1">
        <v>91040.130734860009</v>
      </c>
      <c r="I13" s="25">
        <v>4.6760082978866917E-7</v>
      </c>
      <c r="J13" s="26">
        <v>0.2121542372817575</v>
      </c>
      <c r="K13" s="5">
        <v>0.21215423728175115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18</v>
      </c>
      <c r="H14" s="1">
        <v>55399.829108569997</v>
      </c>
      <c r="I14" s="25">
        <v>1.3731859418316987E-7</v>
      </c>
      <c r="J14" s="26">
        <v>4.5177817486262886E-2</v>
      </c>
      <c r="K14" s="5">
        <v>4.5177817486261526E-2</v>
      </c>
      <c r="L14" s="27">
        <v>5.5399829108568339E-2</v>
      </c>
      <c r="M14" s="4">
        <v>-1.6583956430338276E-15</v>
      </c>
      <c r="N14" s="3">
        <v>-1.6589183360338211E-9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52</v>
      </c>
      <c r="H15" s="1">
        <v>4581.1026150999996</v>
      </c>
      <c r="I15" s="25">
        <v>2.8392132988684849E-7</v>
      </c>
      <c r="J15" s="26">
        <v>1.9670637577220637E-2</v>
      </c>
      <c r="K15" s="5">
        <v>1.9670637577220047E-2</v>
      </c>
      <c r="L15" s="27">
        <v>4.5811026150998626E-3</v>
      </c>
      <c r="M15" s="4">
        <v>-1.3704315460216776E-16</v>
      </c>
      <c r="N15" s="3">
        <v>-1.3733369996771216E-10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24</v>
      </c>
      <c r="H16" s="1">
        <v>637.37280926999995</v>
      </c>
      <c r="I16" s="25">
        <v>1.0818159575410251E-7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-1.9081958235744878E-17</v>
      </c>
      <c r="N16" s="3">
        <v>-1.9099388737231493E-11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30</v>
      </c>
      <c r="H17" s="1">
        <v>917.22315991999994</v>
      </c>
      <c r="I17" s="25">
        <v>1.0075031428331895E-7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-2.7538735181131813E-17</v>
      </c>
      <c r="N17" s="3">
        <v>-2.7512214728631079E-11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21</v>
      </c>
      <c r="H18" s="1">
        <v>1843.89863143</v>
      </c>
      <c r="I18" s="25">
        <v>4.4751471872157056E-7</v>
      </c>
      <c r="J18" s="26">
        <v>2.5617085043778864E-2</v>
      </c>
      <c r="K18" s="5">
        <v>2.561708504377809E-2</v>
      </c>
      <c r="L18" s="27">
        <v>1.8438986314299446E-3</v>
      </c>
      <c r="M18" s="4">
        <v>-5.5294310796760726E-17</v>
      </c>
      <c r="N18" s="3">
        <v>-5.5479176808148623E-11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36</v>
      </c>
      <c r="H19" s="1">
        <v>6455.0905202399999</v>
      </c>
      <c r="I19" s="25">
        <v>4.1151090990472057E-7</v>
      </c>
      <c r="J19" s="26">
        <v>1.6011889504392678E-3</v>
      </c>
      <c r="K19" s="5">
        <v>1.6011889504392196E-3</v>
      </c>
      <c r="L19" s="27">
        <v>6.4550905202398062E-3</v>
      </c>
      <c r="M19" s="4">
        <v>-1.9342166757141399E-16</v>
      </c>
      <c r="N19" s="3">
        <v>-1.9372237147763371E-10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18</v>
      </c>
      <c r="H20" s="1">
        <v>3256.5549155999997</v>
      </c>
      <c r="I20" s="25">
        <v>4.781449621721808E-7</v>
      </c>
      <c r="J20" s="26">
        <v>1.2742563241888618E-3</v>
      </c>
      <c r="K20" s="5">
        <v>1.2742563241888237E-3</v>
      </c>
      <c r="L20" s="27">
        <v>3.2565549155999024E-3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63</v>
      </c>
      <c r="H21" s="1">
        <v>2244.8486952100002</v>
      </c>
      <c r="I21" s="25">
        <v>5.1924518931807714E-7</v>
      </c>
      <c r="J21" s="26">
        <v>1.1875137479704425E-2</v>
      </c>
      <c r="K21" s="5">
        <v>1.1875137479704069E-2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36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-2.7284841053187847E-10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21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-1.2663481374630692E-16</v>
      </c>
      <c r="N23" s="3">
        <v>-1.2732925824820995E-10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18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1.3870978647288214E-4</v>
      </c>
      <c r="L24" s="27">
        <v>6.0025849728698203E-3</v>
      </c>
      <c r="M24" s="4">
        <v>-1.7954387976359953E-16</v>
      </c>
      <c r="N24" s="3">
        <v>-1.7917045624926686E-10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21</v>
      </c>
      <c r="H25" s="1">
        <v>1464.31293071</v>
      </c>
      <c r="I25" s="25">
        <v>3.3824985400737967E-7</v>
      </c>
      <c r="J25" s="26">
        <v>4.3211418849442754E-2</v>
      </c>
      <c r="K25" s="5">
        <v>4.3211418849441463E-2</v>
      </c>
      <c r="L25" s="27">
        <v>1.4643129307099563E-3</v>
      </c>
      <c r="M25" s="4">
        <v>-4.3801767768414379E-17</v>
      </c>
      <c r="N25" s="3">
        <v>-4.3655745685100555E-11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0.27698545325000001</v>
      </c>
      <c r="D26" s="7">
        <v>1032810</v>
      </c>
      <c r="E26" s="1">
        <v>1032810</v>
      </c>
      <c r="F26" s="6">
        <v>10194105662.647991</v>
      </c>
      <c r="G26" s="1" t="s">
        <v>33</v>
      </c>
      <c r="H26" s="1">
        <v>2769.8545325000005</v>
      </c>
      <c r="I26" s="25">
        <v>2.7171138147497984E-7</v>
      </c>
      <c r="J26" s="26">
        <v>0.28062623190117392</v>
      </c>
      <c r="K26" s="5">
        <v>0.28062623190116548</v>
      </c>
      <c r="L26" s="27">
        <v>2.7698545324999174E-3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18</v>
      </c>
      <c r="H27" s="1">
        <v>2809.0529959299997</v>
      </c>
      <c r="I27" s="25">
        <v>1.9248702955650885E-7</v>
      </c>
      <c r="J27" s="26">
        <v>1.141640572299654E-3</v>
      </c>
      <c r="K27" s="5">
        <v>1.14164057229962E-3</v>
      </c>
      <c r="L27" s="27">
        <v>2.8090529959299156E-3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63</v>
      </c>
      <c r="H28" s="1">
        <v>2187.7632868599999</v>
      </c>
      <c r="I28" s="25">
        <v>4.3117126918576514E-7</v>
      </c>
      <c r="J28" s="26">
        <v>3.3769333802629127E-3</v>
      </c>
      <c r="K28" s="5">
        <v>3.3769333802628112E-3</v>
      </c>
      <c r="L28" s="27">
        <v>2.1877632868599344E-3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21</v>
      </c>
      <c r="H29" s="1">
        <v>1948.2390426100001</v>
      </c>
      <c r="I29" s="25">
        <v>3.0863538359944937E-7</v>
      </c>
      <c r="J29" s="26">
        <v>0.9079744350112201</v>
      </c>
      <c r="K29" s="5">
        <v>0.90797443501119279</v>
      </c>
      <c r="L29" s="27">
        <v>1.9482390426099417E-3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33</v>
      </c>
      <c r="H30" s="1">
        <v>21346.309330399999</v>
      </c>
      <c r="I30" s="25">
        <v>2.485826905122998E-7</v>
      </c>
      <c r="J30" s="26">
        <v>1.9466510494018197</v>
      </c>
      <c r="K30" s="5">
        <v>1.9466510494017617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21</v>
      </c>
      <c r="H31" s="1">
        <v>21375.168067049999</v>
      </c>
      <c r="I31" s="25">
        <v>3.879042243776075E-7</v>
      </c>
      <c r="J31" s="26">
        <v>0.13553606342288232</v>
      </c>
      <c r="K31" s="5">
        <v>0.13553606342287824</v>
      </c>
      <c r="L31" s="27">
        <v>2.1375168067049356E-2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0.38378906478000002</v>
      </c>
      <c r="D32" s="7">
        <v>3053000</v>
      </c>
      <c r="E32" s="1">
        <v>3053000</v>
      </c>
      <c r="F32" s="6">
        <v>10381410419.630356</v>
      </c>
      <c r="G32" s="1" t="s">
        <v>21</v>
      </c>
      <c r="H32" s="1">
        <v>3837.8906478000004</v>
      </c>
      <c r="I32" s="25">
        <v>3.6968875062899723E-7</v>
      </c>
      <c r="J32" s="26">
        <v>1.1286597556703286</v>
      </c>
      <c r="K32" s="5">
        <v>1.1286597556702949</v>
      </c>
      <c r="L32" s="27">
        <v>3.8378906477998854E-3</v>
      </c>
      <c r="M32" s="4">
        <v>-1.1492543028346347E-16</v>
      </c>
      <c r="N32" s="3">
        <v>-1.1505107977427542E-10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21</v>
      </c>
      <c r="H33" s="1">
        <v>3744.0012632600001</v>
      </c>
      <c r="I33" s="25">
        <v>4.3785156196190657E-7</v>
      </c>
      <c r="J33" s="26">
        <v>0.33958234665298609</v>
      </c>
      <c r="K33" s="5">
        <v>0.33958234665297587</v>
      </c>
      <c r="L33" s="27">
        <v>3.7440012632598877E-3</v>
      </c>
      <c r="M33" s="4">
        <v>-1.1232334506949826E-16</v>
      </c>
      <c r="N33" s="3">
        <v>-1.1232259566895664E-10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90</v>
      </c>
      <c r="H34" s="1">
        <v>17232.635299720001</v>
      </c>
      <c r="I34" s="25">
        <v>4.674497973964395E-7</v>
      </c>
      <c r="J34" s="26">
        <v>5.9325923586771724E-2</v>
      </c>
      <c r="K34" s="5">
        <v>5.9325923586769941E-2</v>
      </c>
      <c r="L34" s="27">
        <v>1.7232635299719485E-2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30</v>
      </c>
      <c r="H35" s="1">
        <v>2870.0324606099994</v>
      </c>
      <c r="I35" s="25">
        <v>5.1661520012451663E-7</v>
      </c>
      <c r="J35" s="26">
        <v>3.5078172088454681E-4</v>
      </c>
      <c r="K35" s="5">
        <v>3.5078172088453635E-4</v>
      </c>
      <c r="L35" s="27">
        <v>2.8700324606099137E-3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24</v>
      </c>
      <c r="H36" s="1">
        <v>1048.19883091</v>
      </c>
      <c r="I36" s="25">
        <v>1.8419773453926292E-7</v>
      </c>
      <c r="J36" s="26">
        <v>0.22374683012218807</v>
      </c>
      <c r="K36" s="5">
        <v>0.22374683012218138</v>
      </c>
      <c r="L36" s="27">
        <v>1.0481988309099686E-3</v>
      </c>
      <c r="M36" s="4">
        <v>-3.1441863002079629E-17</v>
      </c>
      <c r="N36" s="3">
        <v>-3.1377567211166024E-11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0.58700902582799996</v>
      </c>
      <c r="D37" s="7">
        <v>20023</v>
      </c>
      <c r="E37" s="1">
        <v>20023</v>
      </c>
      <c r="F37" s="6">
        <v>19627963640.547897</v>
      </c>
      <c r="G37" s="1" t="s">
        <v>18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-1.7607443281164592E-16</v>
      </c>
      <c r="N37" s="3">
        <v>-1.7644197214394808E-10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97</v>
      </c>
      <c r="H38" s="1">
        <v>3468.64169309</v>
      </c>
      <c r="I38" s="25">
        <v>3.7830447054100122E-7</v>
      </c>
      <c r="J38" s="26">
        <v>1.0954940857926313E-2</v>
      </c>
      <c r="K38" s="5">
        <v>1.0954940857925985E-2</v>
      </c>
      <c r="L38" s="27">
        <v>3.468641693089896E-3</v>
      </c>
      <c r="M38" s="4">
        <v>-1.0408340855860843E-16</v>
      </c>
      <c r="N38" s="3">
        <v>-1.0413714335300028E-10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21</v>
      </c>
      <c r="H39" s="1">
        <v>43663.170575050004</v>
      </c>
      <c r="I39" s="25">
        <v>4.3677125579640787E-7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-1.3114509478384662E-15</v>
      </c>
      <c r="N39" s="3">
        <v>-1.3169483281672001E-9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30</v>
      </c>
      <c r="H40" s="1">
        <v>4172.7725545399999</v>
      </c>
      <c r="I40" s="25">
        <v>4.0227144555791489E-7</v>
      </c>
      <c r="J40" s="26">
        <v>3.0202540132488248E-3</v>
      </c>
      <c r="K40" s="5">
        <v>3.0202540132487346E-3</v>
      </c>
      <c r="L40" s="27">
        <v>4.1727725545398749E-3</v>
      </c>
      <c r="M40" s="4">
        <v>-1.2490009027033011E-16</v>
      </c>
      <c r="N40" s="3">
        <v>-1.2460077414289117E-10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33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-1.1275702593849246E-16</v>
      </c>
      <c r="N41" s="3">
        <v>-1.127773430198431E-10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18</v>
      </c>
      <c r="H42" s="1">
        <v>2193.4579297599998</v>
      </c>
      <c r="I42" s="25">
        <v>2.8647953402096455E-7</v>
      </c>
      <c r="J42" s="26">
        <v>3.3597173831842642E-3</v>
      </c>
      <c r="K42" s="5">
        <v>3.3597173831841636E-3</v>
      </c>
      <c r="L42" s="27">
        <v>2.1934579297599338E-3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21</v>
      </c>
      <c r="H43" s="1">
        <v>8154.2711252700001</v>
      </c>
      <c r="I43" s="25">
        <v>2.7556770375682643E-7</v>
      </c>
      <c r="J43" s="26">
        <v>5.2908999121310675E-2</v>
      </c>
      <c r="K43" s="5">
        <v>5.2908999121309086E-2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90</v>
      </c>
      <c r="H44" s="1">
        <v>2836.0508123900004</v>
      </c>
      <c r="I44" s="25">
        <v>2.8198629860868451E-7</v>
      </c>
      <c r="J44" s="26">
        <v>2.8549984788934873E-2</v>
      </c>
      <c r="K44" s="5">
        <v>2.8549984788934016E-2</v>
      </c>
      <c r="L44" s="27">
        <v>2.8360508123899154E-3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18</v>
      </c>
      <c r="H45" s="1">
        <v>14702.927985980003</v>
      </c>
      <c r="I45" s="25">
        <v>4.4450478493449077E-7</v>
      </c>
      <c r="J45" s="26">
        <v>1.0236056187471454E-2</v>
      </c>
      <c r="K45" s="5">
        <v>1.0236056187471147E-2</v>
      </c>
      <c r="L45" s="27">
        <v>1.4702927985979561E-2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21</v>
      </c>
      <c r="H46" s="1">
        <v>9316.7298616299995</v>
      </c>
      <c r="I46" s="25">
        <v>3.2876475641625913E-7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-2.7929047963226594E-16</v>
      </c>
      <c r="N46" s="3">
        <v>-2.801243681460619E-10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116</v>
      </c>
      <c r="H47" s="1">
        <v>13473.619560679999</v>
      </c>
      <c r="I47" s="25">
        <v>4.7062127702704766E-7</v>
      </c>
      <c r="J47" s="26">
        <v>1.1483159159459962E-2</v>
      </c>
      <c r="K47" s="5">
        <v>1.1483159159459619E-2</v>
      </c>
      <c r="L47" s="27">
        <v>1.3473619560679596E-2</v>
      </c>
      <c r="M47" s="4">
        <v>-4.0419056990259605E-16</v>
      </c>
      <c r="N47" s="3">
        <v>-4.0381564758718014E-10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119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-1.0278236595162582E-16</v>
      </c>
      <c r="N48" s="3">
        <v>-1.0277290130034089E-10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27</v>
      </c>
      <c r="H49" s="1">
        <v>2365.0010542599998</v>
      </c>
      <c r="I49" s="25">
        <v>4.960508333065633E-7</v>
      </c>
      <c r="J49" s="26">
        <v>6.3003416338266605E-3</v>
      </c>
      <c r="K49" s="5">
        <v>6.3003416338264723E-3</v>
      </c>
      <c r="L49" s="27">
        <v>2.3650010542599293E-3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18</v>
      </c>
      <c r="H50" s="1">
        <v>1765.1654727499999</v>
      </c>
      <c r="I50" s="25">
        <v>4.0958135596422386E-7</v>
      </c>
      <c r="J50" s="26">
        <v>1.4159227475683219E-3</v>
      </c>
      <c r="K50" s="5">
        <v>1.4159227475682794E-3</v>
      </c>
      <c r="L50" s="27">
        <v>1.765165472749947E-3</v>
      </c>
      <c r="M50" s="4">
        <v>-5.2909066017292616E-17</v>
      </c>
      <c r="N50" s="3">
        <v>-5.297806637827307E-11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21</v>
      </c>
      <c r="H51" s="1">
        <v>36753.059866709998</v>
      </c>
      <c r="I51" s="25">
        <v>3.634595825988511E-7</v>
      </c>
      <c r="J51" s="26">
        <v>0.41398046458009141</v>
      </c>
      <c r="K51" s="5">
        <v>0.41398046458007903</v>
      </c>
      <c r="L51" s="27">
        <v>3.6753059866708897E-2</v>
      </c>
      <c r="M51" s="4">
        <v>-1.1032841307212493E-15</v>
      </c>
      <c r="N51" s="3">
        <v>-1.0986695997416973E-9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36</v>
      </c>
      <c r="H52" s="1">
        <v>2576.9518848200005</v>
      </c>
      <c r="I52" s="25">
        <v>2.6585923192658913E-7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21</v>
      </c>
      <c r="H53" s="1">
        <v>38698.547095469999</v>
      </c>
      <c r="I53" s="25">
        <v>2.8537835604998188E-7</v>
      </c>
      <c r="J53" s="26">
        <v>10.159469475379355</v>
      </c>
      <c r="K53" s="5">
        <v>10.159469475379051</v>
      </c>
      <c r="L53" s="27">
        <v>3.8698547095468841E-2</v>
      </c>
      <c r="M53" s="4">
        <v>-1.1587952819525071E-15</v>
      </c>
      <c r="N53" s="3">
        <v>-1.1568772606551647E-9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119</v>
      </c>
      <c r="H54" s="1">
        <v>1721.43793314</v>
      </c>
      <c r="I54" s="25">
        <v>1.7944095379414084E-7</v>
      </c>
      <c r="J54" s="26">
        <v>9.9675861013569355E-3</v>
      </c>
      <c r="K54" s="5">
        <v>9.9675861013566354E-3</v>
      </c>
      <c r="L54" s="27">
        <v>1.7214379331399485E-3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119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2.9782351361599107E-3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24</v>
      </c>
      <c r="H56" s="1">
        <v>16850.60352805</v>
      </c>
      <c r="I56" s="25">
        <v>3.3758916840524454E-7</v>
      </c>
      <c r="J56" s="26">
        <v>4.982816125661409</v>
      </c>
      <c r="K56" s="5">
        <v>4.9828161256612598</v>
      </c>
      <c r="L56" s="27">
        <v>1.6850603528049495E-2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18</v>
      </c>
      <c r="H57" s="1">
        <v>2062.4846479799999</v>
      </c>
      <c r="I57" s="25">
        <v>3.4428398925213823E-7</v>
      </c>
      <c r="J57" s="26">
        <v>1.7468969614653493E-3</v>
      </c>
      <c r="K57" s="5">
        <v>1.7468969614652967E-3</v>
      </c>
      <c r="L57" s="27">
        <v>2.0624846479799378E-3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116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-1.5178830414797062E-16</v>
      </c>
      <c r="N58" s="3">
        <v>-1.5188561519607902E-10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30</v>
      </c>
      <c r="H59" s="1">
        <v>2674.0756483400005</v>
      </c>
      <c r="I59" s="25">
        <v>5.2613692081522106E-7</v>
      </c>
      <c r="J59" s="26">
        <v>1.2730935072965903E-4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119</v>
      </c>
      <c r="H60" s="1">
        <v>1963.03970097</v>
      </c>
      <c r="I60" s="25">
        <v>1.5789165563720469E-7</v>
      </c>
      <c r="J60" s="26">
        <v>0.1448851726124343</v>
      </c>
      <c r="K60" s="5">
        <v>0.14488517261242997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18</v>
      </c>
      <c r="H61" s="1">
        <v>2315.1870586100003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97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-2.2009771782904863E-10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90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-1.3704315460216776E-16</v>
      </c>
      <c r="N63" s="3">
        <v>-1.3733369996771216E-10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52</v>
      </c>
      <c r="H64" s="1">
        <v>6578.193835</v>
      </c>
      <c r="I64" s="25">
        <v>1.6570902084336779E-7</v>
      </c>
      <c r="J64" s="26">
        <v>2.8438319321055408E-2</v>
      </c>
      <c r="K64" s="5">
        <v>2.8438319321054558E-2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21</v>
      </c>
      <c r="H65" s="1">
        <v>3764.9402736100001</v>
      </c>
      <c r="I65" s="25">
        <v>4.0359152825672718E-7</v>
      </c>
      <c r="J65" s="26">
        <v>1.6231644083429053</v>
      </c>
      <c r="K65" s="5">
        <v>1.6231644083428569</v>
      </c>
      <c r="L65" s="27">
        <v>3.7649402736098874E-3</v>
      </c>
      <c r="M65" s="4">
        <v>-1.1275702593849246E-16</v>
      </c>
      <c r="N65" s="3">
        <v>-1.127773430198431E-10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21</v>
      </c>
      <c r="H66" s="1">
        <v>41757.252507539997</v>
      </c>
      <c r="I66" s="25">
        <v>3.536086287091498E-7</v>
      </c>
      <c r="J66" s="26">
        <v>0.25389099541316956</v>
      </c>
      <c r="K66" s="5">
        <v>0.25389099541316196</v>
      </c>
      <c r="L66" s="27">
        <v>4.1757252507538749E-2</v>
      </c>
      <c r="M66" s="4">
        <v>-1.2490009027033011E-15</v>
      </c>
      <c r="N66" s="3"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30</v>
      </c>
      <c r="H67" s="1">
        <v>3042.6399526199998</v>
      </c>
      <c r="I67" s="25">
        <v>4.2986506660241006E-7</v>
      </c>
      <c r="J67" s="26">
        <v>1.3387287769198857E-2</v>
      </c>
      <c r="K67" s="5">
        <v>1.3387287769198458E-2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21</v>
      </c>
      <c r="H68" s="1">
        <v>11853.918041860001</v>
      </c>
      <c r="I68" s="25">
        <v>3.7398459370562376E-7</v>
      </c>
      <c r="J68" s="26">
        <v>13.463445373402456</v>
      </c>
      <c r="K68" s="5">
        <v>13.463445373402051</v>
      </c>
      <c r="L68" s="27">
        <v>1.1853918041859646E-2</v>
      </c>
      <c r="M68" s="4">
        <v>-3.5561831257524545E-16</v>
      </c>
      <c r="N68" s="3">
        <v>-3.5470293369144201E-10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21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1.9926884185435412E-2</v>
      </c>
      <c r="L69" s="27">
        <v>4.1985046516898744E-3</v>
      </c>
      <c r="M69" s="4">
        <v>-1.2576745200831851E-16</v>
      </c>
      <c r="N69" s="3">
        <v>-1.255102688446641E-10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63</v>
      </c>
      <c r="H70" s="1">
        <v>2986.6424471399996</v>
      </c>
      <c r="I70" s="25">
        <v>5.2664426534480458E-7</v>
      </c>
      <c r="J70" s="26">
        <v>1.5465435496115532E-2</v>
      </c>
      <c r="K70" s="5">
        <v>1.546543549611507E-2</v>
      </c>
      <c r="L70" s="27">
        <v>2.9866424471399105E-3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24</v>
      </c>
      <c r="H71" s="1">
        <v>27131.781543539997</v>
      </c>
      <c r="I71" s="25">
        <v>2.9133647264299724E-7</v>
      </c>
      <c r="J71" s="26">
        <v>7.6330155832465278</v>
      </c>
      <c r="K71" s="5">
        <v>7.6330155832462987</v>
      </c>
      <c r="L71" s="27">
        <v>2.7131781543539187E-2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21</v>
      </c>
      <c r="H72" s="1">
        <v>1995.7316034500002</v>
      </c>
      <c r="I72" s="25">
        <v>2.0978940681781639E-7</v>
      </c>
      <c r="J72" s="26">
        <v>0.13045565452499777</v>
      </c>
      <c r="K72" s="5">
        <v>0.13045565452499386</v>
      </c>
      <c r="L72" s="27">
        <v>1.9957316034499403E-3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21</v>
      </c>
      <c r="H73" s="1">
        <v>2049.44206012</v>
      </c>
      <c r="I73" s="25">
        <v>4.7507998708416145E-7</v>
      </c>
      <c r="J73" s="26">
        <v>5.8377828812901759E-3</v>
      </c>
      <c r="K73" s="5">
        <v>5.8377828812900007E-3</v>
      </c>
      <c r="L73" s="27">
        <v>2.0494420601199384E-3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21</v>
      </c>
      <c r="H74" s="1">
        <v>4086.05765888</v>
      </c>
      <c r="I74" s="25">
        <v>2.6334329550860063E-7</v>
      </c>
      <c r="J74" s="26">
        <v>0.11222111194803508</v>
      </c>
      <c r="K74" s="5">
        <v>0.11222111194803171</v>
      </c>
      <c r="L74" s="27">
        <v>4.0860576588798775E-3</v>
      </c>
      <c r="M74" s="4">
        <v>-1.222980050563649E-16</v>
      </c>
      <c r="N74" s="3">
        <v>-1.2232703738845885E-10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21</v>
      </c>
      <c r="H75" s="1">
        <v>5350.2451826300003</v>
      </c>
      <c r="I75" s="25">
        <v>4.2544565278376217E-7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-1.6046192152785466E-16</v>
      </c>
      <c r="N75" s="3">
        <v>-1.6007106751203537E-10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119</v>
      </c>
      <c r="H76" s="1">
        <v>1943.8412358599999</v>
      </c>
      <c r="I76" s="25">
        <v>3.1297589327965721E-7</v>
      </c>
      <c r="J76" s="26">
        <v>3.8404332936666896E-2</v>
      </c>
      <c r="K76" s="5">
        <v>3.8404332936665744E-2</v>
      </c>
      <c r="L76" s="27">
        <v>1.9438412358599416E-3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33</v>
      </c>
      <c r="H77" s="1">
        <v>10147.800544179998</v>
      </c>
      <c r="I77" s="25">
        <v>3.5895761979133505E-7</v>
      </c>
      <c r="J77" s="26">
        <v>2.2398955474979307</v>
      </c>
      <c r="K77" s="5">
        <v>2.2398955474978637</v>
      </c>
      <c r="L77" s="27">
        <v>1.0147800544179695E-2</v>
      </c>
      <c r="M77" s="4">
        <v>-3.0357660829594124E-16</v>
      </c>
      <c r="N77" s="3">
        <v>-3.0377123039215803E-10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18</v>
      </c>
      <c r="H78" s="1">
        <v>6109.2337069900004</v>
      </c>
      <c r="I78" s="25">
        <v>4.4824979168739957E-7</v>
      </c>
      <c r="J78" s="26">
        <v>2.9761948343897415E-3</v>
      </c>
      <c r="K78" s="5">
        <v>2.9761948343896526E-3</v>
      </c>
      <c r="L78" s="27">
        <v>6.1092337069898178E-3</v>
      </c>
      <c r="M78" s="4">
        <v>-1.8301332671555315E-16</v>
      </c>
      <c r="N78" s="3">
        <v>-1.8280843505635858E-10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30</v>
      </c>
      <c r="H79" s="1">
        <v>1565.31982937</v>
      </c>
      <c r="I79" s="25">
        <v>2.5554773428934033E-7</v>
      </c>
      <c r="J79" s="26">
        <v>1.0078802640371583E-3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-4.6838977141305804E-11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18</v>
      </c>
      <c r="H80" s="1">
        <v>1663.20036835</v>
      </c>
      <c r="I80" s="25">
        <v>4.2007019631570273E-7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119</v>
      </c>
      <c r="H81" s="1">
        <v>2726.6261641099995</v>
      </c>
      <c r="I81" s="25">
        <v>3.6482788473478215E-7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18</v>
      </c>
      <c r="H82" s="1">
        <v>15749.946402169999</v>
      </c>
      <c r="I82" s="25">
        <v>1.0611290332952652E-7</v>
      </c>
      <c r="J82" s="26">
        <v>1.0995206817198878E-2</v>
      </c>
      <c r="K82" s="5">
        <v>1.0995206817198551E-2</v>
      </c>
      <c r="L82" s="27">
        <v>1.5749946402169528E-2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18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-1.9168694409543718E-16</v>
      </c>
      <c r="N83" s="3">
        <v>-1.9190338207408786E-10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18</v>
      </c>
      <c r="H84" s="1">
        <v>1615.96988902</v>
      </c>
      <c r="I84" s="25">
        <v>1.4550577820802798E-7</v>
      </c>
      <c r="J84" s="26">
        <v>8.5673802208886872E-4</v>
      </c>
      <c r="K84" s="5">
        <v>8.5673802208884313E-4</v>
      </c>
      <c r="L84" s="27">
        <v>1.6159698890199517E-3</v>
      </c>
      <c r="M84" s="4">
        <v>-4.8355416892853498E-17</v>
      </c>
      <c r="N84" s="3">
        <v>-4.8203219193965197E-11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0.42535007536699998</v>
      </c>
      <c r="D85" s="7">
        <v>89950</v>
      </c>
      <c r="E85" s="1">
        <v>89950</v>
      </c>
      <c r="F85" s="6">
        <v>10381740243.179989</v>
      </c>
      <c r="G85" s="1" t="s">
        <v>119</v>
      </c>
      <c r="H85" s="1">
        <v>4253.5007536700004</v>
      </c>
      <c r="I85" s="25">
        <v>4.0970980336983736E-7</v>
      </c>
      <c r="J85" s="26">
        <v>3.6853396813116869E-2</v>
      </c>
      <c r="K85" s="5">
        <v>3.6853396813115759E-2</v>
      </c>
      <c r="L85" s="27">
        <v>4.2535007536698725E-3</v>
      </c>
      <c r="M85" s="4">
        <v>-1.2750217548429532E-16</v>
      </c>
      <c r="N85" s="3">
        <v>-1.2823875294998288E-10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52</v>
      </c>
      <c r="H86" s="1">
        <v>3736.5547062600003</v>
      </c>
      <c r="I86" s="25">
        <v>4.4563702142827013E-7</v>
      </c>
      <c r="J86" s="26">
        <v>8.3260147261529416E-2</v>
      </c>
      <c r="K86" s="5">
        <v>8.3260147261526932E-2</v>
      </c>
      <c r="L86" s="27">
        <v>3.7365547062598882E-3</v>
      </c>
      <c r="M86" s="4">
        <v>-1.1188966420050406E-16</v>
      </c>
      <c r="N86" s="3">
        <v>-1.1186784831807017E-10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63</v>
      </c>
      <c r="H87" s="1">
        <v>2592.4723238800002</v>
      </c>
      <c r="I87" s="25">
        <v>5.0097727099824492E-7</v>
      </c>
      <c r="J87" s="26">
        <v>1.6402997807024536E-2</v>
      </c>
      <c r="K87" s="5">
        <v>1.6402997807024044E-2</v>
      </c>
      <c r="L87" s="27">
        <v>2.5924723238799226E-3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24</v>
      </c>
      <c r="H88" s="1">
        <v>80995.605121099987</v>
      </c>
      <c r="I88" s="25">
        <v>3.7159384141766953E-7</v>
      </c>
      <c r="J88" s="26">
        <v>25.639975057819196</v>
      </c>
      <c r="K88" s="5">
        <v>25.639975057818425</v>
      </c>
      <c r="L88" s="27">
        <v>8.0995605121097561E-2</v>
      </c>
      <c r="M88" s="4">
        <v>-2.4286128663675299E-15</v>
      </c>
      <c r="N88" s="3">
        <v>-2.4301698431372643E-9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24</v>
      </c>
      <c r="H89" s="1">
        <v>29081.48064605</v>
      </c>
      <c r="I89" s="25">
        <v>3.7114339096972931E-7</v>
      </c>
      <c r="J89" s="26">
        <v>10.15967918440537</v>
      </c>
      <c r="K89" s="5">
        <v>10.159679184405068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30</v>
      </c>
      <c r="H90" s="1">
        <v>19454.310320969998</v>
      </c>
      <c r="I90" s="25">
        <v>1.9973253990614926E-7</v>
      </c>
      <c r="J90" s="26">
        <v>0.45339286558695879</v>
      </c>
      <c r="K90" s="5">
        <v>0.45339286558694525</v>
      </c>
      <c r="L90" s="27">
        <v>1.9454310320969417E-2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52</v>
      </c>
      <c r="H91" s="1">
        <v>1442.4636480199999</v>
      </c>
      <c r="I91" s="25">
        <v>1.8727772272864351E-7</v>
      </c>
      <c r="J91" s="26">
        <v>1.1182352824127303E-3</v>
      </c>
      <c r="K91" s="5">
        <v>1.1182352824126972E-3</v>
      </c>
      <c r="L91" s="27">
        <v>1.4424636480199569E-3</v>
      </c>
      <c r="M91" s="4">
        <v>-4.3151246464923076E-17</v>
      </c>
      <c r="N91" s="3">
        <v>-4.2973624658770859E-11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18</v>
      </c>
      <c r="H92" s="1">
        <v>13647.2709103</v>
      </c>
      <c r="I92" s="25">
        <v>5.5270634326666364E-8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-4.0939474033052647E-16</v>
      </c>
      <c r="N92" s="3">
        <v>-4.0927261579781771E-10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36</v>
      </c>
      <c r="H93" s="1">
        <v>1935.6280257200001</v>
      </c>
      <c r="I93" s="25">
        <v>3.2972867771696288E-7</v>
      </c>
      <c r="J93" s="26">
        <v>1.5004303479510395E-2</v>
      </c>
      <c r="K93" s="5">
        <v>1.5004303479509946E-2</v>
      </c>
      <c r="L93" s="27">
        <v>1.935628025719942E-3</v>
      </c>
      <c r="M93" s="4">
        <v>-5.8113236445223038E-17</v>
      </c>
      <c r="N93" s="3">
        <v>-5.7980287238024175E-11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18</v>
      </c>
      <c r="H94" s="1">
        <v>2034.8793039299999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21</v>
      </c>
      <c r="H95" s="1">
        <v>13526.890602879999</v>
      </c>
      <c r="I95" s="25">
        <v>4.2060838338417874E-7</v>
      </c>
      <c r="J95" s="26">
        <v>0.17285995096969625</v>
      </c>
      <c r="K95" s="5">
        <v>0.17285995096969106</v>
      </c>
      <c r="L95" s="27">
        <v>1.3526890602879593E-2</v>
      </c>
      <c r="M95" s="4">
        <v>-4.0592529337857286E-16</v>
      </c>
      <c r="N95" s="3">
        <v>-4.0563463699072599E-10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27</v>
      </c>
      <c r="H96" s="1">
        <v>2720.7172202399997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2.7207172202399184E-3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5.1932455857980004</v>
      </c>
      <c r="D97" s="7">
        <v>710740</v>
      </c>
      <c r="E97" s="1">
        <v>710740</v>
      </c>
      <c r="F97" s="6">
        <v>125703960986.45311</v>
      </c>
      <c r="G97" s="1" t="s">
        <v>21</v>
      </c>
      <c r="H97" s="1">
        <v>51932.45585798</v>
      </c>
      <c r="I97" s="25">
        <v>4.1313301068990713E-7</v>
      </c>
      <c r="J97" s="26">
        <v>0.29363015601774461</v>
      </c>
      <c r="K97" s="5">
        <v>0.29363015601773584</v>
      </c>
      <c r="L97" s="27">
        <v>5.1932455857978448E-2</v>
      </c>
      <c r="M97" s="4">
        <v>-1.5543122344752192E-15</v>
      </c>
      <c r="N97" s="3">
        <v>-1.5497789718210697E-9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24</v>
      </c>
      <c r="H98" s="1">
        <v>1581.20906122</v>
      </c>
      <c r="I98" s="25">
        <v>3.1766158042477703E-7</v>
      </c>
      <c r="J98" s="26">
        <v>0.27101329500097893</v>
      </c>
      <c r="K98" s="5">
        <v>0.27101329500097088</v>
      </c>
      <c r="L98" s="27">
        <v>1.5812090612199526E-3</v>
      </c>
      <c r="M98" s="4">
        <v>-4.7488055154865094E-17</v>
      </c>
      <c r="N98" s="3">
        <v>-4.7293724492192268E-11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119</v>
      </c>
      <c r="H99" s="1">
        <v>2381.1361678099997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18</v>
      </c>
      <c r="H100" s="1">
        <v>14824.80330757</v>
      </c>
      <c r="I100" s="25">
        <v>2.7995800694076778E-7</v>
      </c>
      <c r="J100" s="26">
        <v>3.0113962974590628E-2</v>
      </c>
      <c r="K100" s="5">
        <v>3.0113962974589726E-2</v>
      </c>
      <c r="L100" s="27">
        <v>1.4824803307569556E-2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119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-3.1051550219984847E-16</v>
      </c>
      <c r="N101" s="3">
        <v>-3.092281986027956E-10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20269748421.635002</v>
      </c>
      <c r="G102" s="1" t="s">
        <v>18</v>
      </c>
      <c r="H102" s="1">
        <v>7812.1213048999998</v>
      </c>
      <c r="I102" s="25">
        <v>3.8540790652150864E-7</v>
      </c>
      <c r="J102" s="26">
        <v>1.1931072562186344E-2</v>
      </c>
      <c r="K102" s="5">
        <v>1.1931072562185986E-2</v>
      </c>
      <c r="L102" s="27">
        <v>7.812121304899766E-3</v>
      </c>
      <c r="M102" s="4">
        <v>-2.3418766925686896E-16</v>
      </c>
      <c r="N102" s="3">
        <v>-2.3374013835564256E-10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6E7AC-4BCC-4459-BDF7-96612A80BDC4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980E-C2E4-4436-BB02-1290A26D6ED4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18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19</v>
      </c>
      <c r="B3" s="1" t="s">
        <v>20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21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24</v>
      </c>
      <c r="H4" s="1">
        <v>1907.71816954</v>
      </c>
      <c r="I4" s="25">
        <v>1.3024650277432743E-7</v>
      </c>
      <c r="J4" s="26">
        <v>0.31147669659463761</v>
      </c>
      <c r="K4" s="5">
        <v>0.31147669659461913</v>
      </c>
      <c r="L4" s="27">
        <v>1.9077181695398868E-3</v>
      </c>
      <c r="M4" s="4">
        <v>-1.1319070680748666E-16</v>
      </c>
      <c r="N4" s="3">
        <v>-1.1323209037072957E-10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27</v>
      </c>
      <c r="H5" s="1">
        <v>5309.4466242799999</v>
      </c>
      <c r="I5" s="25">
        <v>4.1865763114046257E-7</v>
      </c>
      <c r="J5" s="26">
        <v>4.6959989169763405E-2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-3.1468516681343317E-10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30</v>
      </c>
      <c r="H6" s="1">
        <v>3774.9647333199996</v>
      </c>
      <c r="I6" s="25">
        <v>4.7268841594801712E-7</v>
      </c>
      <c r="J6" s="26">
        <v>2.5463724967119683E-3</v>
      </c>
      <c r="K6" s="5">
        <v>2.5463724967118174E-3</v>
      </c>
      <c r="L6" s="27">
        <v>3.774964733319776E-3</v>
      </c>
      <c r="M6" s="4">
        <v>-2.2377932840100812E-16</v>
      </c>
      <c r="N6" s="3">
        <v>-2.2373569663614035E-10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33</v>
      </c>
      <c r="H7" s="1">
        <v>3786.94260558</v>
      </c>
      <c r="I7" s="25">
        <v>2.7155805731463025E-7</v>
      </c>
      <c r="J7" s="26">
        <v>0.1580337545703637</v>
      </c>
      <c r="K7" s="5">
        <v>0.15803375457035432</v>
      </c>
      <c r="L7" s="27">
        <v>3.7869426055797753E-3</v>
      </c>
      <c r="M7" s="4">
        <v>-2.2464669013899652E-16</v>
      </c>
      <c r="N7" s="3">
        <v>-2.2464519133791327E-10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21</v>
      </c>
      <c r="H8" s="1">
        <v>3246.8329888300004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-1.9255430583342559E-16</v>
      </c>
      <c r="N8" s="3">
        <v>-1.9281287677586079E-10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36</v>
      </c>
      <c r="H9" s="1">
        <v>2318.4654522699998</v>
      </c>
      <c r="I9" s="25">
        <v>3.2306904144046572E-7</v>
      </c>
      <c r="J9" s="26">
        <v>6.1079432974734445E-3</v>
      </c>
      <c r="K9" s="5">
        <v>6.1079432974730811E-3</v>
      </c>
      <c r="L9" s="27">
        <v>2.3184654522698622E-3</v>
      </c>
      <c r="M9" s="4">
        <v>-1.3747683547116196E-16</v>
      </c>
      <c r="N9" s="3">
        <v>-1.3778844731859863E-10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0.222399210101</v>
      </c>
      <c r="D10" s="7">
        <v>10959200</v>
      </c>
      <c r="E10" s="1">
        <v>10959200</v>
      </c>
      <c r="F10" s="6">
        <v>22040672678.970016</v>
      </c>
      <c r="G10" s="1" t="s">
        <v>39</v>
      </c>
      <c r="H10" s="1">
        <v>2223.9921010100002</v>
      </c>
      <c r="I10" s="25">
        <v>1.0090400294960188E-7</v>
      </c>
      <c r="J10" s="26">
        <v>1.1058271491252769</v>
      </c>
      <c r="K10" s="5">
        <v>1.1058271491252114</v>
      </c>
      <c r="L10" s="27">
        <v>2.2239921010098682E-3</v>
      </c>
      <c r="M10" s="4">
        <v>-1.3183898417423734E-16</v>
      </c>
      <c r="N10" s="3">
        <v>-1.3187673175707459E-10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30</v>
      </c>
      <c r="H11" s="1">
        <v>22960.863212559998</v>
      </c>
      <c r="I11" s="25">
        <v>4.4725331627092476E-7</v>
      </c>
      <c r="J11" s="26">
        <v>2.2226253552083606E-2</v>
      </c>
      <c r="K11" s="5">
        <v>2.2226253552082291E-2</v>
      </c>
      <c r="L11" s="27">
        <v>2.2960863212558639E-2</v>
      </c>
      <c r="M11" s="4">
        <v>-1.3600232051658168E-15</v>
      </c>
      <c r="N11" s="3">
        <v>-1.3606040738523006E-9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21</v>
      </c>
      <c r="H12" s="1">
        <v>3023.5036030599999</v>
      </c>
      <c r="I12" s="25">
        <v>4.2988519191173125E-7</v>
      </c>
      <c r="J12" s="26">
        <v>2.8549535365241897E-2</v>
      </c>
      <c r="K12" s="5">
        <v>2.85495353652402E-2</v>
      </c>
      <c r="L12" s="27">
        <v>3.0235036030598207E-3</v>
      </c>
      <c r="M12" s="4">
        <v>-1.7911019889460533E-16</v>
      </c>
      <c r="N12" s="3">
        <v>-1.7917045624926686E-10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21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18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-3.2890357104520263E-15</v>
      </c>
      <c r="N14" s="3">
        <v>-3.2887328416109085E-9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52</v>
      </c>
      <c r="H15" s="1">
        <v>4886.57192459</v>
      </c>
      <c r="I15" s="25">
        <v>2.9126176709863813E-7</v>
      </c>
      <c r="J15" s="26">
        <v>2.0179197748127847E-2</v>
      </c>
      <c r="K15" s="5">
        <v>2.017919774812665E-2</v>
      </c>
      <c r="L15" s="27">
        <v>4.8865719245897105E-3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24</v>
      </c>
      <c r="H16" s="1">
        <v>635.85395564999988</v>
      </c>
      <c r="I16" s="25">
        <v>1.0765450589423707E-7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-3.7730235602495554E-17</v>
      </c>
      <c r="N16" s="3">
        <v>-3.7744030123576522E-11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30</v>
      </c>
      <c r="H17" s="1">
        <v>945.39512120999996</v>
      </c>
      <c r="I17" s="25">
        <v>1.0141660944897516E-7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21</v>
      </c>
      <c r="H18" s="1">
        <v>1918.76294467</v>
      </c>
      <c r="I18" s="25">
        <v>4.483397660575066E-7</v>
      </c>
      <c r="J18" s="26">
        <v>2.5664313228429849E-2</v>
      </c>
      <c r="K18" s="5">
        <v>2.5664313228428333E-2</v>
      </c>
      <c r="L18" s="27">
        <v>1.9187629446698862E-3</v>
      </c>
      <c r="M18" s="4">
        <v>-1.1384122811097797E-16</v>
      </c>
      <c r="N18" s="3">
        <v>-1.1368683772161603E-10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36</v>
      </c>
      <c r="H19" s="1">
        <v>6650.79980342</v>
      </c>
      <c r="I19" s="25">
        <v>4.1238531314648608E-7</v>
      </c>
      <c r="J19" s="26">
        <v>1.6045912534529774E-3</v>
      </c>
      <c r="K19" s="5">
        <v>1.6045912534528822E-3</v>
      </c>
      <c r="L19" s="27">
        <v>6.6507998034196049E-3</v>
      </c>
      <c r="M19" s="4">
        <v>-3.9464959078472361E-16</v>
      </c>
      <c r="N19" s="3">
        <v>-3.9472070056945086E-10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18</v>
      </c>
      <c r="H20" s="1">
        <v>3337.4490354300001</v>
      </c>
      <c r="I20" s="25">
        <v>4.7670071630128234E-7</v>
      </c>
      <c r="J20" s="26">
        <v>1.2704074089429174E-3</v>
      </c>
      <c r="K20" s="5">
        <v>1.2704074089428421E-3</v>
      </c>
      <c r="L20" s="27">
        <v>3.3374490354298025E-3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63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1.1826762114338838E-2</v>
      </c>
      <c r="L21" s="27">
        <v>2.3571658650498603E-3</v>
      </c>
      <c r="M21" s="4">
        <v>-1.3964523981613297E-16</v>
      </c>
      <c r="N21" s="3">
        <v>-1.3960743672214448E-10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36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21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7.4829472961521655E-3</v>
      </c>
      <c r="L23" s="27">
        <v>4.4812843093597352E-3</v>
      </c>
      <c r="M23" s="4">
        <v>-2.6541269182445149E-16</v>
      </c>
      <c r="N23" s="3">
        <v>-2.6557245291769505E-10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18</v>
      </c>
      <c r="H24" s="1">
        <v>6253.3263857399998</v>
      </c>
      <c r="I24" s="25">
        <v>4.7642824596957958E-7</v>
      </c>
      <c r="J24" s="26">
        <v>1.3845004827875985E-4</v>
      </c>
      <c r="K24" s="5">
        <v>1.3845004827875163E-4</v>
      </c>
      <c r="L24" s="27">
        <v>6.2533263857396295E-3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21</v>
      </c>
      <c r="H25" s="1">
        <v>1497.155006</v>
      </c>
      <c r="I25" s="25">
        <v>3.3776476380975486E-7</v>
      </c>
      <c r="J25" s="26">
        <v>4.3149448576696184E-2</v>
      </c>
      <c r="K25" s="5">
        <v>4.314944857669363E-2</v>
      </c>
      <c r="L25" s="27">
        <v>1.4971550059999113E-3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33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0.27681462055269346</v>
      </c>
      <c r="L26" s="27">
        <v>2.7087993254198395E-3</v>
      </c>
      <c r="M26" s="4">
        <v>-1.6046192152785466E-16</v>
      </c>
      <c r="N26" s="3">
        <v>-1.6052581486292183E-10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18</v>
      </c>
      <c r="H27" s="1">
        <v>2908.2799763900002</v>
      </c>
      <c r="I27" s="25">
        <v>1.9648171554084252E-7</v>
      </c>
      <c r="J27" s="26">
        <v>1.1653330548727369E-3</v>
      </c>
      <c r="K27" s="5">
        <v>1.165333054872668E-3</v>
      </c>
      <c r="L27" s="27">
        <v>2.9082799763898277E-3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63</v>
      </c>
      <c r="H28" s="1">
        <v>2253.1488467399995</v>
      </c>
      <c r="I28" s="25">
        <v>4.3076896603951794E-7</v>
      </c>
      <c r="J28" s="26">
        <v>3.3737825420215046E-3</v>
      </c>
      <c r="K28" s="5">
        <v>3.3737825420213051E-3</v>
      </c>
      <c r="L28" s="27">
        <v>2.2531488467398661E-3</v>
      </c>
      <c r="M28" s="4">
        <v>-1.3357370765021415E-16</v>
      </c>
      <c r="N28" s="3">
        <v>-1.3324097380973399E-10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21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1.9161247078698864E-3</v>
      </c>
      <c r="M29" s="4">
        <v>-1.1362438767648086E-16</v>
      </c>
      <c r="N29" s="3">
        <v>-1.1368683772161603E-10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33</v>
      </c>
      <c r="H30" s="1">
        <v>20741.148485760001</v>
      </c>
      <c r="I30" s="25">
        <v>2.4418188257280942E-7</v>
      </c>
      <c r="J30" s="26">
        <v>1.9121883224276706</v>
      </c>
      <c r="K30" s="5">
        <v>1.9121883224275573</v>
      </c>
      <c r="L30" s="27">
        <v>2.0741148485758771E-2</v>
      </c>
      <c r="M30" s="4">
        <v>-1.2281842209915794E-15</v>
      </c>
      <c r="N30" s="3">
        <v>-1.229636836796999E-9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21</v>
      </c>
      <c r="H31" s="1">
        <v>20964.875216380002</v>
      </c>
      <c r="I31" s="25">
        <v>3.8485554736745858E-7</v>
      </c>
      <c r="J31" s="26">
        <v>0.13447083738347423</v>
      </c>
      <c r="K31" s="5">
        <v>0.13447083738346627</v>
      </c>
      <c r="L31" s="27">
        <v>2.096487521637876E-2</v>
      </c>
      <c r="M31" s="4">
        <v>-1.2420620087993939E-15</v>
      </c>
      <c r="N31" s="3">
        <v>-1.2405507732182741E-9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0.39157710828800002</v>
      </c>
      <c r="D32" s="7">
        <v>3053000</v>
      </c>
      <c r="E32" s="1">
        <v>3053000</v>
      </c>
      <c r="F32" s="6">
        <v>10608296685.905956</v>
      </c>
      <c r="G32" s="1" t="s">
        <v>21</v>
      </c>
      <c r="H32" s="1">
        <v>3915.77108288</v>
      </c>
      <c r="I32" s="25">
        <v>3.6912345108922548E-7</v>
      </c>
      <c r="J32" s="26">
        <v>1.1269338961754054</v>
      </c>
      <c r="K32" s="5">
        <v>1.1269338961753386</v>
      </c>
      <c r="L32" s="27">
        <v>3.9157710828797675E-3</v>
      </c>
      <c r="M32" s="4">
        <v>-2.3245294578089215E-16</v>
      </c>
      <c r="N32" s="3">
        <v>-2.3237589630298316E-10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21</v>
      </c>
      <c r="H33" s="1">
        <v>3749.8895531600001</v>
      </c>
      <c r="I33" s="25">
        <v>4.3845769657120612E-7</v>
      </c>
      <c r="J33" s="26">
        <v>0.34005244344124747</v>
      </c>
      <c r="K33" s="5">
        <v>0.34005244344122731</v>
      </c>
      <c r="L33" s="27">
        <v>3.7498895531597777E-3</v>
      </c>
      <c r="M33" s="4">
        <v>-2.2247828579402551E-16</v>
      </c>
      <c r="N33" s="3">
        <v>-2.2237145458348095E-10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90</v>
      </c>
      <c r="H34" s="1">
        <v>17218.837022889998</v>
      </c>
      <c r="I34" s="25">
        <v>4.6533328172167365E-7</v>
      </c>
      <c r="J34" s="26">
        <v>5.9057308116424491E-2</v>
      </c>
      <c r="K34" s="5">
        <v>5.9057308116420994E-2</v>
      </c>
      <c r="L34" s="27">
        <v>1.721883702288898E-2</v>
      </c>
      <c r="M34" s="4">
        <v>-1.0200174038743626E-15</v>
      </c>
      <c r="N34" s="3">
        <v>-1.0186340659856796E-9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30</v>
      </c>
      <c r="H35" s="1">
        <v>2986.4932385800003</v>
      </c>
      <c r="I35" s="25">
        <v>5.1388198935183775E-7</v>
      </c>
      <c r="J35" s="26">
        <v>3.4892587076989785E-4</v>
      </c>
      <c r="K35" s="5">
        <v>3.4892587076987714E-4</v>
      </c>
      <c r="L35" s="27">
        <v>2.9864932385798232E-3</v>
      </c>
      <c r="M35" s="4">
        <v>-1.7694179454963432E-16</v>
      </c>
      <c r="N35" s="3">
        <v>-1.7689671949483454E-10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0.58890137766299999</v>
      </c>
      <c r="D36" s="7">
        <v>20023</v>
      </c>
      <c r="E36" s="1">
        <v>20023</v>
      </c>
      <c r="F36" s="6">
        <v>19723255545.302002</v>
      </c>
      <c r="G36" s="1" t="s">
        <v>18</v>
      </c>
      <c r="H36" s="1">
        <v>5889.0137766300004</v>
      </c>
      <c r="I36" s="25">
        <v>2.9858223776007097E-7</v>
      </c>
      <c r="J36" s="26">
        <v>5.9785121466699011E-3</v>
      </c>
      <c r="K36" s="5">
        <v>5.9785121466695455E-3</v>
      </c>
      <c r="L36" s="27">
        <v>5.8890137766296506E-3</v>
      </c>
      <c r="M36" s="4">
        <v>-3.4954678040932663E-16</v>
      </c>
      <c r="N36" s="3">
        <v>-3.5015546018257737E-10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97</v>
      </c>
      <c r="H37" s="1">
        <v>3542.25681171</v>
      </c>
      <c r="I37" s="25">
        <v>3.7903138873585842E-7</v>
      </c>
      <c r="J37" s="26">
        <v>1.0975990955012989E-2</v>
      </c>
      <c r="K37" s="5">
        <v>1.0975990955012338E-2</v>
      </c>
      <c r="L37" s="27">
        <v>3.5422568117097902E-3</v>
      </c>
      <c r="M37" s="4">
        <v>-2.0990154059319366E-16</v>
      </c>
      <c r="N37" s="3">
        <v>-2.0963852875865996E-10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21</v>
      </c>
      <c r="H38" s="1">
        <v>44031.896758310009</v>
      </c>
      <c r="I38" s="25">
        <v>4.3542326785826975E-7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30</v>
      </c>
      <c r="H39" s="1">
        <v>4490.1648557200006</v>
      </c>
      <c r="I39" s="25">
        <v>4.0783274633287275E-7</v>
      </c>
      <c r="J39" s="26">
        <v>3.0620082594672087E-3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-2.6648194761946797E-10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0.38018110218399997</v>
      </c>
      <c r="D40" s="7">
        <v>266226</v>
      </c>
      <c r="E40" s="1">
        <v>266226</v>
      </c>
      <c r="F40" s="6">
        <v>15197588904.529999</v>
      </c>
      <c r="G40" s="1" t="s">
        <v>33</v>
      </c>
      <c r="H40" s="1">
        <v>3801.8110218399997</v>
      </c>
      <c r="I40" s="25">
        <v>2.5015882754314933E-7</v>
      </c>
      <c r="J40" s="26">
        <v>6.6598784021502475E-2</v>
      </c>
      <c r="K40" s="5">
        <v>6.6598784021498533E-2</v>
      </c>
      <c r="L40" s="27">
        <v>3.8018110218397743E-3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18</v>
      </c>
      <c r="H41" s="1">
        <v>2266.5999739100002</v>
      </c>
      <c r="I41" s="25">
        <v>2.88354022498672E-7</v>
      </c>
      <c r="J41" s="26">
        <v>3.381700634255426E-3</v>
      </c>
      <c r="K41" s="5">
        <v>3.3817006342552252E-3</v>
      </c>
      <c r="L41" s="27">
        <v>2.2665999739098657E-3</v>
      </c>
      <c r="M41" s="4">
        <v>-1.3444106938820255E-16</v>
      </c>
      <c r="N41" s="3">
        <v>-1.3460521586239338E-10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21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5.2658724878051184E-2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0.28334021841200002</v>
      </c>
      <c r="D43" s="7">
        <v>101246</v>
      </c>
      <c r="E43" s="1">
        <v>101246</v>
      </c>
      <c r="F43" s="6">
        <v>10081649169.470001</v>
      </c>
      <c r="G43" s="1" t="s">
        <v>90</v>
      </c>
      <c r="H43" s="1">
        <v>2833.4021841200001</v>
      </c>
      <c r="I43" s="25">
        <v>2.8104550520368426E-7</v>
      </c>
      <c r="J43" s="26">
        <v>2.8454733219852216E-2</v>
      </c>
      <c r="K43" s="5">
        <v>2.845473321985053E-2</v>
      </c>
      <c r="L43" s="27">
        <v>2.8334021841198323E-3</v>
      </c>
      <c r="M43" s="4">
        <v>-1.6783449630075609E-16</v>
      </c>
      <c r="N43" s="3">
        <v>-1.6780177247710526E-10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18</v>
      </c>
      <c r="H44" s="1">
        <v>14500.09875865</v>
      </c>
      <c r="I44" s="25">
        <v>4.4149193900069754E-7</v>
      </c>
      <c r="J44" s="26">
        <v>1.0166676371308064E-2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21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116</v>
      </c>
      <c r="H46" s="1">
        <v>13724.830332230002</v>
      </c>
      <c r="I46" s="25">
        <v>4.6928562114974911E-7</v>
      </c>
      <c r="J46" s="26">
        <v>1.1450569156053879E-2</v>
      </c>
      <c r="K46" s="5">
        <v>1.1450569156053197E-2</v>
      </c>
      <c r="L46" s="27">
        <v>1.3724830332229187E-2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119</v>
      </c>
      <c r="H47" s="1">
        <v>3560.7743084100002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-2.1120258320017626E-16</v>
      </c>
      <c r="N47" s="3">
        <v>-2.1100277081131935E-10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27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2.4922740273798523E-3</v>
      </c>
      <c r="M48" s="4">
        <v>-1.478851763270228E-16</v>
      </c>
      <c r="N48" s="3">
        <v>-1.4779288903810084E-10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18</v>
      </c>
      <c r="H49" s="1">
        <v>1822.88698105</v>
      </c>
      <c r="I49" s="25">
        <v>4.1106729561478982E-7</v>
      </c>
      <c r="J49" s="26">
        <v>1.4210596409403285E-3</v>
      </c>
      <c r="K49" s="5">
        <v>1.4210596409402441E-3</v>
      </c>
      <c r="L49" s="27">
        <v>1.8228869810498921E-3</v>
      </c>
      <c r="M49" s="4">
        <v>-1.0798653637955624E-16</v>
      </c>
      <c r="N49" s="3">
        <v>-1.0800249583553523E-10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21</v>
      </c>
      <c r="H50" s="1">
        <v>36754.4638012</v>
      </c>
      <c r="I50" s="25">
        <v>3.6208260003534222E-7</v>
      </c>
      <c r="J50" s="26">
        <v>0.41241208144025476</v>
      </c>
      <c r="K50" s="5">
        <v>0.41241208144023028</v>
      </c>
      <c r="L50" s="27">
        <v>3.6754463801197818E-2</v>
      </c>
      <c r="M50" s="4">
        <v>-2.1788126858268697E-15</v>
      </c>
      <c r="N50" s="3">
        <v>-2.1827872842550278E-9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36</v>
      </c>
      <c r="H51" s="1">
        <v>2678.5045611999999</v>
      </c>
      <c r="I51" s="25">
        <v>2.6997515683380927E-7</v>
      </c>
      <c r="J51" s="26">
        <v>7.0161143757970354E-3</v>
      </c>
      <c r="K51" s="5">
        <v>7.0161143757966199E-3</v>
      </c>
      <c r="L51" s="27">
        <v>2.6785045611998413E-3</v>
      </c>
      <c r="M51" s="4">
        <v>-1.5872719805187785E-16</v>
      </c>
      <c r="N51" s="3">
        <v>-1.5870682545937598E-10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21</v>
      </c>
      <c r="H52" s="1">
        <v>38644.474331469995</v>
      </c>
      <c r="I52" s="25">
        <v>2.8456491242856477E-7</v>
      </c>
      <c r="J52" s="26">
        <v>10.130510882456905</v>
      </c>
      <c r="K52" s="5">
        <v>10.130510882456305</v>
      </c>
      <c r="L52" s="27">
        <v>3.8644474331467706E-2</v>
      </c>
      <c r="M52" s="4">
        <v>-2.2898349882893854E-15</v>
      </c>
      <c r="N52" s="3">
        <v>-2.2919266484677792E-9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0.184892964401</v>
      </c>
      <c r="D53" s="7">
        <v>55548</v>
      </c>
      <c r="E53" s="1">
        <v>55548</v>
      </c>
      <c r="F53" s="6">
        <v>10137522504.497501</v>
      </c>
      <c r="G53" s="1" t="s">
        <v>119</v>
      </c>
      <c r="H53" s="1">
        <v>1848.9296440100002</v>
      </c>
      <c r="I53" s="25">
        <v>1.8238476345573826E-7</v>
      </c>
      <c r="J53" s="26">
        <v>1.0131108840439348E-2</v>
      </c>
      <c r="K53" s="5">
        <v>1.0131108840438748E-2</v>
      </c>
      <c r="L53" s="27">
        <v>1.8489296440098904E-3</v>
      </c>
      <c r="M53" s="4">
        <v>-1.0972125985553305E-16</v>
      </c>
      <c r="N53" s="3">
        <v>-1.0982148523908108E-10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119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3.0947502966798164E-3</v>
      </c>
      <c r="M54" s="4">
        <v>-1.8344700758454735E-16</v>
      </c>
      <c r="N54" s="3">
        <v>-1.8326318240724504E-10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24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18</v>
      </c>
      <c r="H56" s="1">
        <v>2060.1390394200002</v>
      </c>
      <c r="I56" s="25">
        <v>3.426061226896252E-7</v>
      </c>
      <c r="J56" s="26">
        <v>1.7383834665271583E-3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-1.2232703738845885E-10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116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-2.9831426218152046E-10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30</v>
      </c>
      <c r="H58" s="1">
        <v>2768.4695650000003</v>
      </c>
      <c r="I58" s="25">
        <v>5.2332503905421563E-7</v>
      </c>
      <c r="J58" s="26">
        <v>1.2662895969994855E-4</v>
      </c>
      <c r="K58" s="5">
        <v>1.2662895969994104E-4</v>
      </c>
      <c r="L58" s="27">
        <v>2.7684695649998364E-3</v>
      </c>
      <c r="M58" s="4">
        <v>-1.6393136847980827E-16</v>
      </c>
      <c r="N58" s="3">
        <v>-1.6416379367001355E-10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119</v>
      </c>
      <c r="H59" s="1">
        <v>1962.3478198200003</v>
      </c>
      <c r="I59" s="25">
        <v>1.5750938482101562E-7</v>
      </c>
      <c r="J59" s="26">
        <v>0.14453439173699964</v>
      </c>
      <c r="K59" s="5">
        <v>0.14453439173699106</v>
      </c>
      <c r="L59" s="27">
        <v>1.962347819819884E-3</v>
      </c>
      <c r="M59" s="4">
        <v>-1.1622647289044608E-16</v>
      </c>
      <c r="N59" s="3">
        <v>-1.1618794815149158E-10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18</v>
      </c>
      <c r="H60" s="1">
        <v>2318.0713705399999</v>
      </c>
      <c r="I60" s="25">
        <v>2.1495590331551482E-7</v>
      </c>
      <c r="J60" s="26">
        <v>2.8275299522122822E-3</v>
      </c>
      <c r="K60" s="5">
        <v>2.8275299522121143E-3</v>
      </c>
      <c r="L60" s="27">
        <v>2.3180713705398624E-3</v>
      </c>
      <c r="M60" s="4">
        <v>-1.3747683547116196E-16</v>
      </c>
      <c r="N60" s="3">
        <v>-1.3733369996771216E-10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0.74245064687100004</v>
      </c>
      <c r="D61" s="7">
        <v>11142</v>
      </c>
      <c r="E61" s="1">
        <v>11142</v>
      </c>
      <c r="F61" s="6">
        <v>17981151042.239998</v>
      </c>
      <c r="G61" s="1" t="s">
        <v>97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4.6005870747669675E-3</v>
      </c>
      <c r="L61" s="27">
        <v>7.4245064687095607E-3</v>
      </c>
      <c r="M61" s="4">
        <v>-4.397524011601206E-16</v>
      </c>
      <c r="N61" s="3">
        <v>-4.3928594095632434E-10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90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4.5923890953197275E-3</v>
      </c>
      <c r="M62" s="4">
        <v>-2.7235158572835871E-16</v>
      </c>
      <c r="N62" s="3">
        <v>-2.7193891583010554E-10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0.66248096994100003</v>
      </c>
      <c r="D63" s="7">
        <v>171616</v>
      </c>
      <c r="E63" s="1">
        <v>171616</v>
      </c>
      <c r="F63" s="6">
        <v>39920651007.341995</v>
      </c>
      <c r="G63" s="1" t="s">
        <v>52</v>
      </c>
      <c r="H63" s="1">
        <v>6624.8096994100006</v>
      </c>
      <c r="I63" s="25">
        <v>1.6594944050866306E-7</v>
      </c>
      <c r="J63" s="26">
        <v>2.8479579182334722E-2</v>
      </c>
      <c r="K63" s="5">
        <v>2.8479579182333025E-2</v>
      </c>
      <c r="L63" s="27">
        <v>6.6248096994096072E-3</v>
      </c>
      <c r="M63" s="4">
        <v>-3.9291486730874681E-16</v>
      </c>
      <c r="N63" s="3">
        <v>-3.9381120586767793E-10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21</v>
      </c>
      <c r="H64" s="1">
        <v>3819.7469509999996</v>
      </c>
      <c r="I64" s="25">
        <v>4.0327447088700025E-7</v>
      </c>
      <c r="J64" s="26">
        <v>1.6218892670133376</v>
      </c>
      <c r="K64" s="5">
        <v>1.6218892670132417</v>
      </c>
      <c r="L64" s="27">
        <v>3.8197469509997735E-3</v>
      </c>
      <c r="M64" s="4">
        <v>-2.2638141361497333E-16</v>
      </c>
      <c r="N64" s="3">
        <v>-2.2600943339057267E-10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21</v>
      </c>
      <c r="H65" s="1">
        <v>41119.352605220003</v>
      </c>
      <c r="I65" s="25">
        <v>3.5059680589375992E-7</v>
      </c>
      <c r="J65" s="26">
        <v>0.25172850663171964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-2.4374458007514477E-9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30</v>
      </c>
      <c r="H66" s="1">
        <v>3093.7174739399998</v>
      </c>
      <c r="I66" s="25">
        <v>4.2940025212868668E-7</v>
      </c>
      <c r="J66" s="26">
        <v>1.337281205204369E-2</v>
      </c>
      <c r="K66" s="5">
        <v>1.3372812052042897E-2</v>
      </c>
      <c r="L66" s="27">
        <v>3.0937174739398164E-3</v>
      </c>
      <c r="M66" s="4">
        <v>-1.8344700758454735E-16</v>
      </c>
      <c r="N66" s="3">
        <v>-1.8326318240724504E-10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21</v>
      </c>
      <c r="H67" s="1">
        <v>12010.98045945</v>
      </c>
      <c r="I67" s="25">
        <v>3.7409806814353177E-7</v>
      </c>
      <c r="J67" s="26">
        <v>13.467530453167143</v>
      </c>
      <c r="K67" s="5">
        <v>13.467530453166347</v>
      </c>
      <c r="L67" s="27">
        <v>1.2010980459449289E-2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21</v>
      </c>
      <c r="H68" s="1">
        <v>4386.7221295099998</v>
      </c>
      <c r="I68" s="25">
        <v>4.9812538590247307E-7</v>
      </c>
      <c r="J68" s="26">
        <v>1.9871716019807358E-2</v>
      </c>
      <c r="K68" s="5">
        <v>1.9871716019806179E-2</v>
      </c>
      <c r="L68" s="27">
        <v>4.3867221295097398E-3</v>
      </c>
      <c r="M68" s="4">
        <v>-2.6020852139652106E-16</v>
      </c>
      <c r="N68" s="3">
        <v>-2.6011548470705748E-10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63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1.5381471331130879E-2</v>
      </c>
      <c r="L69" s="27">
        <v>3.084160103249817E-3</v>
      </c>
      <c r="M69" s="4">
        <v>-1.8301332671555315E-16</v>
      </c>
      <c r="N69" s="3">
        <v>-1.8280843505635858E-10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24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-1.5934347175061703E-9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21</v>
      </c>
      <c r="H71" s="1">
        <v>2001.42006965</v>
      </c>
      <c r="I71" s="25">
        <v>2.0909872390647045E-7</v>
      </c>
      <c r="J71" s="26">
        <v>0.13002615957272348</v>
      </c>
      <c r="K71" s="5">
        <v>0.13002615957271579</v>
      </c>
      <c r="L71" s="27">
        <v>2.0014200696498812E-3</v>
      </c>
      <c r="M71" s="4">
        <v>-1.1882855810441129E-16</v>
      </c>
      <c r="N71" s="3">
        <v>-1.1868905858136714E-10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21</v>
      </c>
      <c r="H72" s="1">
        <v>2001.79828238</v>
      </c>
      <c r="I72" s="25">
        <v>4.7186079607588946E-7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-1.1882855810441129E-16</v>
      </c>
      <c r="N72" s="3">
        <v>-1.1891643225681037E-10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21</v>
      </c>
      <c r="H73" s="1">
        <v>4070.9268806499999</v>
      </c>
      <c r="I73" s="25">
        <v>2.621419375649358E-7</v>
      </c>
      <c r="J73" s="26">
        <v>0.11170916527392175</v>
      </c>
      <c r="K73" s="5">
        <v>0.11170916527391513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21</v>
      </c>
      <c r="H74" s="1">
        <v>5518.7045985000004</v>
      </c>
      <c r="I74" s="25">
        <v>4.2612883284820224E-7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-3.2699537522162814E-16</v>
      </c>
      <c r="N74" s="3">
        <v>-3.2650859793648124E-10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119</v>
      </c>
      <c r="H75" s="1">
        <v>2054.4863318000002</v>
      </c>
      <c r="I75" s="25">
        <v>3.1812369533316284E-7</v>
      </c>
      <c r="J75" s="26">
        <v>3.9036004283246412E-2</v>
      </c>
      <c r="K75" s="5">
        <v>3.9036004283244094E-2</v>
      </c>
      <c r="L75" s="27">
        <v>2.0544863317998783E-3</v>
      </c>
      <c r="M75" s="4">
        <v>-1.218643241873707E-16</v>
      </c>
      <c r="N75" s="3">
        <v>-1.2187229003757238E-10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33</v>
      </c>
      <c r="H76" s="1">
        <v>9676.6284598300008</v>
      </c>
      <c r="I76" s="25">
        <v>3.5213213029732864E-7</v>
      </c>
      <c r="J76" s="26">
        <v>2.1973044930553307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18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-3.8337388819087437E-16</v>
      </c>
      <c r="N77" s="3">
        <v>-3.8380676414817572E-10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30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1.5073424710699108E-3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18</v>
      </c>
      <c r="H79" s="1">
        <v>1702.7524085000002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1.7027524084998991E-3</v>
      </c>
      <c r="M79" s="4">
        <v>-1.0104764247564901E-16</v>
      </c>
      <c r="N79" s="3">
        <v>-1.0118128557223827E-10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119</v>
      </c>
      <c r="H80" s="1">
        <v>2802.1107781199998</v>
      </c>
      <c r="I80" s="25">
        <v>3.6662809087960015E-7</v>
      </c>
      <c r="J80" s="26">
        <v>9.1631358753538464E-2</v>
      </c>
      <c r="K80" s="5">
        <v>9.1631358753533038E-2</v>
      </c>
      <c r="L80" s="27">
        <v>2.8021107781198338E-3</v>
      </c>
      <c r="M80" s="4">
        <v>-1.6609977282477928E-16</v>
      </c>
      <c r="N80" s="3">
        <v>-1.659827830735594E-10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18</v>
      </c>
      <c r="H81" s="1">
        <v>15865.827034890001</v>
      </c>
      <c r="I81" s="25">
        <v>1.0662308940515703E-7</v>
      </c>
      <c r="J81" s="26">
        <v>1.1048071277983561E-2</v>
      </c>
      <c r="K81" s="5">
        <v>1.1048071277982907E-2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18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-3.8744474295526743E-10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18</v>
      </c>
      <c r="H83" s="1">
        <v>1637.7650251100001</v>
      </c>
      <c r="I83" s="25">
        <v>1.4544799677057417E-7</v>
      </c>
      <c r="J83" s="26">
        <v>8.5639780498514078E-4</v>
      </c>
      <c r="K83" s="5">
        <v>8.5639780498508971E-4</v>
      </c>
      <c r="L83" s="27">
        <v>1.6377650251099029E-3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119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-2.5934115965853266E-16</v>
      </c>
      <c r="N84" s="3">
        <v>-2.5920599000528455E-10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52</v>
      </c>
      <c r="H85" s="1">
        <v>3830.94181592</v>
      </c>
      <c r="I85" s="25">
        <v>4.4532216352261756E-7</v>
      </c>
      <c r="J85" s="26">
        <v>8.3201321099584724E-2</v>
      </c>
      <c r="K85" s="5">
        <v>8.3201321099579797E-2</v>
      </c>
      <c r="L85" s="27">
        <v>3.8309418159197728E-3</v>
      </c>
      <c r="M85" s="4">
        <v>-2.2724877535296173E-16</v>
      </c>
      <c r="N85" s="3">
        <v>-2.2737367544323206E-10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63</v>
      </c>
      <c r="H86" s="1">
        <v>2676.3112289000005</v>
      </c>
      <c r="I86" s="25">
        <v>4.991293515622002E-7</v>
      </c>
      <c r="J86" s="26">
        <v>1.634249322884956E-2</v>
      </c>
      <c r="K86" s="5">
        <v>1.6342493228848592E-2</v>
      </c>
      <c r="L86" s="27">
        <v>2.6763112288998416E-3</v>
      </c>
      <c r="M86" s="4">
        <v>-1.5872719805187785E-16</v>
      </c>
      <c r="N86" s="3">
        <v>-1.5870682545937598E-10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24</v>
      </c>
      <c r="H87" s="1">
        <v>80219.724074769998</v>
      </c>
      <c r="I87" s="25">
        <v>3.6909155462069172E-7</v>
      </c>
      <c r="J87" s="26">
        <v>25.467317268827728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-4.7584762796759605E-9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24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2.8923592933178286E-2</v>
      </c>
      <c r="M88" s="4">
        <v>-1.7139067942650854E-15</v>
      </c>
      <c r="N88" s="3">
        <v>-1.7134880181401968E-9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30</v>
      </c>
      <c r="H89" s="1">
        <v>19271.366572899999</v>
      </c>
      <c r="I89" s="25">
        <v>1.9819842821627618E-7</v>
      </c>
      <c r="J89" s="26">
        <v>0.44991043205094694</v>
      </c>
      <c r="K89" s="5">
        <v>0.44991043205092035</v>
      </c>
      <c r="L89" s="27">
        <v>1.9271366572898858E-2</v>
      </c>
      <c r="M89" s="4">
        <v>-1.1414480471927391E-15</v>
      </c>
      <c r="N89" s="3">
        <v>-1.1386873666197062E-9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52</v>
      </c>
      <c r="H90" s="1">
        <v>1474.63947205</v>
      </c>
      <c r="I90" s="25">
        <v>1.8677404823241297E-7</v>
      </c>
      <c r="J90" s="26">
        <v>1.1152278419957378E-3</v>
      </c>
      <c r="K90" s="5">
        <v>1.1152278419956719E-3</v>
      </c>
      <c r="L90" s="27">
        <v>1.4746394720499126E-3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18</v>
      </c>
      <c r="H91" s="1">
        <v>13990.353704759998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36</v>
      </c>
      <c r="H92" s="1">
        <v>1968.7955634299999</v>
      </c>
      <c r="I92" s="25">
        <v>3.2953929072888465E-7</v>
      </c>
      <c r="J92" s="26">
        <v>1.4995685424617896E-2</v>
      </c>
      <c r="K92" s="5">
        <v>1.4995685424617006E-2</v>
      </c>
      <c r="L92" s="27">
        <v>1.9687955634298832E-3</v>
      </c>
      <c r="M92" s="4">
        <v>-1.1666015375944028E-16</v>
      </c>
      <c r="N92" s="3">
        <v>-1.1664269550237805E-10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18</v>
      </c>
      <c r="H93" s="1">
        <v>2154.8500349700003</v>
      </c>
      <c r="I93" s="25">
        <v>2.4777697444505085E-7</v>
      </c>
      <c r="J93" s="26">
        <v>5.5006488326801286E-5</v>
      </c>
      <c r="K93" s="5">
        <v>5.500648832679802E-5</v>
      </c>
      <c r="L93" s="27">
        <v>2.1548500349698723E-3</v>
      </c>
      <c r="M93" s="4">
        <v>-1.2793585635328952E-16</v>
      </c>
      <c r="N93" s="3">
        <v>-1.2778400559909642E-10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21</v>
      </c>
      <c r="H94" s="1">
        <v>13008.324558549999</v>
      </c>
      <c r="I94" s="25">
        <v>4.1541294272480267E-7</v>
      </c>
      <c r="J94" s="26">
        <v>0.1707247495492685</v>
      </c>
      <c r="K94" s="5">
        <v>0.17072474954925837</v>
      </c>
      <c r="L94" s="27">
        <v>1.3008324558549228E-2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27</v>
      </c>
      <c r="H95" s="1">
        <v>2739.21160697</v>
      </c>
      <c r="I95" s="25">
        <v>3.6021918474657371E-7</v>
      </c>
      <c r="J95" s="26">
        <v>3.7462795213643665E-2</v>
      </c>
      <c r="K95" s="5">
        <v>3.7462795213641445E-2</v>
      </c>
      <c r="L95" s="27">
        <v>2.7392116069698377E-3</v>
      </c>
      <c r="M95" s="4">
        <v>-1.6219664500383146E-16</v>
      </c>
      <c r="N95" s="3">
        <v>-1.6234480426646769E-10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5.1971234376249997</v>
      </c>
      <c r="D96" s="7">
        <v>710740</v>
      </c>
      <c r="E96" s="1">
        <v>710740</v>
      </c>
      <c r="F96" s="6">
        <v>126268612250.81342</v>
      </c>
      <c r="G96" s="1" t="s">
        <v>21</v>
      </c>
      <c r="H96" s="1">
        <v>51971.234376249995</v>
      </c>
      <c r="I96" s="25">
        <v>4.1159266305245386E-7</v>
      </c>
      <c r="J96" s="26">
        <v>0.29253536933790103</v>
      </c>
      <c r="K96" s="5">
        <v>0.29253536933788377</v>
      </c>
      <c r="L96" s="27">
        <v>5.1971234376246914E-2</v>
      </c>
      <c r="M96" s="4">
        <v>-3.0808688933348094E-15</v>
      </c>
      <c r="N96" s="3">
        <v>-3.0777300707995892E-9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24</v>
      </c>
      <c r="H97" s="1">
        <v>1542.6972718700001</v>
      </c>
      <c r="I97" s="25">
        <v>3.1183161194959617E-7</v>
      </c>
      <c r="J97" s="26">
        <v>0.2660394515664099</v>
      </c>
      <c r="K97" s="5">
        <v>0.26603945156639414</v>
      </c>
      <c r="L97" s="27">
        <v>1.5426972718699085E-3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119</v>
      </c>
      <c r="H98" s="1">
        <v>2287.4259231300002</v>
      </c>
      <c r="I98" s="25">
        <v>2.802564804777587E-7</v>
      </c>
      <c r="J98" s="26">
        <v>3.2919206453398013E-2</v>
      </c>
      <c r="K98" s="5">
        <v>3.2919206453396056E-2</v>
      </c>
      <c r="L98" s="27">
        <v>2.2874259231298643E-3</v>
      </c>
      <c r="M98" s="4">
        <v>-1.3574211199518516E-16</v>
      </c>
      <c r="N98" s="3">
        <v>-1.3596945791505277E-10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18</v>
      </c>
      <c r="H99" s="1">
        <v>15214.59349266</v>
      </c>
      <c r="I99" s="25">
        <v>2.8011367195708642E-7</v>
      </c>
      <c r="J99" s="26">
        <v>3.0130707237735959E-2</v>
      </c>
      <c r="K99" s="5">
        <v>3.0130707237734176E-2</v>
      </c>
      <c r="L99" s="27">
        <v>1.5214593492659098E-2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119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1.0340037102919386E-2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18</v>
      </c>
      <c r="H101" s="1">
        <v>8091.2348209600004</v>
      </c>
      <c r="I101" s="25">
        <v>3.8741988285982495E-7</v>
      </c>
      <c r="J101" s="26">
        <v>1.1993357313691602E-2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18</v>
      </c>
      <c r="H102" s="1">
        <v>7812.1213048999998</v>
      </c>
      <c r="I102" s="25">
        <v>3.7405552895225544E-7</v>
      </c>
      <c r="J102" s="26">
        <v>1.1579637009774971E-2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E059-DA10-4142-9898-34D6454725DF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9D10-93FF-4C84-B71A-CA17C5680C2F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18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19</v>
      </c>
      <c r="B3" s="1" t="s">
        <v>20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21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24</v>
      </c>
      <c r="H4" s="1">
        <v>1978.2046320999998</v>
      </c>
      <c r="I4" s="25">
        <v>1.2832194030069913E-7</v>
      </c>
      <c r="J4" s="26">
        <v>0.30687422091270394</v>
      </c>
      <c r="K4" s="5">
        <v>0.30687422090817418</v>
      </c>
      <c r="L4" s="27">
        <v>1.9782046320707997E-3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27</v>
      </c>
      <c r="H5" s="1">
        <v>5332.8961249799995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30</v>
      </c>
      <c r="H6" s="1">
        <v>3812.7735690199997</v>
      </c>
      <c r="I6" s="25">
        <v>4.5823964152577635E-7</v>
      </c>
      <c r="J6" s="26">
        <v>2.468536948899357E-3</v>
      </c>
      <c r="K6" s="5">
        <v>2.4685369488643837E-3</v>
      </c>
      <c r="L6" s="27">
        <v>3.8127735689659817E-3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33</v>
      </c>
      <c r="H7" s="1">
        <v>3795.8469964000001</v>
      </c>
      <c r="I7" s="25">
        <v>2.66708857749594E-7</v>
      </c>
      <c r="J7" s="26">
        <v>0.15521175318509173</v>
      </c>
      <c r="K7" s="5">
        <v>0.1552117531829717</v>
      </c>
      <c r="L7" s="27">
        <v>3.7958469963481531E-3</v>
      </c>
      <c r="M7" s="4">
        <v>-5.1846981569125816E-14</v>
      </c>
      <c r="N7" s="3">
        <v>-5.1847109716618434E-8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21</v>
      </c>
      <c r="H8" s="1">
        <v>3145.2677331999998</v>
      </c>
      <c r="I8" s="25">
        <v>4.3824067848771962E-7</v>
      </c>
      <c r="J8" s="26">
        <v>3.8154109950497846E-2</v>
      </c>
      <c r="K8" s="5">
        <v>3.8154109950020172E-2</v>
      </c>
      <c r="L8" s="27">
        <v>3.1452677331606223E-3</v>
      </c>
      <c r="M8" s="4">
        <v>-3.9377789223804527E-14</v>
      </c>
      <c r="N8" s="3">
        <v>-3.9377482607960701E-8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0.21434713168899999</v>
      </c>
      <c r="D9" s="7">
        <v>18906</v>
      </c>
      <c r="E9" s="1">
        <v>18906</v>
      </c>
      <c r="F9" s="6">
        <v>6990977508.1779995</v>
      </c>
      <c r="G9" s="1" t="s">
        <v>36</v>
      </c>
      <c r="H9" s="1">
        <v>2143.4713168899998</v>
      </c>
      <c r="I9" s="25">
        <v>3.0660538020363835E-7</v>
      </c>
      <c r="J9" s="26">
        <v>5.7966813181299865E-3</v>
      </c>
      <c r="K9" s="5">
        <v>5.7966813180681757E-3</v>
      </c>
      <c r="L9" s="27">
        <v>2.1434713168671437E-3</v>
      </c>
      <c r="M9" s="4">
        <v>-2.2856282838601416E-14</v>
      </c>
      <c r="N9" s="3">
        <v>-2.2856056602904573E-8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0.20327709940800001</v>
      </c>
      <c r="D10" s="7">
        <v>10959200</v>
      </c>
      <c r="E10" s="1">
        <v>10959200</v>
      </c>
      <c r="F10" s="6">
        <v>21744809096.732414</v>
      </c>
      <c r="G10" s="1" t="s">
        <v>39</v>
      </c>
      <c r="H10" s="1">
        <v>2032.7709940800003</v>
      </c>
      <c r="I10" s="25">
        <v>9.3483046231271082E-8</v>
      </c>
      <c r="J10" s="26">
        <v>1.0244994002577461</v>
      </c>
      <c r="K10" s="5">
        <v>1.0244994002448469</v>
      </c>
      <c r="L10" s="27">
        <v>2.0327709940544062E-3</v>
      </c>
      <c r="M10" s="4">
        <v>-2.5594110164561812E-14</v>
      </c>
      <c r="N10" s="3">
        <v>-2.5594090402591974E-8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30</v>
      </c>
      <c r="H11" s="1">
        <v>22987.507179970002</v>
      </c>
      <c r="I11" s="25">
        <v>4.3367190935810264E-7</v>
      </c>
      <c r="J11" s="26">
        <v>2.1551325535550912E-2</v>
      </c>
      <c r="K11" s="5">
        <v>2.1551325535260357E-2</v>
      </c>
      <c r="L11" s="27">
        <v>2.2987507179660086E-2</v>
      </c>
      <c r="M11" s="4">
        <v>-3.0991528787716049E-13</v>
      </c>
      <c r="N11" s="3">
        <v>-3.0991577659733593E-7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21</v>
      </c>
      <c r="H12" s="1">
        <v>3016.00073686</v>
      </c>
      <c r="I12" s="25">
        <v>4.2023306088205689E-7</v>
      </c>
      <c r="J12" s="26">
        <v>2.1761348824716434E-2</v>
      </c>
      <c r="K12" s="5">
        <v>2.1761348824425857E-2</v>
      </c>
      <c r="L12" s="27">
        <v>3.0160007368197276E-3</v>
      </c>
      <c r="M12" s="4">
        <v>-4.0272472856539565E-14</v>
      </c>
      <c r="N12" s="3">
        <v>-4.0272425394505262E-8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21</v>
      </c>
      <c r="H13" s="1">
        <v>90090.569680130007</v>
      </c>
      <c r="I13" s="25">
        <v>4.5039113107516234E-7</v>
      </c>
      <c r="J13" s="26">
        <v>0.20434605929784974</v>
      </c>
      <c r="K13" s="5">
        <v>0.20434605929504565</v>
      </c>
      <c r="L13" s="27">
        <v>9.0090569678893742E-2</v>
      </c>
      <c r="M13" s="4">
        <v>-1.2362610934957274E-12</v>
      </c>
      <c r="N13" s="3">
        <v>-1.2362579582259059E-6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18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52</v>
      </c>
      <c r="H15" s="1">
        <v>4249.5340057799995</v>
      </c>
      <c r="I15" s="25">
        <v>2.6831137626112137E-7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24</v>
      </c>
      <c r="H16" s="1">
        <v>678.08761745999993</v>
      </c>
      <c r="I16" s="25">
        <v>1.0572958424294943E-7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-1.2548412087198813E-8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30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21</v>
      </c>
      <c r="H18" s="1">
        <v>1727.9970954000003</v>
      </c>
      <c r="I18" s="25">
        <v>4.3262054120030494E-7</v>
      </c>
      <c r="J18" s="26">
        <v>2.4764497639929058E-2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-2.0855395632679574E-8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36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1.5309391473573486E-3</v>
      </c>
      <c r="L19" s="27">
        <v>6.0876936965405725E-3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18</v>
      </c>
      <c r="H20" s="1">
        <v>3184.1223176799995</v>
      </c>
      <c r="I20" s="25">
        <v>4.5940864068586312E-7</v>
      </c>
      <c r="J20" s="26">
        <v>1.2243240274278251E-3</v>
      </c>
      <c r="K20" s="5">
        <v>1.224324027408558E-3</v>
      </c>
      <c r="L20" s="27">
        <v>3.1841223176298909E-3</v>
      </c>
      <c r="M20" s="4">
        <v>-5.0108788646197056E-14</v>
      </c>
      <c r="N20" s="3">
        <v>-5.0108610594179481E-8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63</v>
      </c>
      <c r="H21" s="1">
        <v>2077.8462612500002</v>
      </c>
      <c r="I21" s="25">
        <v>4.9790443571473596E-7</v>
      </c>
      <c r="J21" s="26">
        <v>1.1387074444796011E-2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-2.9435341275529936E-8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36</v>
      </c>
      <c r="H22" s="1">
        <v>9932.0659649500012</v>
      </c>
      <c r="I22" s="25">
        <v>3.9363919439536058E-7</v>
      </c>
      <c r="J22" s="26">
        <v>0.12555909383628816</v>
      </c>
      <c r="K22" s="5">
        <v>0.12555909383455183</v>
      </c>
      <c r="L22" s="27">
        <v>9.9320659648126537E-3</v>
      </c>
      <c r="M22" s="4">
        <v>-1.373467312104637E-13</v>
      </c>
      <c r="N22" s="3">
        <v>-1.3734825188294053E-7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21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7.2181540474356345E-3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18</v>
      </c>
      <c r="H24" s="1">
        <v>5950.10094974</v>
      </c>
      <c r="I24" s="25">
        <v>4.5927623357511802E-7</v>
      </c>
      <c r="J24" s="26">
        <v>1.3346567347692932E-4</v>
      </c>
      <c r="K24" s="5">
        <v>1.3346567347516107E-4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21</v>
      </c>
      <c r="H25" s="1">
        <v>1168.0121047299999</v>
      </c>
      <c r="I25" s="25">
        <v>3.1522611748426106E-7</v>
      </c>
      <c r="J25" s="26">
        <v>4.027013650861435E-2</v>
      </c>
      <c r="K25" s="5">
        <v>4.0270136508228256E-2</v>
      </c>
      <c r="L25" s="27">
        <v>1.1680121047188015E-3</v>
      </c>
      <c r="M25" s="4">
        <v>-1.1198507399168278E-14</v>
      </c>
      <c r="N25" s="3">
        <v>-1.1198380889254622E-8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33</v>
      </c>
      <c r="H26" s="1">
        <v>2528.3173114599999</v>
      </c>
      <c r="I26" s="25">
        <v>2.5441536355728329E-7</v>
      </c>
      <c r="J26" s="26">
        <v>0.26276273163559777</v>
      </c>
      <c r="K26" s="5">
        <v>0.26276273163260444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18</v>
      </c>
      <c r="H27" s="1">
        <v>2665.91749325</v>
      </c>
      <c r="I27" s="25">
        <v>1.8378731262390554E-7</v>
      </c>
      <c r="J27" s="26">
        <v>1.0900425511723838E-3</v>
      </c>
      <c r="K27" s="5">
        <v>1.0900425511571961E-3</v>
      </c>
      <c r="L27" s="27">
        <v>2.6659174932128554E-3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63</v>
      </c>
      <c r="H28" s="1">
        <v>2026.85702578</v>
      </c>
      <c r="I28" s="25">
        <v>4.1461260387041063E-7</v>
      </c>
      <c r="J28" s="26">
        <v>3.2472459135130562E-3</v>
      </c>
      <c r="K28" s="5">
        <v>3.2472459134697974E-3</v>
      </c>
      <c r="L28" s="27">
        <v>2.0268570257529987E-3</v>
      </c>
      <c r="M28" s="4">
        <v>-2.7001404584447997E-14</v>
      </c>
      <c r="N28" s="3">
        <v>-2.7001306079910137E-8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21</v>
      </c>
      <c r="H29" s="1">
        <v>1779.6640366699999</v>
      </c>
      <c r="I29" s="25">
        <v>2.9072257582876787E-7</v>
      </c>
      <c r="J29" s="26">
        <v>0.85527674583065216</v>
      </c>
      <c r="K29" s="5">
        <v>0.85527674581664237</v>
      </c>
      <c r="L29" s="27">
        <v>1.7796640366408484E-3</v>
      </c>
      <c r="M29" s="4">
        <v>-2.9151594332921249E-14</v>
      </c>
      <c r="N29" s="3">
        <v>-2.9151578928576782E-8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33</v>
      </c>
      <c r="H30" s="1">
        <v>21942.020408160002</v>
      </c>
      <c r="I30" s="25">
        <v>2.4692853368063764E-7</v>
      </c>
      <c r="J30" s="26">
        <v>1.9336973472530734</v>
      </c>
      <c r="K30" s="5">
        <v>1.9336973472259631</v>
      </c>
      <c r="L30" s="27">
        <v>2.1942020407852376E-2</v>
      </c>
      <c r="M30" s="4">
        <v>-3.0762545288887111E-13</v>
      </c>
      <c r="N30" s="3">
        <v>-3.0762748792767525E-7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21</v>
      </c>
      <c r="H31" s="1">
        <v>21768.185791010001</v>
      </c>
      <c r="I31" s="25">
        <v>3.7602040323048898E-7</v>
      </c>
      <c r="J31" s="26">
        <v>0.13138378501115222</v>
      </c>
      <c r="K31" s="5">
        <v>0.13138378500932818</v>
      </c>
      <c r="L31" s="27">
        <v>2.1768185790707786E-2</v>
      </c>
      <c r="M31" s="4">
        <v>-3.0221311564382347E-13</v>
      </c>
      <c r="N31" s="3">
        <v>-3.0221417546272278E-7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0.38980103860600002</v>
      </c>
      <c r="D32" s="7">
        <v>3053000</v>
      </c>
      <c r="E32" s="1">
        <v>3053000</v>
      </c>
      <c r="F32" s="6">
        <v>10814457299.877195</v>
      </c>
      <c r="G32" s="1" t="s">
        <v>21</v>
      </c>
      <c r="H32" s="1">
        <v>3898.0103860600002</v>
      </c>
      <c r="I32" s="25">
        <v>3.6044438273423709E-7</v>
      </c>
      <c r="J32" s="26">
        <v>1.1004367004876259</v>
      </c>
      <c r="K32" s="5">
        <v>1.1004367004742692</v>
      </c>
      <c r="L32" s="27">
        <v>3.8980103860126875E-3</v>
      </c>
      <c r="M32" s="4">
        <v>-4.7312848083791437E-14</v>
      </c>
      <c r="N32" s="3">
        <v>-4.73128238809295E-8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21</v>
      </c>
      <c r="H33" s="1">
        <v>3087.5652815499998</v>
      </c>
      <c r="I33" s="25">
        <v>4.1363950573273929E-7</v>
      </c>
      <c r="J33" s="26">
        <v>0.32080432326361197</v>
      </c>
      <c r="K33" s="5">
        <v>0.32080432347760907</v>
      </c>
      <c r="L33" s="27">
        <v>3.0875652836096046E-3</v>
      </c>
      <c r="M33" s="4">
        <v>2.0596046569620885E-12</v>
      </c>
      <c r="N33" s="3">
        <v>2.0596048670995515E-6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1.760415424301</v>
      </c>
      <c r="D34" s="7">
        <v>126914</v>
      </c>
      <c r="E34" s="1">
        <v>126914</v>
      </c>
      <c r="F34" s="6">
        <v>38850941615.119995</v>
      </c>
      <c r="G34" s="1" t="s">
        <v>90</v>
      </c>
      <c r="H34" s="1">
        <v>17604.154243009998</v>
      </c>
      <c r="I34" s="25">
        <v>4.5312040097784453E-7</v>
      </c>
      <c r="J34" s="26">
        <v>5.750732256970216E-2</v>
      </c>
      <c r="K34" s="5">
        <v>5.7507322568931256E-2</v>
      </c>
      <c r="L34" s="27">
        <v>1.760415424277401E-2</v>
      </c>
      <c r="M34" s="4">
        <v>-2.3598831222493288E-13</v>
      </c>
      <c r="N34" s="3">
        <v>-2.3598840925842524E-7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30</v>
      </c>
      <c r="H35" s="1">
        <v>3148.2241042199998</v>
      </c>
      <c r="I35" s="25">
        <v>4.967358604303208E-7</v>
      </c>
      <c r="J35" s="26">
        <v>3.3728364923218783E-4</v>
      </c>
      <c r="K35" s="5">
        <v>3.3728364922781177E-4</v>
      </c>
      <c r="L35" s="27">
        <v>3.1482241041791534E-3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18</v>
      </c>
      <c r="H36" s="1">
        <v>6216.6420281400005</v>
      </c>
      <c r="I36" s="25">
        <v>2.9944537445577503E-7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97</v>
      </c>
      <c r="H37" s="1">
        <v>3834.8075401499996</v>
      </c>
      <c r="I37" s="25">
        <v>3.7707630304351592E-7</v>
      </c>
      <c r="J37" s="26">
        <v>1.0919375583534134E-2</v>
      </c>
      <c r="K37" s="5">
        <v>1.0919375583381949E-2</v>
      </c>
      <c r="L37" s="27">
        <v>3.8348075400965534E-3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21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30</v>
      </c>
      <c r="H39" s="1">
        <v>4233.3063535699994</v>
      </c>
      <c r="I39" s="25">
        <v>3.932078813171726E-7</v>
      </c>
      <c r="J39" s="26">
        <v>2.952204772929332E-3</v>
      </c>
      <c r="K39" s="5">
        <v>2.9522047728893796E-3</v>
      </c>
      <c r="L39" s="27">
        <v>4.2333063535127105E-3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0.3954908727</v>
      </c>
      <c r="D40" s="7">
        <v>266226</v>
      </c>
      <c r="E40" s="1">
        <v>266226</v>
      </c>
      <c r="F40" s="6">
        <v>15760146849.380001</v>
      </c>
      <c r="G40" s="1" t="s">
        <v>33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3.9549087269471995E-3</v>
      </c>
      <c r="M40" s="4">
        <v>-5.2800645800044066E-14</v>
      </c>
      <c r="N40" s="3">
        <v>-5.2800260164076462E-8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18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2.2079086641431564E-3</v>
      </c>
      <c r="M41" s="4">
        <v>-2.6843544748134107E-14</v>
      </c>
      <c r="N41" s="3">
        <v>-2.6843736122827977E-8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21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90</v>
      </c>
      <c r="H43" s="1">
        <v>2619.5534888799998</v>
      </c>
      <c r="I43" s="25">
        <v>2.6579781095519403E-7</v>
      </c>
      <c r="J43" s="26">
        <v>2.6910965167969574E-2</v>
      </c>
      <c r="K43" s="5">
        <v>2.6910965167668985E-2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18</v>
      </c>
      <c r="H44" s="1">
        <v>13144.26525796</v>
      </c>
      <c r="I44" s="25">
        <v>4.2167138153029755E-7</v>
      </c>
      <c r="J44" s="26">
        <v>9.7102485738796915E-3</v>
      </c>
      <c r="K44" s="5">
        <v>9.7102485737419423E-3</v>
      </c>
      <c r="L44" s="27">
        <v>1.3144265257773534E-2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21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-1.3542986176950933E-13</v>
      </c>
      <c r="N45" s="3">
        <v>-1.3542921806219965E-7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116</v>
      </c>
      <c r="H46" s="1">
        <v>13235.844410040001</v>
      </c>
      <c r="I46" s="25">
        <v>4.5284572491575398E-7</v>
      </c>
      <c r="J46" s="26">
        <v>1.1049435687944397E-2</v>
      </c>
      <c r="K46" s="5">
        <v>1.104943568779075E-2</v>
      </c>
      <c r="L46" s="27">
        <v>1.323584440985595E-2</v>
      </c>
      <c r="M46" s="4">
        <v>-1.8405069135418728E-13</v>
      </c>
      <c r="N46" s="3">
        <v>-1.840508048189804E-7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119</v>
      </c>
      <c r="H47" s="1">
        <v>3580.2243152599999</v>
      </c>
      <c r="I47" s="25">
        <v>4.2347531625028297E-7</v>
      </c>
      <c r="J47" s="26">
        <v>9.6205122345739292E-3</v>
      </c>
      <c r="K47" s="5">
        <v>9.6205122344323411E-3</v>
      </c>
      <c r="L47" s="27">
        <v>3.5802243152073085E-3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27</v>
      </c>
      <c r="H48" s="1">
        <v>2680.3956853199998</v>
      </c>
      <c r="I48" s="25">
        <v>4.8006862044563722E-7</v>
      </c>
      <c r="J48" s="26">
        <v>6.0973515482800385E-3</v>
      </c>
      <c r="K48" s="5">
        <v>6.0973515482080753E-3</v>
      </c>
      <c r="L48" s="27">
        <v>2.6803956852883655E-3</v>
      </c>
      <c r="M48" s="4">
        <v>-3.1634417307913054E-14</v>
      </c>
      <c r="N48" s="3">
        <v>-3.1634499464416876E-8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18</v>
      </c>
      <c r="H49" s="1">
        <v>1654.9306232800002</v>
      </c>
      <c r="I49" s="25">
        <v>3.9334788423055417E-7</v>
      </c>
      <c r="J49" s="26">
        <v>1.3598036357850257E-3</v>
      </c>
      <c r="K49" s="5">
        <v>1.359803635766947E-3</v>
      </c>
      <c r="L49" s="27">
        <v>1.6549306232579975E-3</v>
      </c>
      <c r="M49" s="4">
        <v>-2.200258204798633E-14</v>
      </c>
      <c r="N49" s="3">
        <v>-2.2002723198966123E-8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21</v>
      </c>
      <c r="H50" s="1">
        <v>28992.485148970001</v>
      </c>
      <c r="I50" s="25">
        <v>3.2747412140257853E-7</v>
      </c>
      <c r="J50" s="26">
        <v>0.37299302427753694</v>
      </c>
      <c r="K50" s="5">
        <v>0.37299302427242409</v>
      </c>
      <c r="L50" s="27">
        <v>2.8992485148572583E-2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36</v>
      </c>
      <c r="H51" s="1">
        <v>2504.52801417</v>
      </c>
      <c r="I51" s="25">
        <v>2.5669852363203349E-7</v>
      </c>
      <c r="J51" s="26">
        <v>6.6710812321492865E-3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21</v>
      </c>
      <c r="H52" s="1">
        <v>43618.104700889999</v>
      </c>
      <c r="I52" s="25">
        <v>2.9596281725538945E-7</v>
      </c>
      <c r="J52" s="26">
        <v>10.536276294291865</v>
      </c>
      <c r="K52" s="5">
        <v>10.53627629414733</v>
      </c>
      <c r="L52" s="27">
        <v>4.3618104700291656E-2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119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119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24</v>
      </c>
      <c r="H55" s="1">
        <v>17501.039494750003</v>
      </c>
      <c r="I55" s="25">
        <v>3.3139391481652977E-7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-2.4135207721265317E-13</v>
      </c>
      <c r="N55" s="3">
        <v>-2.4135442799888551E-7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18</v>
      </c>
      <c r="H56" s="1">
        <v>2582.1374508000004</v>
      </c>
      <c r="I56" s="25">
        <v>3.4078238526573767E-7</v>
      </c>
      <c r="J56" s="26">
        <v>1.7291298228383528E-3</v>
      </c>
      <c r="K56" s="5">
        <v>1.7291298231497236E-3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116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30</v>
      </c>
      <c r="H58" s="1">
        <v>2641.2052466699997</v>
      </c>
      <c r="I58" s="25">
        <v>5.063044239493724E-7</v>
      </c>
      <c r="J58" s="26">
        <v>1.2251048146302965E-4</v>
      </c>
      <c r="K58" s="5">
        <v>1.2251048146147707E-4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119</v>
      </c>
      <c r="H59" s="1">
        <v>1912.1302651899998</v>
      </c>
      <c r="I59" s="25">
        <v>1.5286510055427872E-7</v>
      </c>
      <c r="J59" s="26">
        <v>0.14027268503101947</v>
      </c>
      <c r="K59" s="5">
        <v>0.14027268502890183</v>
      </c>
      <c r="L59" s="27">
        <v>1.9121302651611335E-3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18</v>
      </c>
      <c r="H60" s="1">
        <v>2410.8068165300001</v>
      </c>
      <c r="I60" s="25">
        <v>2.1428949487136845E-7</v>
      </c>
      <c r="J60" s="26">
        <v>2.8187640155379807E-3</v>
      </c>
      <c r="K60" s="5">
        <v>2.8187640154973643E-3</v>
      </c>
      <c r="L60" s="27">
        <v>2.4108068164952626E-3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97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4.6912158777945405E-3</v>
      </c>
      <c r="L61" s="27">
        <v>9.5411858208067479E-3</v>
      </c>
      <c r="M61" s="4">
        <v>-1.2325210296815214E-13</v>
      </c>
      <c r="N61" s="3">
        <v>-1.2325290299486369E-7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90</v>
      </c>
      <c r="H62" s="1">
        <v>4639.2937240700003</v>
      </c>
      <c r="I62" s="25">
        <v>4.0202778586721517E-7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52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2.5283404980295052E-2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21</v>
      </c>
      <c r="H64" s="1">
        <v>3782.2609082600002</v>
      </c>
      <c r="I64" s="25">
        <v>3.9148995535779229E-7</v>
      </c>
      <c r="J64" s="26">
        <v>1.574494302457969</v>
      </c>
      <c r="K64" s="5">
        <v>1.5744943024368048</v>
      </c>
      <c r="L64" s="27">
        <v>3.7822609082091593E-3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21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4.0360979667705243E-2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30</v>
      </c>
      <c r="H66" s="1">
        <v>3305.7038539599998</v>
      </c>
      <c r="I66" s="25">
        <v>4.2285809889267193E-7</v>
      </c>
      <c r="J66" s="26">
        <v>1.3169069773814482E-2</v>
      </c>
      <c r="K66" s="5">
        <v>1.3169069773632466E-2</v>
      </c>
      <c r="L66" s="27">
        <v>3.3057038539143105E-3</v>
      </c>
      <c r="M66" s="4">
        <v>-4.5689146910277145E-14</v>
      </c>
      <c r="N66" s="3">
        <v>-4.5689375838264823E-8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21</v>
      </c>
      <c r="H67" s="1">
        <v>12444.014673830001</v>
      </c>
      <c r="I67" s="25">
        <v>3.6916279171994959E-7</v>
      </c>
      <c r="J67" s="26">
        <v>13.289860501918186</v>
      </c>
      <c r="K67" s="5">
        <v>13.289860501737188</v>
      </c>
      <c r="L67" s="27">
        <v>1.2444014673660525E-2</v>
      </c>
      <c r="M67" s="4">
        <v>-1.6947554470903015E-13</v>
      </c>
      <c r="N67" s="3">
        <v>-1.6947706171777099E-7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21</v>
      </c>
      <c r="H68" s="1">
        <v>4029.78172253</v>
      </c>
      <c r="I68" s="25">
        <v>4.7943483251891372E-7</v>
      </c>
      <c r="J68" s="26">
        <v>1.9126093773677025E-2</v>
      </c>
      <c r="K68" s="5">
        <v>1.9126093773445714E-2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63</v>
      </c>
      <c r="H69" s="1">
        <v>2611.5940653300004</v>
      </c>
      <c r="I69" s="25">
        <v>5.0548008724643211E-7</v>
      </c>
      <c r="J69" s="26">
        <v>1.4843928242078726E-2</v>
      </c>
      <c r="K69" s="5">
        <v>1.4843928241905575E-2</v>
      </c>
      <c r="L69" s="27">
        <v>2.6115940652995367E-3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24</v>
      </c>
      <c r="H70" s="1">
        <v>27307.31753049</v>
      </c>
      <c r="I70" s="25">
        <v>2.8200368356248306E-7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-3.7825992338369474E-13</v>
      </c>
      <c r="N70" s="3">
        <v>-3.7825884646736085E-7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21</v>
      </c>
      <c r="H71" s="1">
        <v>2037.1195977199998</v>
      </c>
      <c r="I71" s="25">
        <v>2.0452887042786122E-7</v>
      </c>
      <c r="J71" s="26">
        <v>0.12718443731573165</v>
      </c>
      <c r="K71" s="5">
        <v>0.12718443731392004</v>
      </c>
      <c r="L71" s="27">
        <v>2.0371195976909831E-3</v>
      </c>
      <c r="M71" s="4">
        <v>-2.9016719582664052E-14</v>
      </c>
      <c r="N71" s="3">
        <v>-2.9016746339038946E-8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21</v>
      </c>
      <c r="H72" s="1">
        <v>1868.8349684300001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1.8688349684067346E-3</v>
      </c>
      <c r="M72" s="4">
        <v>-2.3265460738497445E-14</v>
      </c>
      <c r="N72" s="3">
        <v>-2.3265556592377834E-8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21</v>
      </c>
      <c r="H73" s="1">
        <v>3420.2953389500003</v>
      </c>
      <c r="I73" s="25">
        <v>2.354027354365557E-7</v>
      </c>
      <c r="J73" s="26">
        <v>0.10031452167893384</v>
      </c>
      <c r="K73" s="5">
        <v>0.10031452167751789</v>
      </c>
      <c r="L73" s="27">
        <v>3.4202953389017225E-3</v>
      </c>
      <c r="M73" s="4">
        <v>-4.8277788017303536E-14</v>
      </c>
      <c r="N73" s="3">
        <v>-4.8277797759510577E-8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21</v>
      </c>
      <c r="H74" s="1">
        <v>4523.5306741699997</v>
      </c>
      <c r="I74" s="25">
        <v>3.9845965133887235E-7</v>
      </c>
      <c r="J74" s="26">
        <v>3.037139154435153E-2</v>
      </c>
      <c r="K74" s="5">
        <v>3.0371391543947936E-2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119</v>
      </c>
      <c r="H75" s="1">
        <v>1932.9670610399999</v>
      </c>
      <c r="I75" s="25">
        <v>3.0426013597190748E-7</v>
      </c>
      <c r="J75" s="26">
        <v>3.7334848504704851E-2</v>
      </c>
      <c r="K75" s="5">
        <v>3.7334848503336945E-2</v>
      </c>
      <c r="L75" s="27">
        <v>1.9329670609691783E-3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33</v>
      </c>
      <c r="H76" s="1">
        <v>10103.550821359999</v>
      </c>
      <c r="I76" s="25">
        <v>3.4857079758090725E-7</v>
      </c>
      <c r="J76" s="26">
        <v>2.1750817769048614</v>
      </c>
      <c r="K76" s="5">
        <v>2.1750817768739337</v>
      </c>
      <c r="L76" s="27">
        <v>1.0103550821216337E-2</v>
      </c>
      <c r="M76" s="4">
        <v>-1.4366112466301928E-13</v>
      </c>
      <c r="N76" s="3">
        <v>-1.436619641026482E-7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18</v>
      </c>
      <c r="H77" s="1">
        <v>6036.8784432800003</v>
      </c>
      <c r="I77" s="25">
        <v>4.3291830545920555E-7</v>
      </c>
      <c r="J77" s="26">
        <v>2.8744000517438866E-3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30</v>
      </c>
      <c r="H78" s="1">
        <v>1989.5774600700001</v>
      </c>
      <c r="I78" s="25">
        <v>2.5068997834631583E-7</v>
      </c>
      <c r="J78" s="26">
        <v>9.8872127459786953E-4</v>
      </c>
      <c r="K78" s="5">
        <v>9.8872127458442846E-4</v>
      </c>
      <c r="L78" s="27">
        <v>1.9895774600429527E-3</v>
      </c>
      <c r="M78" s="4">
        <v>-2.7047374756561382E-14</v>
      </c>
      <c r="N78" s="3">
        <v>-2.7047462936025113E-8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18</v>
      </c>
      <c r="H79" s="1">
        <v>1752.3861296499999</v>
      </c>
      <c r="I79" s="25">
        <v>4.0372110728158706E-7</v>
      </c>
      <c r="J79" s="26">
        <v>6.6517089635714278E-4</v>
      </c>
      <c r="K79" s="5">
        <v>6.6517089635147501E-4</v>
      </c>
      <c r="L79" s="27">
        <v>1.7523861296350682E-3</v>
      </c>
      <c r="M79" s="4">
        <v>-1.4931849159904864E-14</v>
      </c>
      <c r="N79" s="3">
        <v>-1.4931856640032493E-8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119</v>
      </c>
      <c r="H80" s="1">
        <v>2434.5869009100002</v>
      </c>
      <c r="I80" s="25">
        <v>3.4412713254335885E-7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1.573010283203</v>
      </c>
      <c r="D81" s="7">
        <v>103618</v>
      </c>
      <c r="E81" s="1">
        <v>103618</v>
      </c>
      <c r="F81" s="6">
        <v>149591112882.97742</v>
      </c>
      <c r="G81" s="1" t="s">
        <v>18</v>
      </c>
      <c r="H81" s="1">
        <v>15730.102832029999</v>
      </c>
      <c r="I81" s="25">
        <v>1.051539929670514E-7</v>
      </c>
      <c r="J81" s="26">
        <v>1.0895846443259933E-2</v>
      </c>
      <c r="K81" s="5">
        <v>1.0895846443105763E-2</v>
      </c>
      <c r="L81" s="27">
        <v>1.5730102831807428E-2</v>
      </c>
      <c r="M81" s="4">
        <v>-2.2257196086172826E-13</v>
      </c>
      <c r="N81" s="3">
        <v>-2.22571543417871E-7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18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5.4826910804391836E-3</v>
      </c>
      <c r="L82" s="27">
        <v>7.2194319912191095E-3</v>
      </c>
      <c r="M82" s="4">
        <v>1.0479109767425054E-11</v>
      </c>
      <c r="N82" s="3">
        <v>1.0479109732841607E-5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18</v>
      </c>
      <c r="H83" s="1">
        <v>1596.4147473900002</v>
      </c>
      <c r="I83" s="25">
        <v>1.4087789673183895E-7</v>
      </c>
      <c r="J83" s="26">
        <v>8.2948905595706774E-4</v>
      </c>
      <c r="K83" s="5">
        <v>8.2948905594681097E-4</v>
      </c>
      <c r="L83" s="27">
        <v>1.5964147473702603E-3</v>
      </c>
      <c r="M83" s="4">
        <v>-1.9739852114009082E-14</v>
      </c>
      <c r="N83" s="3">
        <v>-1.9739900380955078E-8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119</v>
      </c>
      <c r="H84" s="1">
        <v>3835.1393801900003</v>
      </c>
      <c r="I84" s="25">
        <v>3.8816420692599004E-7</v>
      </c>
      <c r="J84" s="26">
        <v>3.4915370412992801E-2</v>
      </c>
      <c r="K84" s="5">
        <v>3.4915370412545249E-2</v>
      </c>
      <c r="L84" s="27">
        <v>3.8351393801408402E-3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52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-4.7556143051297184E-14</v>
      </c>
      <c r="N85" s="3">
        <v>-4.7556113713653758E-8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63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2.3240908423414726E-3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24</v>
      </c>
      <c r="H87" s="1">
        <v>85640.69085192999</v>
      </c>
      <c r="I87" s="25">
        <v>3.6948541549734577E-7</v>
      </c>
      <c r="J87" s="26">
        <v>25.494493669316856</v>
      </c>
      <c r="K87" s="5">
        <v>25.494493668964967</v>
      </c>
      <c r="L87" s="27">
        <v>8.5640690850747922E-2</v>
      </c>
      <c r="M87" s="4">
        <v>-1.182068332106212E-12</v>
      </c>
      <c r="N87" s="3">
        <v>-1.1820666259154677E-6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24</v>
      </c>
      <c r="H88" s="1">
        <v>32726.726983490003</v>
      </c>
      <c r="I88" s="25">
        <v>3.7362481976569676E-7</v>
      </c>
      <c r="J88" s="26">
        <v>10.227605816266182</v>
      </c>
      <c r="K88" s="5">
        <v>10.227605816309996</v>
      </c>
      <c r="L88" s="27">
        <v>3.2726726983630196E-2</v>
      </c>
      <c r="M88" s="4">
        <v>1.4019341243454164E-13</v>
      </c>
      <c r="N88" s="3">
        <v>1.4019315131008625E-7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30</v>
      </c>
      <c r="H89" s="1">
        <v>17203.048069389999</v>
      </c>
      <c r="I89" s="25">
        <v>1.823232119962836E-7</v>
      </c>
      <c r="J89" s="26">
        <v>0.41387369123156376</v>
      </c>
      <c r="K89" s="5">
        <v>0.41387369122592566</v>
      </c>
      <c r="L89" s="27">
        <v>1.7203048069155645E-2</v>
      </c>
      <c r="M89" s="4">
        <v>-2.3435420271056273E-13</v>
      </c>
      <c r="N89" s="3">
        <v>-2.3435495677404106E-7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52</v>
      </c>
      <c r="H90" s="1">
        <v>1334.42507454</v>
      </c>
      <c r="I90" s="25">
        <v>1.7894852314502124E-7</v>
      </c>
      <c r="J90" s="26">
        <v>1.0685016316989218E-3</v>
      </c>
      <c r="K90" s="5">
        <v>1.068501631680359E-3</v>
      </c>
      <c r="L90" s="27">
        <v>1.3344250745168174E-3</v>
      </c>
      <c r="M90" s="4">
        <v>-2.3182627692519553E-14</v>
      </c>
      <c r="N90" s="3">
        <v>-2.3182565200841054E-8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18</v>
      </c>
      <c r="H91" s="1">
        <v>13851.369057209999</v>
      </c>
      <c r="I91" s="25">
        <v>5.5862076430299876E-8</v>
      </c>
      <c r="J91" s="26">
        <v>8.235522479813389E-3</v>
      </c>
      <c r="K91" s="5">
        <v>8.2355224796977176E-3</v>
      </c>
      <c r="L91" s="27">
        <v>1.3851369057015448E-2</v>
      </c>
      <c r="M91" s="4">
        <v>-1.9455097255427489E-13</v>
      </c>
      <c r="N91" s="3">
        <v>-1.9455001165624708E-7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36</v>
      </c>
      <c r="H92" s="1">
        <v>1786.5112793599999</v>
      </c>
      <c r="I92" s="25">
        <v>3.137230406494821E-7</v>
      </c>
      <c r="J92" s="26">
        <v>1.4275966964754683E-2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18</v>
      </c>
      <c r="H93" s="1">
        <v>2016.6777917499999</v>
      </c>
      <c r="I93" s="25">
        <v>2.3538870538608376E-7</v>
      </c>
      <c r="J93" s="26">
        <v>5.2256292595710596E-5</v>
      </c>
      <c r="K93" s="5">
        <v>5.2256292594922082E-5</v>
      </c>
      <c r="L93" s="27">
        <v>2.0166777917195694E-3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21</v>
      </c>
      <c r="H94" s="1">
        <v>12957.647098359997</v>
      </c>
      <c r="I94" s="25">
        <v>4.0565719038260454E-7</v>
      </c>
      <c r="J94" s="26">
        <v>0.16671536947468127</v>
      </c>
      <c r="K94" s="5">
        <v>0.16671536947237531</v>
      </c>
      <c r="L94" s="27">
        <v>1.295764709818077E-2</v>
      </c>
      <c r="M94" s="4">
        <v>-1.7922816009097176E-13</v>
      </c>
      <c r="N94" s="3">
        <v>-1.7922684492077678E-7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27</v>
      </c>
      <c r="H95" s="1">
        <v>2561.2203047899998</v>
      </c>
      <c r="I95" s="25">
        <v>3.4413171661800607E-7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-3.4588993003126234E-8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5.1663900515580004</v>
      </c>
      <c r="D96" s="7">
        <v>710740</v>
      </c>
      <c r="E96" s="1">
        <v>710740</v>
      </c>
      <c r="F96" s="6">
        <v>129115564826.73242</v>
      </c>
      <c r="G96" s="1" t="s">
        <v>21</v>
      </c>
      <c r="H96" s="1">
        <v>51663.900515580004</v>
      </c>
      <c r="I96" s="25">
        <v>4.001368896531627E-7</v>
      </c>
      <c r="J96" s="26">
        <v>0.28439329295208887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24</v>
      </c>
      <c r="H97" s="1">
        <v>1658.3458049300002</v>
      </c>
      <c r="I97" s="25">
        <v>3.0577593489975535E-7</v>
      </c>
      <c r="J97" s="26">
        <v>0.26087304463566119</v>
      </c>
      <c r="K97" s="5">
        <v>0.26087304463217986</v>
      </c>
      <c r="L97" s="27">
        <v>1.6583458049078698E-3</v>
      </c>
      <c r="M97" s="4">
        <v>-2.2130301063905122E-14</v>
      </c>
      <c r="N97" s="3">
        <v>-2.2130279830889776E-8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119</v>
      </c>
      <c r="H98" s="1">
        <v>2464.8124598299996</v>
      </c>
      <c r="I98" s="25">
        <v>2.773618904154503E-7</v>
      </c>
      <c r="J98" s="26">
        <v>3.2579205010089207E-2</v>
      </c>
      <c r="K98" s="5">
        <v>3.2579205009651786E-2</v>
      </c>
      <c r="L98" s="27">
        <v>2.4648124597969061E-3</v>
      </c>
      <c r="M98" s="4">
        <v>-3.3093753432078543E-14</v>
      </c>
      <c r="N98" s="3">
        <v>-3.3093328966060653E-8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18</v>
      </c>
      <c r="H99" s="1">
        <v>15962.573097529999</v>
      </c>
      <c r="I99" s="25">
        <v>2.7471627976531096E-7</v>
      </c>
      <c r="J99" s="26">
        <v>2.9550131349235439E-2</v>
      </c>
      <c r="K99" s="5">
        <v>2.9550131348827138E-2</v>
      </c>
      <c r="L99" s="27">
        <v>1.5962573097309439E-2</v>
      </c>
      <c r="M99" s="4">
        <v>-2.2055968162959516E-13</v>
      </c>
      <c r="N99" s="3">
        <v>-2.2055974113754928E-7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119</v>
      </c>
      <c r="H100" s="1">
        <v>10334.109766849999</v>
      </c>
      <c r="I100" s="25">
        <v>2.9037029126154506E-7</v>
      </c>
      <c r="J100" s="26">
        <v>0.50885651321838199</v>
      </c>
      <c r="K100" s="5">
        <v>0.50885651321129288</v>
      </c>
      <c r="L100" s="27">
        <v>1.0334109766706028E-2</v>
      </c>
      <c r="M100" s="4">
        <v>-1.4397164016521913E-13</v>
      </c>
      <c r="N100" s="3">
        <v>-1.4397119230125099E-7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18</v>
      </c>
      <c r="H101" s="1">
        <v>7947.0465507599993</v>
      </c>
      <c r="I101" s="25">
        <v>3.7556915453303081E-7</v>
      </c>
      <c r="J101" s="26">
        <v>1.1626494316879035E-2</v>
      </c>
      <c r="K101" s="5">
        <v>1.1626494316716888E-2</v>
      </c>
      <c r="L101" s="27">
        <v>7.9470465506491679E-3</v>
      </c>
      <c r="M101" s="4">
        <v>-1.1083148288015821E-13</v>
      </c>
      <c r="N101" s="3">
        <v>-1.1083102435804904E-7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5275-947D-4017-8588-D2F0CE0BB003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C525-3846-4FFC-A0C9-702F917473A9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18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19</v>
      </c>
      <c r="B3" s="1" t="s">
        <v>20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21</v>
      </c>
      <c r="H3" s="1">
        <v>4854.8944313300008</v>
      </c>
      <c r="I3" s="25">
        <v>4.5109863653637163E-7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-5.0306980803327406E-17</v>
      </c>
      <c r="N3" s="3"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24</v>
      </c>
      <c r="H4" s="1">
        <v>2158.1091933299999</v>
      </c>
      <c r="I4" s="25">
        <v>1.3233316687695811E-7</v>
      </c>
      <c r="J4" s="26">
        <v>0.31646682859623271</v>
      </c>
      <c r="K4" s="5">
        <v>0.31646682859622943</v>
      </c>
      <c r="L4" s="27">
        <v>2.1581091933299775E-3</v>
      </c>
      <c r="M4" s="4">
        <v>-2.2551405187698492E-17</v>
      </c>
      <c r="N4" s="3">
        <v>-2.2282620193436742E-11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27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-5.2909066017292616E-17</v>
      </c>
      <c r="N5" s="3">
        <v>-5.2750692702829838E-11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30</v>
      </c>
      <c r="H6" s="1">
        <v>3941.7841289000003</v>
      </c>
      <c r="I6" s="25">
        <v>4.6358494062121227E-7</v>
      </c>
      <c r="J6" s="26">
        <v>2.4973320751264707E-3</v>
      </c>
      <c r="K6" s="5">
        <v>2.4973320751264447E-3</v>
      </c>
      <c r="L6" s="27">
        <v>3.9417841288999595E-3</v>
      </c>
      <c r="M6" s="4">
        <v>-4.0766001685454967E-17</v>
      </c>
      <c r="N6" s="3">
        <v>-4.0927261579781771E-11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0.36078818604899998</v>
      </c>
      <c r="D7" s="7">
        <v>581952</v>
      </c>
      <c r="E7" s="1">
        <v>581952</v>
      </c>
      <c r="F7" s="6">
        <v>13793212474.560001</v>
      </c>
      <c r="G7" s="1" t="s">
        <v>33</v>
      </c>
      <c r="H7" s="1">
        <v>3607.8818604899998</v>
      </c>
      <c r="I7" s="25">
        <v>2.61569367335153E-7</v>
      </c>
      <c r="J7" s="26">
        <v>0.15222081645942695</v>
      </c>
      <c r="K7" s="5">
        <v>0.15222081645942537</v>
      </c>
      <c r="L7" s="27">
        <v>3.6078818604899621E-3</v>
      </c>
      <c r="M7" s="4">
        <v>-3.7730235602495554E-17</v>
      </c>
      <c r="N7" s="3">
        <v>-3.7744030123576522E-11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21</v>
      </c>
      <c r="H8" s="1">
        <v>3199.8660153100004</v>
      </c>
      <c r="I8" s="25">
        <v>4.4249030933454873E-7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-3.3393426912553537E-17</v>
      </c>
      <c r="N8" s="3">
        <v>-3.3651303965598345E-11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36</v>
      </c>
      <c r="H9" s="1">
        <v>2006.3183262699997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-2.0816681711721685E-17</v>
      </c>
      <c r="N9" s="3"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0.215719379224</v>
      </c>
      <c r="D10" s="7">
        <v>10959200</v>
      </c>
      <c r="E10" s="1">
        <v>10959200</v>
      </c>
      <c r="F10" s="6">
        <v>22016516250.598015</v>
      </c>
      <c r="G10" s="1" t="s">
        <v>39</v>
      </c>
      <c r="H10" s="1">
        <v>2157.1937922400002</v>
      </c>
      <c r="I10" s="25">
        <v>9.7980705379826221E-8</v>
      </c>
      <c r="J10" s="26">
        <v>1.0737901463985915</v>
      </c>
      <c r="K10" s="5">
        <v>1.0737901463985802</v>
      </c>
      <c r="L10" s="27">
        <v>2.1571937922399776E-3</v>
      </c>
      <c r="M10" s="4">
        <v>-2.2551405187698492E-17</v>
      </c>
      <c r="N10" s="3">
        <v>-2.2737367544323206E-11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30</v>
      </c>
      <c r="H11" s="1">
        <v>21974.236333560002</v>
      </c>
      <c r="I11" s="25">
        <v>4.3525034785202337E-7</v>
      </c>
      <c r="J11" s="26">
        <v>2.1629766036506303E-2</v>
      </c>
      <c r="K11" s="5">
        <v>2.1629766036506074E-2</v>
      </c>
      <c r="L11" s="27">
        <v>2.1974236333559775E-2</v>
      </c>
      <c r="M11" s="4">
        <v>-2.2898349882893854E-16</v>
      </c>
      <c r="N11" s="3">
        <v>-2.2919266484677792E-10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21</v>
      </c>
      <c r="H12" s="1">
        <v>3060.8550567100001</v>
      </c>
      <c r="I12" s="25">
        <v>4.2676494150541966E-7</v>
      </c>
      <c r="J12" s="26">
        <v>2.2099595730916653E-2</v>
      </c>
      <c r="K12" s="5">
        <v>2.2099595730916424E-2</v>
      </c>
      <c r="L12" s="27">
        <v>3.0608550567099682E-3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63</v>
      </c>
      <c r="H13" s="1">
        <v>1687.4317147900001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21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0.20453830729234174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18</v>
      </c>
      <c r="H15" s="1">
        <v>55363.505796930003</v>
      </c>
      <c r="I15" s="25">
        <v>1.3621994502366438E-7</v>
      </c>
      <c r="J15" s="26">
        <v>4.4816361912785582E-2</v>
      </c>
      <c r="K15" s="5">
        <v>4.4816361912785117E-2</v>
      </c>
      <c r="L15" s="27">
        <v>5.5363505796929426E-2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52</v>
      </c>
      <c r="H16" s="1">
        <v>4366.37422522</v>
      </c>
      <c r="I16" s="25">
        <v>2.731703976617715E-7</v>
      </c>
      <c r="J16" s="26">
        <v>1.8925791490802854E-2</v>
      </c>
      <c r="K16" s="5">
        <v>1.8925791490802653E-2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7.1173083488E-2</v>
      </c>
      <c r="D17" s="7">
        <v>896397</v>
      </c>
      <c r="E17" s="1">
        <v>896397</v>
      </c>
      <c r="F17" s="6">
        <v>6624165771.3359995</v>
      </c>
      <c r="G17" s="1" t="s">
        <v>24</v>
      </c>
      <c r="H17" s="1">
        <v>711.73083487999997</v>
      </c>
      <c r="I17" s="25">
        <v>1.0744459898026586E-7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30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245</v>
      </c>
      <c r="B19" s="1" t="s">
        <v>246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21</v>
      </c>
      <c r="H19" s="1">
        <v>1759.61825602</v>
      </c>
      <c r="I19" s="25">
        <v>4.3774493447213289E-7</v>
      </c>
      <c r="J19" s="26">
        <v>2.5057833283988303E-2</v>
      </c>
      <c r="K19" s="5">
        <v>2.5057833283988043E-2</v>
      </c>
      <c r="L19" s="27">
        <v>1.7596182560199816E-3</v>
      </c>
      <c r="M19" s="4">
        <v>-1.8431436932253575E-17</v>
      </c>
      <c r="N19" s="3">
        <v>-1.8417267710901797E-11</v>
      </c>
      <c r="P19" s="2"/>
      <c r="Q19" s="2"/>
      <c r="R19" s="2"/>
    </row>
    <row r="20" spans="1:18">
      <c r="A20" s="7" t="s">
        <v>57</v>
      </c>
      <c r="B20" s="1" t="s">
        <v>58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36</v>
      </c>
      <c r="H20" s="1">
        <v>5831.4365268599995</v>
      </c>
      <c r="I20" s="25">
        <v>3.9260127833367824E-7</v>
      </c>
      <c r="J20" s="26">
        <v>1.5276115739963421E-3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59</v>
      </c>
      <c r="B21" s="1" t="s">
        <v>60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18</v>
      </c>
      <c r="H21" s="1">
        <v>3204.0855154300002</v>
      </c>
      <c r="I21" s="25">
        <v>4.6369073141940672E-7</v>
      </c>
      <c r="J21" s="26">
        <v>1.2357357992327188E-3</v>
      </c>
      <c r="K21" s="5">
        <v>1.235735799232706E-3</v>
      </c>
      <c r="L21" s="27">
        <v>3.2040855154299667E-3</v>
      </c>
      <c r="M21" s="4">
        <v>-3.3393426912553537E-17</v>
      </c>
      <c r="N21" s="3">
        <v>-3.3651303965598345E-11</v>
      </c>
      <c r="P21" s="2"/>
      <c r="Q21" s="2"/>
      <c r="R21" s="2"/>
    </row>
    <row r="22" spans="1:18">
      <c r="A22" s="7" t="s">
        <v>61</v>
      </c>
      <c r="B22" s="7" t="s">
        <v>62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63</v>
      </c>
      <c r="H22" s="1">
        <v>2018.67659948</v>
      </c>
      <c r="I22" s="25">
        <v>5.0221563608903143E-7</v>
      </c>
      <c r="J22" s="26">
        <v>1.1485671597356148E-2</v>
      </c>
      <c r="K22" s="5">
        <v>1.1485671597356027E-2</v>
      </c>
      <c r="L22" s="27">
        <v>2.0186765994799787E-3</v>
      </c>
      <c r="M22" s="4">
        <v>-2.1250362580715887E-17</v>
      </c>
      <c r="N22" s="3">
        <v>-2.1373125491663814E-11</v>
      </c>
      <c r="P22" s="2"/>
      <c r="Q22" s="2"/>
      <c r="R22" s="2"/>
    </row>
    <row r="23" spans="1:18">
      <c r="A23" s="7" t="s">
        <v>64</v>
      </c>
      <c r="B23" s="7" t="s">
        <v>65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36</v>
      </c>
      <c r="H23" s="1">
        <v>10094.242614740002</v>
      </c>
      <c r="I23" s="25">
        <v>3.983329639043119E-7</v>
      </c>
      <c r="J23" s="26">
        <v>0.12705626549655838</v>
      </c>
      <c r="K23" s="5">
        <v>0.12705626549655705</v>
      </c>
      <c r="L23" s="27">
        <v>1.0094242614739896E-2</v>
      </c>
      <c r="M23" s="4">
        <v>-1.0581813203458523E-16</v>
      </c>
      <c r="N23" s="3">
        <v>-1.0550138540565968E-10</v>
      </c>
      <c r="P23" s="2"/>
      <c r="Q23" s="2"/>
      <c r="R23" s="2"/>
    </row>
    <row r="24" spans="1:18">
      <c r="A24" s="7" t="s">
        <v>66</v>
      </c>
      <c r="B24" s="7" t="s">
        <v>67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21</v>
      </c>
      <c r="H24" s="1">
        <v>4267.58990034</v>
      </c>
      <c r="I24" s="25">
        <v>4.8663386113010451E-7</v>
      </c>
      <c r="J24" s="26">
        <v>7.2834489995342745E-3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-4.4565240386873484E-11</v>
      </c>
      <c r="P24" s="2"/>
      <c r="Q24" s="2"/>
      <c r="R24" s="2"/>
    </row>
    <row r="25" spans="1:18">
      <c r="A25" s="7" t="s">
        <v>68</v>
      </c>
      <c r="B25" s="7" t="s">
        <v>69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18</v>
      </c>
      <c r="H25" s="1">
        <v>5839.3360034200005</v>
      </c>
      <c r="I25" s="25">
        <v>4.6271734799301507E-7</v>
      </c>
      <c r="J25" s="26">
        <v>1.3446566132677018E-4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237</v>
      </c>
      <c r="B26" s="1" t="s">
        <v>238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21</v>
      </c>
      <c r="H26" s="1">
        <v>1112.9726031499999</v>
      </c>
      <c r="I26" s="25">
        <v>3.1498085527462964E-7</v>
      </c>
      <c r="J26" s="26">
        <v>4.0238804261333937E-2</v>
      </c>
      <c r="K26" s="5">
        <v>4.0238804261333513E-2</v>
      </c>
      <c r="L26" s="27">
        <v>1.1129726031499881E-3</v>
      </c>
      <c r="M26" s="4">
        <v>-1.1709383462843448E-17</v>
      </c>
      <c r="N26" s="3">
        <v>-1.1823431123048067E-11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33</v>
      </c>
      <c r="H27" s="1">
        <v>2640.1429282599997</v>
      </c>
      <c r="I27" s="25">
        <v>2.6119616152201167E-7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-2.7755575615628914E-17</v>
      </c>
      <c r="N27" s="3">
        <v>-2.7739588404074311E-11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0.26785429434899999</v>
      </c>
      <c r="D28" s="7">
        <v>5931</v>
      </c>
      <c r="E28" s="1">
        <v>5931</v>
      </c>
      <c r="F28" s="6">
        <v>14410616949.074001</v>
      </c>
      <c r="G28" s="1" t="s">
        <v>18</v>
      </c>
      <c r="H28" s="1">
        <v>2678.5429434900002</v>
      </c>
      <c r="I28" s="25">
        <v>1.8587288475960206E-7</v>
      </c>
      <c r="J28" s="26">
        <v>1.1024120795091999E-3</v>
      </c>
      <c r="K28" s="5">
        <v>1.1024120795091884E-3</v>
      </c>
      <c r="L28" s="27">
        <v>2.6785429434899722E-3</v>
      </c>
      <c r="M28" s="4">
        <v>-2.7755575615628914E-17</v>
      </c>
      <c r="N28" s="3">
        <v>-2.7739588404074311E-11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63</v>
      </c>
      <c r="H29" s="1">
        <v>1970.2043561100002</v>
      </c>
      <c r="I29" s="25">
        <v>4.1787759889340096E-7</v>
      </c>
      <c r="J29" s="26">
        <v>3.2728173545331163E-3</v>
      </c>
      <c r="K29" s="5">
        <v>3.2728173545330825E-3</v>
      </c>
      <c r="L29" s="27">
        <v>1.9702043561099798E-3</v>
      </c>
      <c r="M29" s="4">
        <v>-2.0383000842727483E-17</v>
      </c>
      <c r="N29" s="3">
        <v>-2.0463630789890885E-11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21</v>
      </c>
      <c r="H30" s="1">
        <v>1890.74022373</v>
      </c>
      <c r="I30" s="25">
        <v>2.9920850727791006E-7</v>
      </c>
      <c r="J30" s="26">
        <v>0.8802415075608836</v>
      </c>
      <c r="K30" s="5">
        <v>0.88024150756087438</v>
      </c>
      <c r="L30" s="27">
        <v>1.8907402237299802E-3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33</v>
      </c>
      <c r="H31" s="1">
        <v>20154.720727920001</v>
      </c>
      <c r="I31" s="25">
        <v>2.3727145440234627E-7</v>
      </c>
      <c r="J31" s="26">
        <v>1.8580727594247737</v>
      </c>
      <c r="K31" s="5">
        <v>1.8580727594247539</v>
      </c>
      <c r="L31" s="27">
        <v>2.0154720727919788E-2</v>
      </c>
      <c r="M31" s="4">
        <v>-2.1163626406917047E-16</v>
      </c>
      <c r="N31" s="3"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21</v>
      </c>
      <c r="H32" s="1">
        <v>21595.24611688</v>
      </c>
      <c r="I32" s="25">
        <v>3.7853261024673231E-7</v>
      </c>
      <c r="J32" s="26">
        <v>0.13226156521586976</v>
      </c>
      <c r="K32" s="5">
        <v>0.13226156521586838</v>
      </c>
      <c r="L32" s="27">
        <v>2.1595246116879775E-2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0.40280729343999999</v>
      </c>
      <c r="D33" s="7">
        <v>3053000</v>
      </c>
      <c r="E33" s="1">
        <v>3053000</v>
      </c>
      <c r="F33" s="6">
        <v>11047129946.856014</v>
      </c>
      <c r="G33" s="1" t="s">
        <v>21</v>
      </c>
      <c r="H33" s="1">
        <v>4028.0729343999997</v>
      </c>
      <c r="I33" s="25">
        <v>3.6462619284625861E-7</v>
      </c>
      <c r="J33" s="26">
        <v>1.1132037667596275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-4.1382008930668235E-11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21</v>
      </c>
      <c r="H34" s="1">
        <v>2813.2523192699996</v>
      </c>
      <c r="I34" s="25">
        <v>4.0719071172796475E-7</v>
      </c>
      <c r="J34" s="26">
        <v>0.31580286434129901</v>
      </c>
      <c r="K34" s="5">
        <v>0.31580286434129573</v>
      </c>
      <c r="L34" s="27">
        <v>2.8132523192699703E-3</v>
      </c>
      <c r="M34" s="4">
        <v>-2.9490299091605721E-17</v>
      </c>
      <c r="N34" s="3">
        <v>-2.9103830456733704E-11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90</v>
      </c>
      <c r="H35" s="1">
        <v>17610.632200150001</v>
      </c>
      <c r="I35" s="25">
        <v>4.5779175324596029E-7</v>
      </c>
      <c r="J35" s="26">
        <v>5.8100182571457805E-2</v>
      </c>
      <c r="K35" s="5">
        <v>5.8100182571457208E-2</v>
      </c>
      <c r="L35" s="27">
        <v>1.7610632200149818E-2</v>
      </c>
      <c r="M35" s="4">
        <v>-1.8388068845354155E-16</v>
      </c>
      <c r="N35" s="3">
        <v>-1.8189894035458565E-10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30</v>
      </c>
      <c r="H36" s="1">
        <v>3164.6249231699999</v>
      </c>
      <c r="I36" s="25">
        <v>5.0210482973354226E-7</v>
      </c>
      <c r="J36" s="26">
        <v>3.4092917938907517E-4</v>
      </c>
      <c r="K36" s="5">
        <v>3.4092917938907165E-4</v>
      </c>
      <c r="L36" s="27">
        <v>3.1646249231699671E-3</v>
      </c>
      <c r="M36" s="4">
        <v>-3.2959746043559335E-17</v>
      </c>
      <c r="N36" s="3">
        <v>-3.2741809263825417E-11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0.64750279314799997</v>
      </c>
      <c r="D37" s="7">
        <v>20023</v>
      </c>
      <c r="E37" s="1">
        <v>20023</v>
      </c>
      <c r="F37" s="6">
        <v>21142308189.407898</v>
      </c>
      <c r="G37" s="1" t="s">
        <v>18</v>
      </c>
      <c r="H37" s="1">
        <v>6475.0279314799991</v>
      </c>
      <c r="I37" s="25">
        <v>3.0625927280371065E-7</v>
      </c>
      <c r="J37" s="26">
        <v>6.1322294193486985E-3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97</v>
      </c>
      <c r="H38" s="1">
        <v>3775.9825575499999</v>
      </c>
      <c r="I38" s="25">
        <v>3.7827668202634691E-7</v>
      </c>
      <c r="J38" s="26">
        <v>1.0954136158118953E-2</v>
      </c>
      <c r="K38" s="5">
        <v>1.0954136158118839E-2</v>
      </c>
      <c r="L38" s="27">
        <v>3.7759825575499604E-3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21</v>
      </c>
      <c r="H39" s="1">
        <v>44393.328876420004</v>
      </c>
      <c r="I39" s="25">
        <v>4.2034372950472575E-7</v>
      </c>
      <c r="J39" s="26">
        <v>0.28331167368618515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30</v>
      </c>
      <c r="H40" s="1">
        <v>4292.5160420500006</v>
      </c>
      <c r="I40" s="25">
        <v>3.9847974569321566E-7</v>
      </c>
      <c r="J40" s="26">
        <v>2.9917859306646632E-3</v>
      </c>
      <c r="K40" s="5">
        <v>2.9917859306646316E-3</v>
      </c>
      <c r="L40" s="27">
        <v>4.2925160420499552E-3</v>
      </c>
      <c r="M40" s="4">
        <v>-4.5102810375396984E-17</v>
      </c>
      <c r="N40" s="3">
        <v>-4.5474735088646412E-11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33</v>
      </c>
      <c r="H41" s="1">
        <v>3772.8482815400002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3.7728482815399607E-3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18</v>
      </c>
      <c r="H42" s="1">
        <v>2366.1087190100002</v>
      </c>
      <c r="I42" s="25">
        <v>2.8621748519348251E-7</v>
      </c>
      <c r="J42" s="26">
        <v>3.3566441793550857E-3</v>
      </c>
      <c r="K42" s="5">
        <v>3.3566441793550501E-3</v>
      </c>
      <c r="L42" s="27">
        <v>2.3661087190099753E-3</v>
      </c>
      <c r="M42" s="4">
        <v>-2.4719809532669501E-17</v>
      </c>
      <c r="N42" s="3">
        <v>-2.5011104298755527E-11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21</v>
      </c>
      <c r="H43" s="1">
        <v>6765.9964438700008</v>
      </c>
      <c r="I43" s="25">
        <v>2.6538236856575758E-7</v>
      </c>
      <c r="J43" s="26">
        <v>5.0953414764625456E-2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90</v>
      </c>
      <c r="H44" s="1">
        <v>2767.1651829900002</v>
      </c>
      <c r="I44" s="25">
        <v>2.7414209630269752E-7</v>
      </c>
      <c r="J44" s="26">
        <v>2.7755790682262912E-2</v>
      </c>
      <c r="K44" s="5">
        <v>2.7755790682262617E-2</v>
      </c>
      <c r="L44" s="27">
        <v>2.7671651829899711E-3</v>
      </c>
      <c r="M44" s="4">
        <v>-2.9056618222611519E-17</v>
      </c>
      <c r="N44" s="3">
        <v>-2.9103830456733704E-11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18</v>
      </c>
      <c r="H45" s="1">
        <v>13768.350924190001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1.3768350924189857E-2</v>
      </c>
      <c r="M45" s="4">
        <v>-1.4398204850607499E-16</v>
      </c>
      <c r="N45" s="3">
        <v>-1.4370016288012266E-10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21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116</v>
      </c>
      <c r="H47" s="1">
        <v>13199.3501087</v>
      </c>
      <c r="I47" s="25">
        <v>4.5645502024353726E-7</v>
      </c>
      <c r="J47" s="26">
        <v>1.1137502493942309E-2</v>
      </c>
      <c r="K47" s="5">
        <v>1.1137502493942195E-2</v>
      </c>
      <c r="L47" s="27">
        <v>1.3199350108699864E-2</v>
      </c>
      <c r="M47" s="4">
        <v>-1.3704315460216776E-16</v>
      </c>
      <c r="N47" s="3">
        <v>-1.3642420526593924E-10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119</v>
      </c>
      <c r="H48" s="1">
        <v>3577.6835200399996</v>
      </c>
      <c r="I48" s="25">
        <v>4.3000177444881824E-7</v>
      </c>
      <c r="J48" s="26">
        <v>9.7687803119282535E-3</v>
      </c>
      <c r="K48" s="5">
        <v>9.7687803119281512E-3</v>
      </c>
      <c r="L48" s="27">
        <v>3.5776835200399624E-3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27</v>
      </c>
      <c r="H49" s="1">
        <v>2701.6087278099994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2.7016087278099715E-3</v>
      </c>
      <c r="M49" s="4">
        <v>-2.8189256484623115E-17</v>
      </c>
      <c r="N49" s="3">
        <v>-2.8194335754960775E-11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18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1.3884134250394518E-3</v>
      </c>
      <c r="L50" s="27">
        <v>1.7062839552999822E-3</v>
      </c>
      <c r="M50" s="4">
        <v>-1.7780915628762273E-17</v>
      </c>
      <c r="N50" s="3">
        <v>-1.7735146684572101E-11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21</v>
      </c>
      <c r="H51" s="1">
        <v>28244.959703</v>
      </c>
      <c r="I51" s="25">
        <v>3.2656123937681905E-7</v>
      </c>
      <c r="J51" s="26">
        <v>0.37195325165019688</v>
      </c>
      <c r="K51" s="5">
        <v>0.37195325165019305</v>
      </c>
      <c r="L51" s="27">
        <v>2.8244959702999707E-2</v>
      </c>
      <c r="M51" s="4">
        <v>-2.9490299091605721E-16</v>
      </c>
      <c r="N51" s="3">
        <v>-2.9467628337442875E-10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36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2.3585194085499754E-3</v>
      </c>
      <c r="M52" s="4">
        <v>-2.4719809532669501E-17</v>
      </c>
      <c r="N52" s="3">
        <v>-2.4556356947869062E-11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4.4910038540609998</v>
      </c>
      <c r="D53" s="7">
        <v>35600000</v>
      </c>
      <c r="E53" s="1">
        <v>35600000</v>
      </c>
      <c r="F53" s="6">
        <v>148454191443.42432</v>
      </c>
      <c r="G53" s="1" t="s">
        <v>21</v>
      </c>
      <c r="H53" s="1">
        <v>44910.038540610003</v>
      </c>
      <c r="I53" s="25">
        <v>3.0251782118071858E-7</v>
      </c>
      <c r="J53" s="26">
        <v>10.769634434033581</v>
      </c>
      <c r="K53" s="5">
        <v>10.769634434033469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119</v>
      </c>
      <c r="H54" s="1">
        <v>1661.9954634699998</v>
      </c>
      <c r="I54" s="25">
        <v>1.7371173636150343E-7</v>
      </c>
      <c r="J54" s="26">
        <v>9.6493395314087918E-3</v>
      </c>
      <c r="K54" s="5">
        <v>9.6493395314086929E-3</v>
      </c>
      <c r="L54" s="27">
        <v>1.6619954634699825E-3</v>
      </c>
      <c r="M54" s="4">
        <v>-1.7347234759768071E-17</v>
      </c>
      <c r="N54" s="3">
        <v>-1.7280399333685637E-11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119</v>
      </c>
      <c r="H55" s="1">
        <v>2507.3689506199999</v>
      </c>
      <c r="I55" s="25">
        <v>1.6826919085004413E-7</v>
      </c>
      <c r="J55" s="26">
        <v>0.59819697347190692</v>
      </c>
      <c r="K55" s="5">
        <v>0.59819697347190059</v>
      </c>
      <c r="L55" s="27">
        <v>2.5073689506199736E-3</v>
      </c>
      <c r="M55" s="4">
        <v>-2.6020852139652106E-17</v>
      </c>
      <c r="N55" s="3">
        <v>-2.6375346351414919E-11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24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1.8516267336099807E-2</v>
      </c>
      <c r="M56" s="4">
        <v>-1.9428902930940239E-16</v>
      </c>
      <c r="N56" s="3">
        <v>-1.9281287677586079E-10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18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1.7444882359787767E-3</v>
      </c>
      <c r="L57" s="27">
        <v>2.6118289438799729E-3</v>
      </c>
      <c r="M57" s="4">
        <v>-2.7321894746634712E-17</v>
      </c>
      <c r="N57" s="3">
        <v>-2.7284841053187847E-11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116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5.3083879495799445E-3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30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2.7293484281199713E-3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119</v>
      </c>
      <c r="H60" s="1">
        <v>1883.9217808299998</v>
      </c>
      <c r="I60" s="25">
        <v>1.5210936375091035E-7</v>
      </c>
      <c r="J60" s="26">
        <v>0.13957920280256536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18</v>
      </c>
      <c r="H61" s="1">
        <v>2329.5754190599996</v>
      </c>
      <c r="I61" s="25">
        <v>2.1230005825948197E-7</v>
      </c>
      <c r="J61" s="26">
        <v>2.7925949663452259E-3</v>
      </c>
      <c r="K61" s="5">
        <v>2.7925949663451968E-3</v>
      </c>
      <c r="L61" s="27">
        <v>2.3295754190599755E-3</v>
      </c>
      <c r="M61" s="4">
        <v>-2.4286128663675299E-17</v>
      </c>
      <c r="N61" s="3">
        <v>-2.4101609596982598E-11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97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-1.0061396160665481E-16</v>
      </c>
      <c r="N62" s="3">
        <v>-1.0004441719502211E-10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90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-4.7704895589362195E-17</v>
      </c>
      <c r="N63" s="3">
        <v>-4.8203219193965197E-11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52</v>
      </c>
      <c r="H64" s="1">
        <v>5152.2110258099992</v>
      </c>
      <c r="I64" s="25">
        <v>1.419630718108423E-7</v>
      </c>
      <c r="J64" s="26">
        <v>2.4363134531889513E-2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-5.3660187404602766E-11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21</v>
      </c>
      <c r="H65" s="1">
        <v>3759.36126599</v>
      </c>
      <c r="I65" s="25">
        <v>3.9387053410261068E-7</v>
      </c>
      <c r="J65" s="26">
        <v>1.5840685140538797</v>
      </c>
      <c r="K65" s="5">
        <v>1.5840685140538633</v>
      </c>
      <c r="L65" s="27">
        <v>3.7593612659899611E-3</v>
      </c>
      <c r="M65" s="4">
        <v>-3.903127820947816E-17</v>
      </c>
      <c r="N65" s="3">
        <v>-3.9108272176235914E-11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21</v>
      </c>
      <c r="H66" s="1">
        <v>40753.175877850001</v>
      </c>
      <c r="I66" s="25">
        <v>3.4424595109555316E-7</v>
      </c>
      <c r="J66" s="26">
        <v>0.24716859288660717</v>
      </c>
      <c r="K66" s="5">
        <v>0.24716859288660462</v>
      </c>
      <c r="L66" s="27">
        <v>4.075317587784958E-2</v>
      </c>
      <c r="M66" s="4">
        <v>-4.2327252813834093E-16</v>
      </c>
      <c r="N66" s="3">
        <v>-4.220055416226387E-10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30</v>
      </c>
      <c r="H67" s="1">
        <v>3530.0689315700001</v>
      </c>
      <c r="I67" s="25">
        <v>4.3304746070060321E-7</v>
      </c>
      <c r="J67" s="26">
        <v>1.3486397068598886E-2</v>
      </c>
      <c r="K67" s="5">
        <v>1.3486397068598745E-2</v>
      </c>
      <c r="L67" s="27">
        <v>3.5300689315699635E-3</v>
      </c>
      <c r="M67" s="4">
        <v>-3.6862873864507151E-17</v>
      </c>
      <c r="N67" s="3">
        <v>-3.6834535421803594E-11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21</v>
      </c>
      <c r="H68" s="1">
        <v>12747.349017800001</v>
      </c>
      <c r="I68" s="25">
        <v>3.7513462184617308E-7</v>
      </c>
      <c r="J68" s="26">
        <v>13.504846386462232</v>
      </c>
      <c r="K68" s="5">
        <v>13.504846386462088</v>
      </c>
      <c r="L68" s="27">
        <v>1.2747349017799867E-2</v>
      </c>
      <c r="M68" s="4">
        <v>-1.3357370765021415E-16</v>
      </c>
      <c r="N68" s="3">
        <v>-1.3460521586239338E-10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21</v>
      </c>
      <c r="H69" s="1">
        <v>4172.69133401</v>
      </c>
      <c r="I69" s="25">
        <v>4.8476214135022207E-7</v>
      </c>
      <c r="J69" s="26">
        <v>1.933861610488441E-2</v>
      </c>
      <c r="K69" s="5">
        <v>1.9338616104884212E-2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63</v>
      </c>
      <c r="H70" s="1">
        <v>2476.43891407</v>
      </c>
      <c r="I70" s="25">
        <v>5.1039194458832464E-7</v>
      </c>
      <c r="J70" s="26">
        <v>1.4988169844780741E-2</v>
      </c>
      <c r="K70" s="5">
        <v>1.4988169844780587E-2</v>
      </c>
      <c r="L70" s="27">
        <v>2.4764389140699739E-3</v>
      </c>
      <c r="M70" s="4">
        <v>-2.6020852139652106E-17</v>
      </c>
      <c r="N70" s="3">
        <v>-2.5920599000528455E-11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24</v>
      </c>
      <c r="H71" s="1">
        <v>27597.785336620003</v>
      </c>
      <c r="I71" s="25">
        <v>2.85651638036852E-7</v>
      </c>
      <c r="J71" s="26">
        <v>7.4840729165655224</v>
      </c>
      <c r="K71" s="5">
        <v>7.4840729165654452</v>
      </c>
      <c r="L71" s="27">
        <v>2.7597785336619714E-2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21</v>
      </c>
      <c r="H72" s="1">
        <v>2012.6367137100003</v>
      </c>
      <c r="I72" s="25">
        <v>2.0539554992668856E-7</v>
      </c>
      <c r="J72" s="26">
        <v>0.12772337416196194</v>
      </c>
      <c r="K72" s="5">
        <v>0.12772337416196061</v>
      </c>
      <c r="L72" s="27">
        <v>2.0126367137099795E-3</v>
      </c>
      <c r="M72" s="4">
        <v>-2.0816681711721685E-17</v>
      </c>
      <c r="N72" s="3">
        <v>-2.0918378140777349E-11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21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1.7845579721899815E-3</v>
      </c>
      <c r="M73" s="4">
        <v>-1.8648277366750676E-17</v>
      </c>
      <c r="N73" s="3">
        <v>-1.8644641386345029E-11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21</v>
      </c>
      <c r="H74" s="1">
        <v>3465.1287539999998</v>
      </c>
      <c r="I74" s="25">
        <v>2.3811814874497693E-7</v>
      </c>
      <c r="J74" s="26">
        <v>0.10147166790618448</v>
      </c>
      <c r="K74" s="5">
        <v>0.10147166790618339</v>
      </c>
      <c r="L74" s="27">
        <v>3.4651287539999636E-3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21</v>
      </c>
      <c r="H75" s="1">
        <v>4945.6863247299998</v>
      </c>
      <c r="I75" s="25">
        <v>4.0909942178943475E-7</v>
      </c>
      <c r="J75" s="26">
        <v>3.1182376127634297E-2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119</v>
      </c>
      <c r="H76" s="1">
        <v>1737.5452985100003</v>
      </c>
      <c r="I76" s="25">
        <v>2.9424019341570654E-7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-1.8214596497756474E-17</v>
      </c>
      <c r="N76" s="3">
        <v>-1.8417267710901797E-11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33</v>
      </c>
      <c r="H77" s="1">
        <v>9892.1707929799995</v>
      </c>
      <c r="I77" s="25">
        <v>3.4853014390029353E-7</v>
      </c>
      <c r="J77" s="26">
        <v>2.1748280979378318</v>
      </c>
      <c r="K77" s="5">
        <v>2.1748280979378087</v>
      </c>
      <c r="L77" s="27">
        <v>9.8921707929798958E-3</v>
      </c>
      <c r="M77" s="4">
        <v>-1.0408340855860843E-16</v>
      </c>
      <c r="N77" s="3">
        <v>-1.0368239600211382E-10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18</v>
      </c>
      <c r="H78" s="1">
        <v>6294.0822143800006</v>
      </c>
      <c r="I78" s="25">
        <v>4.40059888054526E-7</v>
      </c>
      <c r="J78" s="26">
        <v>2.9218172321279503E-3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18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1.7127621334099821E-3</v>
      </c>
      <c r="M79" s="4">
        <v>-1.7780915628762273E-17</v>
      </c>
      <c r="N79" s="3">
        <v>-1.7735146684572101E-11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119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-2.7755575615628914E-17</v>
      </c>
      <c r="N80" s="3">
        <v>-2.7739588404074311E-11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1.6755331778039999</v>
      </c>
      <c r="D81" s="7">
        <v>103618</v>
      </c>
      <c r="E81" s="1">
        <v>103618</v>
      </c>
      <c r="F81" s="6">
        <v>151076711689.51678</v>
      </c>
      <c r="G81" s="1" t="s">
        <v>18</v>
      </c>
      <c r="H81" s="1">
        <v>16755.331778039999</v>
      </c>
      <c r="I81" s="25">
        <v>1.1090611908786106E-7</v>
      </c>
      <c r="J81" s="26">
        <v>1.1491870247645987E-2</v>
      </c>
      <c r="K81" s="5">
        <v>1.1491870247645867E-2</v>
      </c>
      <c r="L81" s="27">
        <v>1.6755331778039825E-2</v>
      </c>
      <c r="M81" s="4">
        <v>-1.7347234759768071E-16</v>
      </c>
      <c r="N81" s="3">
        <v>-1.7462298274040222E-10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18</v>
      </c>
      <c r="H82" s="1">
        <v>7027.0361316899998</v>
      </c>
      <c r="I82" s="25">
        <v>5.7326420058022506E-8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18</v>
      </c>
      <c r="H83" s="1">
        <v>1563.8102111999999</v>
      </c>
      <c r="I83" s="25">
        <v>1.4088804722189108E-7</v>
      </c>
      <c r="J83" s="26">
        <v>8.2954882204249467E-4</v>
      </c>
      <c r="K83" s="5">
        <v>8.2954882204248589E-4</v>
      </c>
      <c r="L83" s="27">
        <v>1.5638102111999836E-3</v>
      </c>
      <c r="M83" s="4">
        <v>-1.6263032587282567E-17</v>
      </c>
      <c r="N83" s="3">
        <v>-1.6370904631912708E-11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119</v>
      </c>
      <c r="H84" s="1">
        <v>3904.60117442</v>
      </c>
      <c r="I84" s="25">
        <v>3.9262623284438944E-7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-4.0766001685454967E-17</v>
      </c>
      <c r="N84" s="3">
        <v>-4.0927261579781771E-11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52</v>
      </c>
      <c r="H85" s="1">
        <v>3388.6582323900002</v>
      </c>
      <c r="I85" s="25">
        <v>4.2725482160240246E-7</v>
      </c>
      <c r="J85" s="26">
        <v>7.9825727339263255E-2</v>
      </c>
      <c r="K85" s="5">
        <v>7.9825727339262423E-2</v>
      </c>
      <c r="L85" s="27">
        <v>3.3886582323899646E-3</v>
      </c>
      <c r="M85" s="4">
        <v>-3.5561831257524545E-17</v>
      </c>
      <c r="N85" s="3">
        <v>-3.5470293369144201E-11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63</v>
      </c>
      <c r="H86" s="1">
        <v>2261.6916454800003</v>
      </c>
      <c r="I86" s="25">
        <v>4.8251631748439563E-7</v>
      </c>
      <c r="J86" s="26">
        <v>1.579854926707408E-2</v>
      </c>
      <c r="K86" s="5">
        <v>1.5798549267073924E-2</v>
      </c>
      <c r="L86" s="27">
        <v>2.2616916454799769E-3</v>
      </c>
      <c r="M86" s="4">
        <v>-2.3418766925686896E-17</v>
      </c>
      <c r="N86" s="3">
        <v>-2.319211489520967E-11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24</v>
      </c>
      <c r="H87" s="1">
        <v>89459.353859299998</v>
      </c>
      <c r="I87" s="25">
        <v>3.7803037971482058E-7</v>
      </c>
      <c r="J87" s="26">
        <v>26.08409620032262</v>
      </c>
      <c r="K87" s="5">
        <v>26.084096200322346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24</v>
      </c>
      <c r="H88" s="1">
        <v>33524.767754270004</v>
      </c>
      <c r="I88" s="25">
        <v>3.7953051770448559E-7</v>
      </c>
      <c r="J88" s="26">
        <v>10.389268391642588</v>
      </c>
      <c r="K88" s="5">
        <v>10.389268391642482</v>
      </c>
      <c r="L88" s="27">
        <v>3.3524767754269658E-2</v>
      </c>
      <c r="M88" s="4">
        <v>-3.4694469519536142E-16</v>
      </c>
      <c r="N88" s="3">
        <v>-3.4924596548080444E-10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30</v>
      </c>
      <c r="H89" s="1">
        <v>16019.776702799998</v>
      </c>
      <c r="I89" s="25">
        <v>1.7475111695226636E-7</v>
      </c>
      <c r="J89" s="26">
        <v>0.39668503548164463</v>
      </c>
      <c r="K89" s="5">
        <v>0.39668503548164047</v>
      </c>
      <c r="L89" s="27">
        <v>1.6019776702799832E-2</v>
      </c>
      <c r="M89" s="4">
        <v>-1.6653345369377348E-16</v>
      </c>
      <c r="N89" s="3">
        <v>-1.6552803572267294E-10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52</v>
      </c>
      <c r="H90" s="1">
        <v>1802.4108627400001</v>
      </c>
      <c r="I90" s="25">
        <v>1.8554545502380043E-7</v>
      </c>
      <c r="J90" s="26">
        <v>1.1078919119471124E-3</v>
      </c>
      <c r="K90" s="5">
        <v>1.1078919119471009E-3</v>
      </c>
      <c r="L90" s="27">
        <v>1.8024108627399812E-3</v>
      </c>
      <c r="M90" s="4">
        <v>-1.8865117801247777E-17</v>
      </c>
      <c r="N90" s="3">
        <v>-1.8872015061788261E-11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18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1.4919049559309843E-2</v>
      </c>
      <c r="M91" s="4">
        <v>-1.5612511283791264E-16</v>
      </c>
      <c r="N91" s="3">
        <v>-1.5643308870494366E-10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36</v>
      </c>
      <c r="H92" s="1">
        <v>1751.49017424</v>
      </c>
      <c r="I92" s="25">
        <v>3.1463043351283842E-7</v>
      </c>
      <c r="J92" s="26">
        <v>1.4317257877001712E-2</v>
      </c>
      <c r="K92" s="5">
        <v>1.431725787700156E-2</v>
      </c>
      <c r="L92" s="27">
        <v>1.7514901742399817E-3</v>
      </c>
      <c r="M92" s="4">
        <v>-1.8214596497756474E-17</v>
      </c>
      <c r="N92" s="3">
        <v>-1.8417267710901797E-11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18</v>
      </c>
      <c r="H93" s="1">
        <v>1843.7019295299999</v>
      </c>
      <c r="I93" s="25">
        <v>2.2552402750795596E-7</v>
      </c>
      <c r="J93" s="26">
        <v>5.0066334106766225E-5</v>
      </c>
      <c r="K93" s="5">
        <v>5.0066334106765703E-5</v>
      </c>
      <c r="L93" s="27">
        <v>1.8437019295299807E-3</v>
      </c>
      <c r="M93" s="4">
        <v>-1.9298798670241979E-17</v>
      </c>
      <c r="N93" s="3">
        <v>-1.9326762412674725E-11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21</v>
      </c>
      <c r="H94" s="1">
        <v>12795.474997280002</v>
      </c>
      <c r="I94" s="25">
        <v>4.096177446315213E-7</v>
      </c>
      <c r="J94" s="26">
        <v>0.16834306221768411</v>
      </c>
      <c r="K94" s="5">
        <v>0.16834306221768233</v>
      </c>
      <c r="L94" s="27">
        <v>1.2795474997279867E-2</v>
      </c>
      <c r="M94" s="4">
        <v>-1.3357370765021415E-16</v>
      </c>
      <c r="N94" s="3">
        <v>-1.3460521586239338E-10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27</v>
      </c>
      <c r="H95" s="1">
        <v>2560.7840173099999</v>
      </c>
      <c r="I95" s="25">
        <v>3.4636966424576348E-7</v>
      </c>
      <c r="J95" s="26">
        <v>3.6022445081559405E-2</v>
      </c>
      <c r="K95" s="5">
        <v>3.6022445081559024E-2</v>
      </c>
      <c r="L95" s="27">
        <v>2.5607840173099729E-3</v>
      </c>
      <c r="M95" s="4">
        <v>-2.688821387764051E-17</v>
      </c>
      <c r="N95" s="3">
        <v>-2.6830093702301383E-11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5.2354747874500003</v>
      </c>
      <c r="D96" s="7">
        <v>710740</v>
      </c>
      <c r="E96" s="1">
        <v>710740</v>
      </c>
      <c r="F96" s="6">
        <v>129550900767.35841</v>
      </c>
      <c r="G96" s="1" t="s">
        <v>21</v>
      </c>
      <c r="H96" s="1">
        <v>52354.747874499997</v>
      </c>
      <c r="I96" s="25">
        <v>4.0412492359675876E-7</v>
      </c>
      <c r="J96" s="26">
        <v>0.28722774819716029</v>
      </c>
      <c r="K96" s="5">
        <v>0.28722774819715735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24</v>
      </c>
      <c r="H97" s="1">
        <v>1671.6381791400001</v>
      </c>
      <c r="I97" s="25">
        <v>3.0521410777059456E-7</v>
      </c>
      <c r="J97" s="26">
        <v>0.2603937212585905</v>
      </c>
      <c r="K97" s="5">
        <v>0.26039372125858784</v>
      </c>
      <c r="L97" s="27">
        <v>1.6716381791399828E-3</v>
      </c>
      <c r="M97" s="4">
        <v>-1.7347234759768071E-17</v>
      </c>
      <c r="N97" s="3">
        <v>-1.7280399333685637E-11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119</v>
      </c>
      <c r="H98" s="1">
        <v>2353.2280470699998</v>
      </c>
      <c r="I98" s="25">
        <v>2.7652591138123279E-7</v>
      </c>
      <c r="J98" s="26">
        <v>3.2481010076750985E-2</v>
      </c>
      <c r="K98" s="5">
        <v>3.2481010076750645E-2</v>
      </c>
      <c r="L98" s="27">
        <v>2.3532280470699753E-3</v>
      </c>
      <c r="M98" s="4">
        <v>-2.4719809532669501E-17</v>
      </c>
      <c r="N98" s="3">
        <v>-2.4556356947869062E-11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18</v>
      </c>
      <c r="H99" s="1">
        <v>15208.693962890002</v>
      </c>
      <c r="I99" s="25">
        <v>2.7496894010402803E-7</v>
      </c>
      <c r="J99" s="26">
        <v>2.9577309011229881E-2</v>
      </c>
      <c r="K99" s="5">
        <v>2.9577309011229572E-2</v>
      </c>
      <c r="L99" s="27">
        <v>1.5208693962889843E-2</v>
      </c>
      <c r="M99" s="4">
        <v>-1.5785983631388945E-16</v>
      </c>
      <c r="N99" s="3">
        <v>-1.5825207810848951E-10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119</v>
      </c>
      <c r="H100" s="1">
        <v>9766.9347811000007</v>
      </c>
      <c r="I100" s="25">
        <v>2.8556653812619766E-7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-1.0234868508263162E-16</v>
      </c>
      <c r="N100" s="3">
        <v>-1.0186340659856796E-10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18</v>
      </c>
      <c r="H101" s="1">
        <v>8085.10569932</v>
      </c>
      <c r="I101" s="25">
        <v>3.7994280621457776E-7</v>
      </c>
      <c r="J101" s="26">
        <v>1.1761889451984683E-2</v>
      </c>
      <c r="K101" s="5">
        <v>1.1761889451984558E-2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2DF6-615A-4B99-B64A-C0A26C85A0E7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B939-75A0-41AC-B175-6302950EED3F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18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7.7803623700401555E-3</v>
      </c>
      <c r="M2" s="4">
        <v>1.5525775109992423E-16</v>
      </c>
      <c r="N2" s="3">
        <v>1.5552359400317073E-10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19</v>
      </c>
      <c r="B3" s="1" t="s">
        <v>20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21</v>
      </c>
      <c r="H3" s="1">
        <v>4778.4407979300004</v>
      </c>
      <c r="I3" s="25">
        <v>4.5630915579791615E-7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24</v>
      </c>
      <c r="H4" s="1">
        <v>2179.0019511099999</v>
      </c>
      <c r="I4" s="25">
        <v>1.3406001972432902E-7</v>
      </c>
      <c r="J4" s="26">
        <v>0.32059649356954939</v>
      </c>
      <c r="K4" s="5">
        <v>0.32059649356955577</v>
      </c>
      <c r="L4" s="27">
        <v>2.1790019511100434E-3</v>
      </c>
      <c r="M4" s="4">
        <v>4.3368086899420177E-17</v>
      </c>
      <c r="N4" s="3">
        <v>4.3655745685100555E-11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27</v>
      </c>
      <c r="H5" s="1">
        <v>5082.6014476500004</v>
      </c>
      <c r="I5" s="25">
        <v>4.1103580861259376E-7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30</v>
      </c>
      <c r="H6" s="1">
        <v>3918.5410455300002</v>
      </c>
      <c r="I6" s="25">
        <v>4.6928912396667559E-7</v>
      </c>
      <c r="J6" s="26">
        <v>2.5280605108084814E-3</v>
      </c>
      <c r="K6" s="5">
        <v>2.5280605108085313E-3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33</v>
      </c>
      <c r="H7" s="1">
        <v>3630.6979000400006</v>
      </c>
      <c r="I7" s="25">
        <v>2.6428366170559488E-7</v>
      </c>
      <c r="J7" s="26">
        <v>0.15380040549689436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0.19723948981100001</v>
      </c>
      <c r="D8" s="7">
        <v>18906</v>
      </c>
      <c r="E8" s="1">
        <v>18906</v>
      </c>
      <c r="F8" s="6">
        <v>6561776152.1310005</v>
      </c>
      <c r="G8" s="1" t="s">
        <v>36</v>
      </c>
      <c r="H8" s="1">
        <v>1972.3948981100002</v>
      </c>
      <c r="I8" s="25">
        <v>3.0058856815306718E-7</v>
      </c>
      <c r="J8" s="26">
        <v>5.6829274695018878E-3</v>
      </c>
      <c r="K8" s="5">
        <v>5.6829274695020015E-3</v>
      </c>
      <c r="L8" s="27">
        <v>1.9723948981100396E-3</v>
      </c>
      <c r="M8" s="4">
        <v>3.9464959078472361E-17</v>
      </c>
      <c r="N8" s="3">
        <v>3.9335645851679146E-11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0.20922757963399999</v>
      </c>
      <c r="D9" s="7">
        <v>10959200</v>
      </c>
      <c r="E9" s="1">
        <v>10959200</v>
      </c>
      <c r="F9" s="6">
        <v>21771783645.241817</v>
      </c>
      <c r="G9" s="1" t="s">
        <v>39</v>
      </c>
      <c r="H9" s="1">
        <v>2092.2757963399999</v>
      </c>
      <c r="I9" s="25">
        <v>9.610033933977949E-8</v>
      </c>
      <c r="J9" s="26">
        <v>1.0531828388925113</v>
      </c>
      <c r="K9" s="5">
        <v>1.0531828388925322</v>
      </c>
      <c r="L9" s="27">
        <v>2.0922757963400414E-3</v>
      </c>
      <c r="M9" s="4">
        <v>4.163336342344337E-17</v>
      </c>
      <c r="N9" s="3">
        <v>4.1382008930668235E-11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30</v>
      </c>
      <c r="H10" s="1">
        <v>22065.906466929999</v>
      </c>
      <c r="I10" s="25">
        <v>4.4093597705165974E-7</v>
      </c>
      <c r="J10" s="26">
        <v>2.1912313379582229E-2</v>
      </c>
      <c r="K10" s="5">
        <v>2.1912313379582667E-2</v>
      </c>
      <c r="L10" s="27">
        <v>2.2065906466930438E-2</v>
      </c>
      <c r="M10" s="4">
        <v>4.40619762898109E-16</v>
      </c>
      <c r="N10" s="3">
        <v>4.4019543565809727E-10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21</v>
      </c>
      <c r="H11" s="1">
        <v>3080.8814098100002</v>
      </c>
      <c r="I11" s="25">
        <v>4.3221584934076402E-7</v>
      </c>
      <c r="J11" s="26">
        <v>2.2381865542262125E-2</v>
      </c>
      <c r="K11" s="5">
        <v>2.2381865542262572E-2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63</v>
      </c>
      <c r="H12" s="1">
        <v>1710.07397513</v>
      </c>
      <c r="I12" s="25">
        <v>3.5438077545475995E-7</v>
      </c>
      <c r="J12" s="26">
        <v>5.4121032027450939E-3</v>
      </c>
      <c r="K12" s="5">
        <v>5.4121032027452031E-3</v>
      </c>
      <c r="L12" s="27">
        <v>1.7100739751300343E-3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21</v>
      </c>
      <c r="H13" s="1">
        <v>83295.798291779996</v>
      </c>
      <c r="I13" s="25">
        <v>4.5567203452519285E-7</v>
      </c>
      <c r="J13" s="26">
        <v>0.20674204744035621</v>
      </c>
      <c r="K13" s="5">
        <v>0.20674204744036032</v>
      </c>
      <c r="L13" s="27">
        <v>8.3295798291781659E-2</v>
      </c>
      <c r="M13" s="4">
        <v>1.6653345369377348E-15</v>
      </c>
      <c r="N13" s="3">
        <v>1.6589183360338211E-9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55483.080686629997</v>
      </c>
      <c r="I14" s="25">
        <v>1.3694475866865843E-7</v>
      </c>
      <c r="J14" s="26">
        <v>4.5054825601988625E-2</v>
      </c>
      <c r="K14" s="5">
        <v>4.5054825601989527E-2</v>
      </c>
      <c r="L14" s="27">
        <v>5.548308068663111E-2</v>
      </c>
      <c r="M14" s="4">
        <v>1.1102230246251565E-15</v>
      </c>
      <c r="N14" s="3">
        <v>1.1132215149700642E-9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52</v>
      </c>
      <c r="H15" s="1">
        <v>4356.5019259199998</v>
      </c>
      <c r="I15" s="25">
        <v>2.7509590270170785E-7</v>
      </c>
      <c r="J15" s="26">
        <v>1.9059194330979724E-2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24</v>
      </c>
      <c r="H16" s="1">
        <v>706.72833894999985</v>
      </c>
      <c r="I16" s="25">
        <v>1.0859817846005259E-7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1.4094628242311558E-17</v>
      </c>
      <c r="N16" s="3">
        <v>1.4097167877480388E-11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30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1.6263032587282567E-17</v>
      </c>
      <c r="N17" s="3">
        <v>1.6257217794191092E-11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21</v>
      </c>
      <c r="H18" s="1">
        <v>1735.5548464699998</v>
      </c>
      <c r="I18" s="25">
        <v>4.4214929267474284E-7</v>
      </c>
      <c r="J18" s="26">
        <v>2.5309951960580303E-2</v>
      </c>
      <c r="K18" s="5">
        <v>2.530995196058081E-2</v>
      </c>
      <c r="L18" s="27">
        <v>1.7355548464700345E-3</v>
      </c>
      <c r="M18" s="4">
        <v>3.4694469519536142E-17</v>
      </c>
      <c r="N18" s="3">
        <v>3.4788172342814505E-11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36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1.5336425982875946E-3</v>
      </c>
      <c r="L19" s="27">
        <v>5.6609725314501133E-3</v>
      </c>
      <c r="M19" s="4">
        <v>1.1275702593849246E-16</v>
      </c>
      <c r="N19" s="3">
        <v>1.127773430198431E-10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18</v>
      </c>
      <c r="H20" s="1">
        <v>3137.0751509299998</v>
      </c>
      <c r="I20" s="25">
        <v>4.6894916206997964E-7</v>
      </c>
      <c r="J20" s="26">
        <v>1.2497495169164958E-3</v>
      </c>
      <c r="K20" s="5">
        <v>1.2497495169165207E-3</v>
      </c>
      <c r="L20" s="27">
        <v>3.1370751509300627E-3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63</v>
      </c>
      <c r="H21" s="1">
        <v>1973.4675399599998</v>
      </c>
      <c r="I21" s="25">
        <v>5.0885357482051505E-7</v>
      </c>
      <c r="J21" s="26">
        <v>1.163748125614518E-2</v>
      </c>
      <c r="K21" s="5">
        <v>1.1637481256145412E-2</v>
      </c>
      <c r="L21" s="27">
        <v>1.9734675399600394E-3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36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0.12799626898922942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21</v>
      </c>
      <c r="H23" s="1">
        <v>4214.1679606900007</v>
      </c>
      <c r="I23" s="25">
        <v>4.9291874089347002E-7</v>
      </c>
      <c r="J23" s="26">
        <v>7.3775147949525655E-3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18</v>
      </c>
      <c r="H24" s="1">
        <v>5764.0676929000001</v>
      </c>
      <c r="I24" s="25">
        <v>4.6831071816373761E-7</v>
      </c>
      <c r="J24" s="26">
        <v>1.3609109469838216E-4</v>
      </c>
      <c r="K24" s="5">
        <v>1.3609109469838487E-4</v>
      </c>
      <c r="L24" s="27">
        <v>5.7640676929001152E-3</v>
      </c>
      <c r="M24" s="4">
        <v>1.1535911115245767E-16</v>
      </c>
      <c r="N24" s="3">
        <v>1.1550582712516189E-10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21</v>
      </c>
      <c r="H25" s="1">
        <v>1086.3945441999999</v>
      </c>
      <c r="I25" s="25">
        <v>3.1724517097244614E-7</v>
      </c>
      <c r="J25" s="26">
        <v>4.0528070591729998E-2</v>
      </c>
      <c r="K25" s="5">
        <v>4.052807059173081E-2</v>
      </c>
      <c r="L25" s="27">
        <v>1.0863945442000217E-3</v>
      </c>
      <c r="M25" s="4">
        <v>2.1684043449710089E-17</v>
      </c>
      <c r="N25" s="3">
        <v>2.1827872842550278E-11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33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18</v>
      </c>
      <c r="H27" s="1">
        <v>2691.8488187200001</v>
      </c>
      <c r="I27" s="25">
        <v>1.8747495630406159E-7</v>
      </c>
      <c r="J27" s="26">
        <v>1.1119139658393893E-3</v>
      </c>
      <c r="K27" s="5">
        <v>1.1119139658394115E-3</v>
      </c>
      <c r="L27" s="27">
        <v>2.6918488187200537E-3</v>
      </c>
      <c r="M27" s="4">
        <v>5.377642775528102E-17</v>
      </c>
      <c r="N27" s="3">
        <v>5.3660187404602766E-11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63</v>
      </c>
      <c r="H28" s="1">
        <v>1956.3748067500001</v>
      </c>
      <c r="I28" s="25">
        <v>4.2256134093124532E-7</v>
      </c>
      <c r="J28" s="26">
        <v>3.3095004221735135E-3</v>
      </c>
      <c r="K28" s="5">
        <v>3.3095004221735795E-3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21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1.8625118717700373E-3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33</v>
      </c>
      <c r="H30" s="1">
        <v>20480.265225949999</v>
      </c>
      <c r="I30" s="25">
        <v>2.4089633052901715E-7</v>
      </c>
      <c r="J30" s="26">
        <v>1.8864591643727333</v>
      </c>
      <c r="K30" s="5">
        <v>1.8864591643727715</v>
      </c>
      <c r="L30" s="27">
        <v>2.0480265225950409E-2</v>
      </c>
      <c r="M30" s="4">
        <v>4.0939474033052647E-16</v>
      </c>
      <c r="N30" s="3">
        <v>4.1109160520136356E-10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21</v>
      </c>
      <c r="H31" s="1">
        <v>21691.92168421</v>
      </c>
      <c r="I31" s="25">
        <v>3.8330446321377205E-7</v>
      </c>
      <c r="J31" s="26">
        <v>0.13392887927367123</v>
      </c>
      <c r="K31" s="5">
        <v>0.13392887927367395</v>
      </c>
      <c r="L31" s="27">
        <v>2.1691921684210434E-2</v>
      </c>
      <c r="M31" s="4">
        <v>4.3368086899420177E-16</v>
      </c>
      <c r="N31" s="3">
        <v>4.3655745685100555E-10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0.402322205903</v>
      </c>
      <c r="D32" s="7">
        <v>3053000</v>
      </c>
      <c r="E32" s="1">
        <v>3053000</v>
      </c>
      <c r="F32" s="6">
        <v>10913638587.056065</v>
      </c>
      <c r="G32" s="1" t="s">
        <v>21</v>
      </c>
      <c r="H32" s="1">
        <v>4023.2220590299994</v>
      </c>
      <c r="I32" s="25">
        <v>3.6864167957711865E-7</v>
      </c>
      <c r="J32" s="26">
        <v>1.1254630477489431</v>
      </c>
      <c r="K32" s="5">
        <v>1.1254630477489658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21</v>
      </c>
      <c r="H33" s="1">
        <v>2739.6233784000001</v>
      </c>
      <c r="I33" s="25">
        <v>4.0864394660545127E-7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90</v>
      </c>
      <c r="H34" s="1">
        <v>17880.493077579998</v>
      </c>
      <c r="I34" s="25">
        <v>4.6450866644085714E-7</v>
      </c>
      <c r="J34" s="26">
        <v>5.8952652892674942E-2</v>
      </c>
      <c r="K34" s="5">
        <v>5.8952652892676122E-2</v>
      </c>
      <c r="L34" s="27">
        <v>1.7880493077580356E-2</v>
      </c>
      <c r="M34" s="4">
        <v>3.5735303605122226E-16</v>
      </c>
      <c r="N34" s="3">
        <v>3.5652192309498787E-10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30</v>
      </c>
      <c r="H35" s="1">
        <v>3085.0406892799997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3.0850406892800612E-3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18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97</v>
      </c>
      <c r="H37" s="1">
        <v>3730.8850773199997</v>
      </c>
      <c r="I37" s="25">
        <v>3.8106438084243198E-7</v>
      </c>
      <c r="J37" s="26">
        <v>1.1034862340435145E-2</v>
      </c>
      <c r="K37" s="5">
        <v>1.1034862340435365E-2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21</v>
      </c>
      <c r="H38" s="1">
        <v>44657.049998130002</v>
      </c>
      <c r="I38" s="25">
        <v>4.2573619520924071E-7</v>
      </c>
      <c r="J38" s="26">
        <v>0.28694619557102824</v>
      </c>
      <c r="K38" s="5">
        <v>0.28694619557103396</v>
      </c>
      <c r="L38" s="27">
        <v>4.4657049998130895E-2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30</v>
      </c>
      <c r="H39" s="1">
        <v>4292.66684394</v>
      </c>
      <c r="I39" s="25">
        <v>4.0281845988508249E-7</v>
      </c>
      <c r="J39" s="26">
        <v>3.0243609968171993E-3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0.38036150127599999</v>
      </c>
      <c r="D40" s="7">
        <v>266226</v>
      </c>
      <c r="E40" s="1">
        <v>266226</v>
      </c>
      <c r="F40" s="6">
        <v>15286234398.869991</v>
      </c>
      <c r="G40" s="1" t="s">
        <v>33</v>
      </c>
      <c r="H40" s="1">
        <v>3803.6150127599999</v>
      </c>
      <c r="I40" s="25">
        <v>2.4882616042059223E-7</v>
      </c>
      <c r="J40" s="26">
        <v>6.6243993384132588E-2</v>
      </c>
      <c r="K40" s="5">
        <v>6.6243993384133906E-2</v>
      </c>
      <c r="L40" s="27">
        <v>3.8036150127600758E-3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18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3.3531173843540526E-3</v>
      </c>
      <c r="L41" s="27">
        <v>2.3284244422700465E-3</v>
      </c>
      <c r="M41" s="4">
        <v>4.640385298237959E-17</v>
      </c>
      <c r="N41" s="3">
        <v>4.6838977141305804E-11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21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1.3877787807814457E-16</v>
      </c>
      <c r="N42" s="3">
        <v>1.3824319466948509E-10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90</v>
      </c>
      <c r="H43" s="1">
        <v>2796.1540176999997</v>
      </c>
      <c r="I43" s="25">
        <v>2.7756956125019247E-7</v>
      </c>
      <c r="J43" s="26">
        <v>2.8102807798336987E-2</v>
      </c>
      <c r="K43" s="5">
        <v>2.8102807798337549E-2</v>
      </c>
      <c r="L43" s="27">
        <v>2.7961540177000557E-3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18</v>
      </c>
      <c r="H44" s="1">
        <v>13718.831538530001</v>
      </c>
      <c r="I44" s="25">
        <v>4.3322582088642755E-7</v>
      </c>
      <c r="J44" s="26">
        <v>9.9763242033726537E-3</v>
      </c>
      <c r="K44" s="5">
        <v>9.9763242033728515E-3</v>
      </c>
      <c r="L44" s="27">
        <v>1.3718831538530275E-2</v>
      </c>
      <c r="M44" s="4">
        <v>2.7408630920433552E-16</v>
      </c>
      <c r="N44" s="3">
        <v>2.7466739993542433E-10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21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1.9081958235744878E-16</v>
      </c>
      <c r="N45" s="3">
        <v>1.9099388737231493E-10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116</v>
      </c>
      <c r="H46" s="1">
        <v>13081.487959339998</v>
      </c>
      <c r="I46" s="25">
        <v>4.6179212726970624E-7</v>
      </c>
      <c r="J46" s="26">
        <v>1.1267727905380833E-2</v>
      </c>
      <c r="K46" s="5">
        <v>1.1267727905381058E-2</v>
      </c>
      <c r="L46" s="27">
        <v>1.3081487959340261E-2</v>
      </c>
      <c r="M46" s="4">
        <v>2.6194324487249787E-16</v>
      </c>
      <c r="N46" s="3">
        <v>2.6193447411060333E-10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119</v>
      </c>
      <c r="H47" s="1">
        <v>3628.7388773500002</v>
      </c>
      <c r="I47" s="25">
        <v>4.3613812330862356E-7</v>
      </c>
      <c r="J47" s="26">
        <v>9.9081858853253095E-3</v>
      </c>
      <c r="K47" s="5">
        <v>9.9081858853255073E-3</v>
      </c>
      <c r="L47" s="27">
        <v>3.6287388773500726E-3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27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6.2358152754638345E-3</v>
      </c>
      <c r="L48" s="27">
        <v>2.6764373548400534E-3</v>
      </c>
      <c r="M48" s="4">
        <v>5.3342746886286818E-17</v>
      </c>
      <c r="N48" s="3">
        <v>5.3660187404602766E-11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18</v>
      </c>
      <c r="H49" s="1">
        <v>1668.0265958699999</v>
      </c>
      <c r="I49" s="25">
        <v>4.0422206814338377E-7</v>
      </c>
      <c r="J49" s="26">
        <v>1.3973956895716776E-3</v>
      </c>
      <c r="K49" s="5">
        <v>1.3973956895717056E-3</v>
      </c>
      <c r="L49" s="27">
        <v>1.6680265958700334E-3</v>
      </c>
      <c r="M49" s="4">
        <v>3.3393426912553537E-17</v>
      </c>
      <c r="N49" s="3">
        <v>3.3423930290155113E-11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21</v>
      </c>
      <c r="H50" s="1">
        <v>28269.549529170003</v>
      </c>
      <c r="I50" s="25">
        <v>3.296670678817935E-7</v>
      </c>
      <c r="J50" s="26">
        <v>0.37549079031736282</v>
      </c>
      <c r="K50" s="5">
        <v>0.37549079031737026</v>
      </c>
      <c r="L50" s="27">
        <v>2.8269549529170566E-2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36</v>
      </c>
      <c r="H51" s="1">
        <v>2327.66354185</v>
      </c>
      <c r="I51" s="25">
        <v>2.5076273207639487E-7</v>
      </c>
      <c r="J51" s="26">
        <v>6.5168218812013496E-3</v>
      </c>
      <c r="K51" s="5">
        <v>6.5168218812014789E-3</v>
      </c>
      <c r="L51" s="27">
        <v>2.3276635418500464E-3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21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10.964051566885438</v>
      </c>
      <c r="L52" s="27">
        <v>4.5919035957100916E-2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119</v>
      </c>
      <c r="H53" s="1">
        <v>1630.5908076399999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1.6305908076400324E-3</v>
      </c>
      <c r="M53" s="4">
        <v>3.2526065174565133E-17</v>
      </c>
      <c r="N53" s="3">
        <v>3.2514435588382185E-11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119</v>
      </c>
      <c r="H54" s="1">
        <v>2459.9463101299998</v>
      </c>
      <c r="I54" s="25">
        <v>1.6922235807334787E-7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4.9112713895738125E-11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24</v>
      </c>
      <c r="H55" s="1">
        <v>18340.90002117</v>
      </c>
      <c r="I55" s="25">
        <v>3.4154457551222343E-7</v>
      </c>
      <c r="J55" s="26">
        <v>5.0411979345604179</v>
      </c>
      <c r="K55" s="5">
        <v>5.0411979345605182</v>
      </c>
      <c r="L55" s="27">
        <v>1.8340900021170368E-2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18</v>
      </c>
      <c r="H56" s="1">
        <v>2601.2749356999998</v>
      </c>
      <c r="I56" s="25">
        <v>3.4805981322570497E-7</v>
      </c>
      <c r="J56" s="26">
        <v>1.766055492307227E-3</v>
      </c>
      <c r="K56" s="5">
        <v>1.7660554923072625E-3</v>
      </c>
      <c r="L56" s="27">
        <v>2.6012749357000519E-3</v>
      </c>
      <c r="M56" s="4">
        <v>5.2041704279304213E-17</v>
      </c>
      <c r="N56" s="3">
        <v>5.2295945351943374E-11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116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1.0581813203458523E-16</v>
      </c>
      <c r="N57" s="3">
        <v>1.064108801074326E-10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30</v>
      </c>
      <c r="H58" s="1">
        <v>2681.4899117599998</v>
      </c>
      <c r="I58" s="25">
        <v>5.1985223733702991E-7</v>
      </c>
      <c r="J58" s="26">
        <v>1.2578864586844114E-4</v>
      </c>
      <c r="K58" s="5">
        <v>1.2578864586844366E-4</v>
      </c>
      <c r="L58" s="27">
        <v>2.6814899117600537E-3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119</v>
      </c>
      <c r="H59" s="1">
        <v>1880.3623379199998</v>
      </c>
      <c r="I59" s="25">
        <v>1.5280547061011522E-7</v>
      </c>
      <c r="J59" s="26">
        <v>0.14021796716313636</v>
      </c>
      <c r="K59" s="5">
        <v>0.14021796716313917</v>
      </c>
      <c r="L59" s="27">
        <v>1.8803623379200374E-3</v>
      </c>
      <c r="M59" s="4">
        <v>3.7513395167998453E-17</v>
      </c>
      <c r="N59" s="3">
        <v>3.751665644813329E-11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18</v>
      </c>
      <c r="H60" s="1">
        <v>2331.5088443200002</v>
      </c>
      <c r="I60" s="25">
        <v>2.1407628645055305E-7</v>
      </c>
      <c r="J60" s="26">
        <v>2.8159594719705749E-3</v>
      </c>
      <c r="K60" s="5">
        <v>2.8159594719706308E-3</v>
      </c>
      <c r="L60" s="27">
        <v>2.3315088443200465E-3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97</v>
      </c>
      <c r="H61" s="1">
        <v>9597.6261097400002</v>
      </c>
      <c r="I61" s="25">
        <v>4.297919724691231E-7</v>
      </c>
      <c r="J61" s="26">
        <v>4.7887421572509695E-3</v>
      </c>
      <c r="K61" s="5">
        <v>4.7887421572510658E-3</v>
      </c>
      <c r="L61" s="27">
        <v>9.5976261097401924E-3</v>
      </c>
      <c r="M61" s="4">
        <v>1.9255430583342559E-16</v>
      </c>
      <c r="N61" s="3">
        <v>1.9281287677586079E-10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90</v>
      </c>
      <c r="H62" s="1">
        <v>4621.1050561000002</v>
      </c>
      <c r="I62" s="25">
        <v>4.1255036672054454E-7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52</v>
      </c>
      <c r="H63" s="1">
        <v>5162.4482322899994</v>
      </c>
      <c r="I63" s="25">
        <v>1.4292945669678268E-7</v>
      </c>
      <c r="J63" s="26">
        <v>2.4528981640475057E-2</v>
      </c>
      <c r="K63" s="5">
        <v>2.4528981640475546E-2</v>
      </c>
      <c r="L63" s="27">
        <v>5.162448232290103E-3</v>
      </c>
      <c r="M63" s="4">
        <v>1.0321604682062002E-16</v>
      </c>
      <c r="N63" s="3">
        <v>1.0368239600211382E-10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21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3.7638497986400747E-3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21</v>
      </c>
      <c r="H65" s="1">
        <v>41169.829444359995</v>
      </c>
      <c r="I65" s="25">
        <v>3.4871451687339894E-7</v>
      </c>
      <c r="J65" s="26">
        <v>0.25037702311510046</v>
      </c>
      <c r="K65" s="5">
        <v>0.25037702311510551</v>
      </c>
      <c r="L65" s="27">
        <v>4.1169829444360824E-2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30</v>
      </c>
      <c r="H66" s="1">
        <v>3588.2131812299999</v>
      </c>
      <c r="I66" s="25">
        <v>4.3951565604737887E-7</v>
      </c>
      <c r="J66" s="26">
        <v>1.368783607628352E-2</v>
      </c>
      <c r="K66" s="5">
        <v>1.3687836076283795E-2</v>
      </c>
      <c r="L66" s="27">
        <v>3.5882131812300716E-3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21</v>
      </c>
      <c r="H67" s="1">
        <v>12642.783236140001</v>
      </c>
      <c r="I67" s="25">
        <v>3.7809533233371085E-7</v>
      </c>
      <c r="J67" s="26">
        <v>13.61143196401359</v>
      </c>
      <c r="K67" s="5">
        <v>13.61143196401386</v>
      </c>
      <c r="L67" s="27">
        <v>1.2642783236140254E-2</v>
      </c>
      <c r="M67" s="4">
        <v>2.5326962749261384E-16</v>
      </c>
      <c r="N67" s="3">
        <v>2.5283952709287405E-10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21</v>
      </c>
      <c r="H68" s="1">
        <v>4136.5723440599995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63</v>
      </c>
      <c r="H69" s="1">
        <v>2413.4236728299998</v>
      </c>
      <c r="I69" s="25">
        <v>5.176754963484183E-7</v>
      </c>
      <c r="J69" s="26">
        <v>1.5202058625767652E-2</v>
      </c>
      <c r="K69" s="5">
        <v>1.5202058625767954E-2</v>
      </c>
      <c r="L69" s="27">
        <v>2.4134236728300478E-3</v>
      </c>
      <c r="M69" s="4">
        <v>4.8138576458356397E-17</v>
      </c>
      <c r="N69" s="3">
        <v>4.8203219193965197E-11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24</v>
      </c>
      <c r="H70" s="1">
        <v>27790.648441069996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2.7790648441070553E-2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21</v>
      </c>
      <c r="H71" s="1">
        <v>2016.8617630700001</v>
      </c>
      <c r="I71" s="25">
        <v>2.0769068527477415E-7</v>
      </c>
      <c r="J71" s="26">
        <v>0.12915058342195082</v>
      </c>
      <c r="K71" s="5">
        <v>0.1291505834219534</v>
      </c>
      <c r="L71" s="27">
        <v>2.0168617630700403E-3</v>
      </c>
      <c r="M71" s="4">
        <v>4.0332320816460765E-17</v>
      </c>
      <c r="N71" s="3">
        <v>4.0245140553452075E-11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21</v>
      </c>
      <c r="H72" s="1">
        <v>1792.52579255</v>
      </c>
      <c r="I72" s="25">
        <v>4.4169410956539625E-7</v>
      </c>
      <c r="J72" s="26">
        <v>5.4275372183395891E-3</v>
      </c>
      <c r="K72" s="5">
        <v>5.4275372183396967E-3</v>
      </c>
      <c r="L72" s="27">
        <v>1.7925257925500357E-3</v>
      </c>
      <c r="M72" s="4">
        <v>3.5778671692021646E-17</v>
      </c>
      <c r="N72" s="3">
        <v>3.5697667044587433E-11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21</v>
      </c>
      <c r="H73" s="1">
        <v>3410.0162644899997</v>
      </c>
      <c r="I73" s="25">
        <v>2.3760996904190935E-7</v>
      </c>
      <c r="J73" s="26">
        <v>0.10125511220751925</v>
      </c>
      <c r="K73" s="5">
        <v>0.10125511220752129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21</v>
      </c>
      <c r="H74" s="1">
        <v>4961.7885127599993</v>
      </c>
      <c r="I74" s="25">
        <v>4.1400953186652194E-7</v>
      </c>
      <c r="J74" s="26">
        <v>3.1556634537930034E-2</v>
      </c>
      <c r="K74" s="5">
        <v>3.1556634537930665E-2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119</v>
      </c>
      <c r="H75" s="1">
        <v>1710.9352982699997</v>
      </c>
      <c r="I75" s="25">
        <v>2.9503757252743366E-7</v>
      </c>
      <c r="J75" s="26">
        <v>3.6203175412123804E-2</v>
      </c>
      <c r="K75" s="5">
        <v>3.6203175412124526E-2</v>
      </c>
      <c r="L75" s="27">
        <v>1.7109352982700341E-3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33</v>
      </c>
      <c r="H76" s="1">
        <v>9963.8733826300013</v>
      </c>
      <c r="I76" s="25">
        <v>3.5271499170160574E-7</v>
      </c>
      <c r="J76" s="26">
        <v>2.2009415482180197</v>
      </c>
      <c r="K76" s="5">
        <v>2.2009415482180636</v>
      </c>
      <c r="L76" s="27">
        <v>9.9638733826301999E-3</v>
      </c>
      <c r="M76" s="4">
        <v>1.9949319973733282E-16</v>
      </c>
      <c r="N76" s="3">
        <v>1.9826984498649836E-10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18</v>
      </c>
      <c r="H77" s="1">
        <v>6066.81078256</v>
      </c>
      <c r="I77" s="25">
        <v>4.4288990054769868E-7</v>
      </c>
      <c r="J77" s="26">
        <v>2.9406073547774947E-3</v>
      </c>
      <c r="K77" s="5">
        <v>2.9406073547775537E-3</v>
      </c>
      <c r="L77" s="27">
        <v>6.0668107825601215E-3</v>
      </c>
      <c r="M77" s="4">
        <v>1.214306433183765E-16</v>
      </c>
      <c r="N77" s="3">
        <v>1.2187229003757238E-10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119</v>
      </c>
      <c r="H78" s="1">
        <v>744.94601383999998</v>
      </c>
      <c r="I78" s="25">
        <v>1.3819371984367672E-7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18</v>
      </c>
      <c r="H79" s="1">
        <v>1693.1246289800001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119</v>
      </c>
      <c r="H80" s="1">
        <v>2595.1573204599999</v>
      </c>
      <c r="I80" s="25">
        <v>3.5802234687230043E-7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18</v>
      </c>
      <c r="H81" s="1">
        <v>16815.302415329999</v>
      </c>
      <c r="I81" s="25">
        <v>1.1155170470026868E-7</v>
      </c>
      <c r="J81" s="26">
        <v>1.1558764537632439E-2</v>
      </c>
      <c r="K81" s="5">
        <v>1.1558764537632672E-2</v>
      </c>
      <c r="L81" s="27">
        <v>1.6815302415330337E-2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0.713260478714</v>
      </c>
      <c r="D82" s="7">
        <v>93830</v>
      </c>
      <c r="E82" s="1">
        <v>93830</v>
      </c>
      <c r="F82" s="6">
        <v>122598690046.84601</v>
      </c>
      <c r="G82" s="1" t="s">
        <v>18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1.4224732503009818E-16</v>
      </c>
      <c r="N82" s="3">
        <v>1.4279066817834973E-10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18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1.5419706709200308E-3</v>
      </c>
      <c r="M83" s="4">
        <v>3.0791341698588326E-17</v>
      </c>
      <c r="N83" s="3">
        <v>3.092281986027956E-11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119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3.5516109696170466E-2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52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3.4235837000900684E-3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63</v>
      </c>
      <c r="H86" s="1">
        <v>2206.18507916</v>
      </c>
      <c r="I86" s="25">
        <v>4.8852346658424961E-7</v>
      </c>
      <c r="J86" s="26">
        <v>1.5995235342901502E-2</v>
      </c>
      <c r="K86" s="5">
        <v>1.5995235342901818E-2</v>
      </c>
      <c r="L86" s="27">
        <v>2.2061850791600442E-3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24</v>
      </c>
      <c r="H87" s="1">
        <v>90970.494589590002</v>
      </c>
      <c r="I87" s="25">
        <v>3.8371068385814234E-7</v>
      </c>
      <c r="J87" s="26">
        <v>26.476037186211823</v>
      </c>
      <c r="K87" s="5">
        <v>26.476037186212352</v>
      </c>
      <c r="L87" s="27">
        <v>9.0970494589591819E-2</v>
      </c>
      <c r="M87" s="4">
        <v>1.8179902028236938E-15</v>
      </c>
      <c r="N87" s="3">
        <v>1.8189894035458565E-9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24</v>
      </c>
      <c r="H88" s="1">
        <v>33890.826615340004</v>
      </c>
      <c r="I88" s="25">
        <v>3.8465674191917336E-7</v>
      </c>
      <c r="J88" s="26">
        <v>10.529593653295452</v>
      </c>
      <c r="K88" s="5">
        <v>10.529593653295663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30</v>
      </c>
      <c r="H89" s="1">
        <v>16033.818973300002</v>
      </c>
      <c r="I89" s="25">
        <v>1.7569360765331356E-7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52</v>
      </c>
      <c r="H90" s="1">
        <v>1884.35388547</v>
      </c>
      <c r="I90" s="25">
        <v>1.8864516225039169E-7</v>
      </c>
      <c r="J90" s="26">
        <v>1.1264002637970888E-3</v>
      </c>
      <c r="K90" s="5">
        <v>1.1264002637971114E-3</v>
      </c>
      <c r="L90" s="27">
        <v>1.8843538854700379E-3</v>
      </c>
      <c r="M90" s="4">
        <v>3.7730235602495554E-17</v>
      </c>
      <c r="N90" s="3">
        <v>3.7744030123576522E-11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18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1.4956241778530298E-2</v>
      </c>
      <c r="M91" s="4">
        <v>2.9837243786801082E-16</v>
      </c>
      <c r="N91" s="3">
        <v>2.9831426218152046E-10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36</v>
      </c>
      <c r="H92" s="1">
        <v>1708.4139129100001</v>
      </c>
      <c r="I92" s="25">
        <v>3.1621114652674372E-7</v>
      </c>
      <c r="J92" s="26">
        <v>1.4389188222699472E-2</v>
      </c>
      <c r="K92" s="5">
        <v>1.4389188222699759E-2</v>
      </c>
      <c r="L92" s="27">
        <v>1.7084139129100342E-3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18</v>
      </c>
      <c r="H93" s="1">
        <v>1802.0120364100001</v>
      </c>
      <c r="I93" s="25">
        <v>2.2416901963944282E-7</v>
      </c>
      <c r="J93" s="26">
        <v>4.9765522359956304E-5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3.5925040720030665E-11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21</v>
      </c>
      <c r="H94" s="1">
        <v>13033.88551937</v>
      </c>
      <c r="I94" s="25">
        <v>4.159437737316493E-7</v>
      </c>
      <c r="J94" s="26">
        <v>0.1709429083531383</v>
      </c>
      <c r="K94" s="5">
        <v>0.17094290835314171</v>
      </c>
      <c r="L94" s="27">
        <v>1.3033885519370261E-2</v>
      </c>
      <c r="M94" s="4">
        <v>2.6020852139652106E-16</v>
      </c>
      <c r="N94" s="3">
        <v>2.6011548470705748E-10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27</v>
      </c>
      <c r="H95" s="1">
        <v>2602.4648229300001</v>
      </c>
      <c r="I95" s="25">
        <v>3.5153809884271776E-7</v>
      </c>
      <c r="J95" s="26">
        <v>3.6559962279642644E-2</v>
      </c>
      <c r="K95" s="5">
        <v>3.6559962279643386E-2</v>
      </c>
      <c r="L95" s="27">
        <v>2.6024648229300523E-3</v>
      </c>
      <c r="M95" s="4">
        <v>5.2041704279304213E-17</v>
      </c>
      <c r="N95" s="3">
        <v>5.2295945351943374E-11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5.3062253326700004</v>
      </c>
      <c r="D96" s="7">
        <v>710740</v>
      </c>
      <c r="E96" s="1">
        <v>710740</v>
      </c>
      <c r="F96" s="6">
        <v>129464890708.15242</v>
      </c>
      <c r="G96" s="1" t="s">
        <v>21</v>
      </c>
      <c r="H96" s="1">
        <v>53062.253326700004</v>
      </c>
      <c r="I96" s="25">
        <v>4.0985824833634735E-7</v>
      </c>
      <c r="J96" s="26">
        <v>0.2913026514225755</v>
      </c>
      <c r="K96" s="5">
        <v>0.29130265142258133</v>
      </c>
      <c r="L96" s="27">
        <v>5.3062253326701066E-2</v>
      </c>
      <c r="M96" s="4">
        <v>1.0616507672978059E-15</v>
      </c>
      <c r="N96" s="3">
        <v>1.0622898116707802E-9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24</v>
      </c>
      <c r="H97" s="1">
        <v>1656.37387423</v>
      </c>
      <c r="I97" s="25">
        <v>3.0859390121737862E-7</v>
      </c>
      <c r="J97" s="26">
        <v>0.26327719541750777</v>
      </c>
      <c r="K97" s="5">
        <v>0.26327719541751304</v>
      </c>
      <c r="L97" s="27">
        <v>1.656373874230033E-3</v>
      </c>
      <c r="M97" s="4">
        <v>3.3176586478056436E-17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119</v>
      </c>
      <c r="H98" s="1">
        <v>2038.6333236400001</v>
      </c>
      <c r="I98" s="25">
        <v>2.6991123288497577E-7</v>
      </c>
      <c r="J98" s="26">
        <v>3.170404332590214E-2</v>
      </c>
      <c r="K98" s="5">
        <v>3.1704043325902771E-2</v>
      </c>
      <c r="L98" s="27">
        <v>2.0386333236400407E-3</v>
      </c>
      <c r="M98" s="4">
        <v>4.0766001685454967E-17</v>
      </c>
      <c r="N98" s="3">
        <v>4.0699887904338539E-11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18</v>
      </c>
      <c r="H99" s="1">
        <v>15246.67088139</v>
      </c>
      <c r="I99" s="25">
        <v>2.7833737585295953E-7</v>
      </c>
      <c r="J99" s="26">
        <v>2.9939638170999445E-2</v>
      </c>
      <c r="K99" s="5">
        <v>2.9939638171000049E-2</v>
      </c>
      <c r="L99" s="27">
        <v>1.5246670881390307E-2</v>
      </c>
      <c r="M99" s="4">
        <v>3.0531133177191805E-16</v>
      </c>
      <c r="N99" s="3">
        <v>3.0559021979570389E-10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119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1.9255430583342559E-16</v>
      </c>
      <c r="N100" s="3">
        <v>1.9281287677586079E-10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18</v>
      </c>
      <c r="H101" s="1">
        <v>8092.5019575599999</v>
      </c>
      <c r="I101" s="25">
        <v>3.8406335362334727E-7</v>
      </c>
      <c r="J101" s="26">
        <v>1.1889449238117961E-2</v>
      </c>
      <c r="K101" s="5">
        <v>1.1889449238118199E-2</v>
      </c>
      <c r="L101" s="27">
        <v>8.0925019575601616E-3</v>
      </c>
      <c r="M101" s="4">
        <v>1.6132928326584306E-16</v>
      </c>
      <c r="N101" s="3">
        <v>1.6189005691558123E-10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4C77A-AF6D-4444-AA37-7A92B0A329F1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D269-DA3F-4EE4-B580-3B92C7DBACB8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18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2.3418766925686896E-16</v>
      </c>
      <c r="N2" s="3">
        <v>2.3374013835564256E-10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19</v>
      </c>
      <c r="B3" s="1" t="s">
        <v>20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21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1.3791051634015616E-16</v>
      </c>
      <c r="N3" s="3">
        <v>1.3733369996771216E-10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24</v>
      </c>
      <c r="H4" s="1">
        <v>2096.4352738700004</v>
      </c>
      <c r="I4" s="25">
        <v>1.3525608809427099E-7</v>
      </c>
      <c r="J4" s="26">
        <v>0.32345681931216341</v>
      </c>
      <c r="K4" s="5">
        <v>0.32345681931217296</v>
      </c>
      <c r="L4" s="27">
        <v>2.0964352738700627E-3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27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30</v>
      </c>
      <c r="H6" s="1">
        <v>3910.1999224200003</v>
      </c>
      <c r="I6" s="25">
        <v>4.8060948956816324E-7</v>
      </c>
      <c r="J6" s="26">
        <v>2.5890433203036955E-3</v>
      </c>
      <c r="K6" s="5">
        <v>2.5890433203037732E-3</v>
      </c>
      <c r="L6" s="27">
        <v>3.9101999224201173E-3</v>
      </c>
      <c r="M6" s="4">
        <v>1.1709383462843448E-16</v>
      </c>
      <c r="N6" s="3">
        <v>1.1687006917782128E-10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33</v>
      </c>
      <c r="H7" s="1">
        <v>3542.8325680099997</v>
      </c>
      <c r="I7" s="25">
        <v>2.6462158168826564E-7</v>
      </c>
      <c r="J7" s="26">
        <v>0.15399705870664956</v>
      </c>
      <c r="K7" s="5">
        <v>0.15399705870665414</v>
      </c>
      <c r="L7" s="27">
        <v>3.5428325680101056E-3</v>
      </c>
      <c r="M7" s="4">
        <v>1.0581813203458523E-16</v>
      </c>
      <c r="N7" s="3">
        <v>1.0595613275654614E-10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36</v>
      </c>
      <c r="H8" s="1">
        <v>2026.7183823799999</v>
      </c>
      <c r="I8" s="25">
        <v>3.0878010109193699E-7</v>
      </c>
      <c r="J8" s="26">
        <v>5.8377965912441605E-3</v>
      </c>
      <c r="K8" s="5">
        <v>5.8377965912443349E-3</v>
      </c>
      <c r="L8" s="27">
        <v>2.0267183823800606E-3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0.21086610492899999</v>
      </c>
      <c r="D9" s="7">
        <v>10959200</v>
      </c>
      <c r="E9" s="1">
        <v>10959200</v>
      </c>
      <c r="F9" s="6">
        <v>21671710798.517204</v>
      </c>
      <c r="G9" s="1" t="s">
        <v>39</v>
      </c>
      <c r="H9" s="1">
        <v>2108.6610492899999</v>
      </c>
      <c r="I9" s="25">
        <v>9.7300165588878025E-8</v>
      </c>
      <c r="J9" s="26">
        <v>1.066331974721632</v>
      </c>
      <c r="K9" s="5">
        <v>1.0663319747216637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30</v>
      </c>
      <c r="H10" s="1">
        <v>22117.573731919998</v>
      </c>
      <c r="I10" s="25">
        <v>4.5153250436660798E-7</v>
      </c>
      <c r="J10" s="26">
        <v>2.2438907804498583E-2</v>
      </c>
      <c r="K10" s="5">
        <v>2.2438907804499253E-2</v>
      </c>
      <c r="L10" s="27">
        <v>2.2117573731920658E-2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21</v>
      </c>
      <c r="H11" s="1">
        <v>2909.3266538899998</v>
      </c>
      <c r="I11" s="25">
        <v>4.2083170633819451E-7</v>
      </c>
      <c r="J11" s="26">
        <v>2.1792349081017064E-2</v>
      </c>
      <c r="K11" s="5">
        <v>2.1792349081017716E-2</v>
      </c>
      <c r="L11" s="27">
        <v>2.9093266538900864E-3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63</v>
      </c>
      <c r="H12" s="1">
        <v>1754.83856006</v>
      </c>
      <c r="I12" s="25">
        <v>3.6391129348333358E-7</v>
      </c>
      <c r="J12" s="26">
        <v>5.5576532740774709E-3</v>
      </c>
      <c r="K12" s="5">
        <v>5.5576532740776365E-3</v>
      </c>
      <c r="L12" s="27">
        <v>1.7548385600600525E-3</v>
      </c>
      <c r="M12" s="4">
        <v>5.2475385148298415E-17</v>
      </c>
      <c r="N12" s="3">
        <v>5.2523319027386606E-11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21</v>
      </c>
      <c r="H13" s="1">
        <v>79928.219539890008</v>
      </c>
      <c r="I13" s="25">
        <v>4.4502041658458532E-7</v>
      </c>
      <c r="J13" s="26">
        <v>0.20190932316775903</v>
      </c>
      <c r="K13" s="5">
        <v>0.20190932316776505</v>
      </c>
      <c r="L13" s="27">
        <v>7.9928219539892389E-2</v>
      </c>
      <c r="M13" s="4">
        <v>2.3869795029440866E-15</v>
      </c>
      <c r="N13" s="3">
        <v>2.3865140974521637E-9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56983.386063469996</v>
      </c>
      <c r="I14" s="25">
        <v>1.4064785076841192E-7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1.7025740817189217E-9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21</v>
      </c>
      <c r="H15" s="1">
        <v>1942.30016802</v>
      </c>
      <c r="I15" s="25">
        <v>3.4497741642492033E-7</v>
      </c>
      <c r="J15" s="26">
        <v>1.4076113522386025E-2</v>
      </c>
      <c r="K15" s="5">
        <v>1.4076113522386446E-2</v>
      </c>
      <c r="L15" s="27">
        <v>1.942300168020058E-3</v>
      </c>
      <c r="M15" s="4">
        <v>5.8113236445223038E-17</v>
      </c>
      <c r="N15" s="3">
        <v>5.7980287238024175E-11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52</v>
      </c>
      <c r="H16" s="1">
        <v>4373.9383318500004</v>
      </c>
      <c r="I16" s="25">
        <v>2.7991740276211247E-7</v>
      </c>
      <c r="J16" s="26">
        <v>1.9393237498164677E-2</v>
      </c>
      <c r="K16" s="5">
        <v>1.9393237498165256E-2</v>
      </c>
      <c r="L16" s="27">
        <v>4.3739383318501315E-3</v>
      </c>
      <c r="M16" s="4">
        <v>1.3097162243624894E-16</v>
      </c>
      <c r="N16" s="3">
        <v>1.3096723705530167E-10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24</v>
      </c>
      <c r="H17" s="1">
        <v>719.33524048000004</v>
      </c>
      <c r="I17" s="25">
        <v>1.1136769232053559E-7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2.1467203015212988E-17</v>
      </c>
      <c r="N17" s="3">
        <v>2.148681232938543E-11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30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2.3527187142935446E-17</v>
      </c>
      <c r="N18" s="3">
        <v>2.3533175408374518E-11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36</v>
      </c>
      <c r="H19" s="1">
        <v>5669.0192268600003</v>
      </c>
      <c r="I19" s="25">
        <v>4.0236686957583666E-7</v>
      </c>
      <c r="J19" s="26">
        <v>1.5656094895195804E-3</v>
      </c>
      <c r="K19" s="5">
        <v>1.5656094895196272E-3</v>
      </c>
      <c r="L19" s="27">
        <v>5.6690192268601695E-3</v>
      </c>
      <c r="M19" s="4">
        <v>1.6913553890773869E-16</v>
      </c>
      <c r="N19" s="3">
        <v>1.6916601452976465E-10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18</v>
      </c>
      <c r="H20" s="1">
        <v>3124.7037864400004</v>
      </c>
      <c r="I20" s="25">
        <v>4.8038544505748413E-7</v>
      </c>
      <c r="J20" s="26">
        <v>1.2802272110781952E-3</v>
      </c>
      <c r="K20" s="5">
        <v>1.2802272110782336E-3</v>
      </c>
      <c r="L20" s="27">
        <v>3.1247037864400935E-3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63</v>
      </c>
      <c r="H21" s="1">
        <v>2014.77900628</v>
      </c>
      <c r="I21" s="25">
        <v>5.1528216198609527E-7</v>
      </c>
      <c r="J21" s="26">
        <v>1.1784503044621999E-2</v>
      </c>
      <c r="K21" s="5">
        <v>1.1784503044622353E-2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36</v>
      </c>
      <c r="H22" s="1">
        <v>10052.836108520001</v>
      </c>
      <c r="I22" s="25">
        <v>4.1077129086930355E-7</v>
      </c>
      <c r="J22" s="26">
        <v>0.13102371864858176</v>
      </c>
      <c r="K22" s="5">
        <v>0.13102371864858567</v>
      </c>
      <c r="L22" s="27">
        <v>1.0052836108520301E-2</v>
      </c>
      <c r="M22" s="4">
        <v>3.0010716134398763E-16</v>
      </c>
      <c r="N22" s="3">
        <v>3.0013325158506632E-10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21</v>
      </c>
      <c r="H23" s="1">
        <v>4048.7580157899997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4.0487580157901205E-3</v>
      </c>
      <c r="M23" s="4">
        <v>1.2056328158038809E-16</v>
      </c>
      <c r="N23" s="3">
        <v>1.2096279533579946E-10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18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1.3948447933337735E-4</v>
      </c>
      <c r="L24" s="27">
        <v>5.7723159910501726E-3</v>
      </c>
      <c r="M24" s="4">
        <v>1.7260498585969231E-16</v>
      </c>
      <c r="N24" s="3">
        <v>1.7280399333685637E-10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33</v>
      </c>
      <c r="H25" s="1">
        <v>2549.5011620199998</v>
      </c>
      <c r="I25" s="25">
        <v>2.6196638407827487E-7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18</v>
      </c>
      <c r="H26" s="1">
        <v>2720.0158060500003</v>
      </c>
      <c r="I26" s="25">
        <v>1.8922623027702638E-7</v>
      </c>
      <c r="J26" s="26">
        <v>1.1223007717730434E-3</v>
      </c>
      <c r="K26" s="5">
        <v>1.1223007717730768E-3</v>
      </c>
      <c r="L26" s="27">
        <v>2.7200158060500814E-3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63</v>
      </c>
      <c r="H27" s="1">
        <v>1960.5045413200003</v>
      </c>
      <c r="I27" s="25">
        <v>4.2801186433590777E-7</v>
      </c>
      <c r="J27" s="26">
        <v>3.3521889214788297E-3</v>
      </c>
      <c r="K27" s="5">
        <v>3.3521889214789291E-3</v>
      </c>
      <c r="L27" s="27">
        <v>1.9605045413200587E-3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21</v>
      </c>
      <c r="H28" s="1">
        <v>1813.8160011099999</v>
      </c>
      <c r="I28" s="25">
        <v>3.0203875011897085E-7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33</v>
      </c>
      <c r="H29" s="1">
        <v>20177.123936340002</v>
      </c>
      <c r="I29" s="25">
        <v>2.419131247926406E-7</v>
      </c>
      <c r="J29" s="26">
        <v>1.8944216802511684</v>
      </c>
      <c r="K29" s="5">
        <v>1.8944216802512253</v>
      </c>
      <c r="L29" s="27">
        <v>2.0177123936340604E-2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21</v>
      </c>
      <c r="H30" s="1">
        <v>23931.029033020004</v>
      </c>
      <c r="I30" s="25">
        <v>4.3977664362264861E-7</v>
      </c>
      <c r="J30" s="26">
        <v>0.15366059794161516</v>
      </c>
      <c r="K30" s="5">
        <v>0.15366059794161974</v>
      </c>
      <c r="L30" s="27">
        <v>2.3931029033020718E-2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0.39469144931900002</v>
      </c>
      <c r="D31" s="7">
        <v>3053000</v>
      </c>
      <c r="E31" s="1">
        <v>3053000</v>
      </c>
      <c r="F31" s="6">
        <v>10513795326.064205</v>
      </c>
      <c r="G31" s="1" t="s">
        <v>21</v>
      </c>
      <c r="H31" s="1">
        <v>3946.9144931900005</v>
      </c>
      <c r="I31" s="25">
        <v>3.7540339818156906E-7</v>
      </c>
      <c r="J31" s="26">
        <v>1.1461065746483303</v>
      </c>
      <c r="K31" s="5">
        <v>1.1461065746483645</v>
      </c>
      <c r="L31" s="27">
        <v>3.9469144931901182E-3</v>
      </c>
      <c r="M31" s="4">
        <v>1.1796119636642288E-16</v>
      </c>
      <c r="N31" s="3">
        <v>1.1777956387959421E-10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21</v>
      </c>
      <c r="H32" s="1">
        <v>2380.5584099899997</v>
      </c>
      <c r="I32" s="25">
        <v>3.7952998434511786E-7</v>
      </c>
      <c r="J32" s="26">
        <v>0.29435017230862132</v>
      </c>
      <c r="K32" s="5">
        <v>0.29435017230863014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90</v>
      </c>
      <c r="H33" s="1">
        <v>17859.17605133</v>
      </c>
      <c r="I33" s="25">
        <v>4.7566935699703488E-7</v>
      </c>
      <c r="J33" s="26">
        <v>6.0369100773921686E-2</v>
      </c>
      <c r="K33" s="5">
        <v>6.036910077392349E-2</v>
      </c>
      <c r="L33" s="27">
        <v>1.7859176051330534E-2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30</v>
      </c>
      <c r="H34" s="1">
        <v>3026.5469870200004</v>
      </c>
      <c r="I34" s="25">
        <v>5.2348491791244218E-7</v>
      </c>
      <c r="J34" s="26">
        <v>3.5544625926254826E-4</v>
      </c>
      <c r="K34" s="5">
        <v>3.5544625926255878E-4</v>
      </c>
      <c r="L34" s="27">
        <v>3.0265469870200904E-3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24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1.8999043881000569E-3</v>
      </c>
      <c r="M35" s="4">
        <v>5.6812193838240432E-17</v>
      </c>
      <c r="N35" s="3">
        <v>5.6843418860808015E-11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0.65734998136400002</v>
      </c>
      <c r="D36" s="7">
        <v>20023</v>
      </c>
      <c r="E36" s="1">
        <v>20023</v>
      </c>
      <c r="F36" s="6">
        <v>21010571794.420998</v>
      </c>
      <c r="G36" s="1" t="s">
        <v>18</v>
      </c>
      <c r="H36" s="1">
        <v>6573.49981364</v>
      </c>
      <c r="I36" s="25">
        <v>3.1286629787893166E-7</v>
      </c>
      <c r="J36" s="26">
        <v>6.2645218824298483E-3</v>
      </c>
      <c r="K36" s="5">
        <v>6.2645218824300365E-3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97</v>
      </c>
      <c r="H37" s="1">
        <v>3794.2353760599999</v>
      </c>
      <c r="I37" s="25">
        <v>3.9035202822590209E-7</v>
      </c>
      <c r="J37" s="26">
        <v>1.1303814033365674E-2</v>
      </c>
      <c r="K37" s="5">
        <v>1.130381403336601E-2</v>
      </c>
      <c r="L37" s="27">
        <v>3.7942353760601131E-3</v>
      </c>
      <c r="M37" s="4">
        <v>1.1319070680748666E-16</v>
      </c>
      <c r="N37" s="3">
        <v>1.1323209037072957E-10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21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4.5153251502751346E-2</v>
      </c>
      <c r="M38" s="4">
        <v>1.3461454173580023E-15</v>
      </c>
      <c r="N38" s="3">
        <v>1.3460521586239338E-9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30</v>
      </c>
      <c r="H39" s="1">
        <v>4242.1440178599996</v>
      </c>
      <c r="I39" s="25">
        <v>4.0390516260934306E-7</v>
      </c>
      <c r="J39" s="26">
        <v>3.0325199608709475E-3</v>
      </c>
      <c r="K39" s="5">
        <v>3.0325199608710377E-3</v>
      </c>
      <c r="L39" s="27">
        <v>4.2421440178601263E-3</v>
      </c>
      <c r="M39" s="4">
        <v>1.2663481374630692E-16</v>
      </c>
      <c r="N39" s="3">
        <v>1.2641976354643703E-10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33</v>
      </c>
      <c r="H40" s="1">
        <v>3760.6359632199997</v>
      </c>
      <c r="I40" s="25">
        <v>2.5048397878247753E-7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1.1232334506949826E-16</v>
      </c>
      <c r="N40" s="3">
        <v>1.1232259566895664E-10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18</v>
      </c>
      <c r="H41" s="1">
        <v>2411.8523694300002</v>
      </c>
      <c r="I41" s="25">
        <v>2.9103683941842232E-7</v>
      </c>
      <c r="J41" s="26">
        <v>3.4131636379634896E-3</v>
      </c>
      <c r="K41" s="5">
        <v>3.4131636379635916E-3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21</v>
      </c>
      <c r="H42" s="1">
        <v>6925.3111756100006</v>
      </c>
      <c r="I42" s="25">
        <v>2.7623363923199893E-7</v>
      </c>
      <c r="J42" s="26">
        <v>5.3036858732543796E-2</v>
      </c>
      <c r="K42" s="5">
        <v>5.3036858732545378E-2</v>
      </c>
      <c r="L42" s="27">
        <v>6.9253111756102069E-3</v>
      </c>
      <c r="M42" s="4">
        <v>2.0643209364124004E-16</v>
      </c>
      <c r="N42" s="3">
        <v>2.0645529730245471E-10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90</v>
      </c>
      <c r="H43" s="1">
        <v>2837.2555635399999</v>
      </c>
      <c r="I43" s="25">
        <v>2.8346883143340614E-7</v>
      </c>
      <c r="J43" s="26">
        <v>2.8700085307306639E-2</v>
      </c>
      <c r="K43" s="5">
        <v>2.8700085307307496E-2</v>
      </c>
      <c r="L43" s="27">
        <v>2.8372555635400843E-3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18</v>
      </c>
      <c r="H44" s="1">
        <v>14066.296760300002</v>
      </c>
      <c r="I44" s="25">
        <v>4.4481630167268594E-7</v>
      </c>
      <c r="J44" s="26">
        <v>1.0243229794918611E-2</v>
      </c>
      <c r="K44" s="5">
        <v>1.0243229794918917E-2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21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116</v>
      </c>
      <c r="H46" s="1">
        <v>13076.490277410001</v>
      </c>
      <c r="I46" s="25">
        <v>4.7283793885771067E-7</v>
      </c>
      <c r="J46" s="26">
        <v>1.1537245708128141E-2</v>
      </c>
      <c r="K46" s="5">
        <v>1.1537245708128484E-2</v>
      </c>
      <c r="L46" s="27">
        <v>1.3076490277410391E-2</v>
      </c>
      <c r="M46" s="4">
        <v>3.903127820947816E-16</v>
      </c>
      <c r="N46" s="3">
        <v>3.9108272176235914E-10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119</v>
      </c>
      <c r="H47" s="1">
        <v>3623.8643169700003</v>
      </c>
      <c r="I47" s="25">
        <v>4.4587654104138054E-7</v>
      </c>
      <c r="J47" s="26">
        <v>1.0129423259378083E-2</v>
      </c>
      <c r="K47" s="5">
        <v>1.0129423259378385E-2</v>
      </c>
      <c r="L47" s="27">
        <v>3.6238643169701087E-3</v>
      </c>
      <c r="M47" s="4">
        <v>1.0842021724855044E-16</v>
      </c>
      <c r="N47" s="3">
        <v>1.0822986951097846E-10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27</v>
      </c>
      <c r="H48" s="1">
        <v>2617.9145610999999</v>
      </c>
      <c r="I48" s="25">
        <v>5.028634061144672E-7</v>
      </c>
      <c r="J48" s="26">
        <v>6.3868681210598474E-3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21</v>
      </c>
      <c r="H49" s="1">
        <v>28222.37837581</v>
      </c>
      <c r="I49" s="25">
        <v>3.351579018949765E-7</v>
      </c>
      <c r="J49" s="26">
        <v>0.38174485025837823</v>
      </c>
      <c r="K49" s="5">
        <v>0.38174485025838961</v>
      </c>
      <c r="L49" s="27">
        <v>2.8222378375810844E-2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36</v>
      </c>
      <c r="H50" s="1">
        <v>2332.7251436999995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2.3327251437000695E-3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21</v>
      </c>
      <c r="H51" s="1">
        <v>44836.505906669998</v>
      </c>
      <c r="I51" s="25">
        <v>3.046583351688786E-7</v>
      </c>
      <c r="J51" s="26">
        <v>10.845836732012078</v>
      </c>
      <c r="K51" s="5">
        <v>10.845836732012403</v>
      </c>
      <c r="L51" s="27">
        <v>4.4836505906671334E-2</v>
      </c>
      <c r="M51" s="4">
        <v>1.3392065234540951E-15</v>
      </c>
      <c r="N51" s="3">
        <v>1.3387762010097504E-9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119</v>
      </c>
      <c r="H52" s="1">
        <v>1649.6683204799999</v>
      </c>
      <c r="I52" s="25">
        <v>1.7838602633199105E-7</v>
      </c>
      <c r="J52" s="26">
        <v>9.9089869906894383E-3</v>
      </c>
      <c r="K52" s="5">
        <v>9.9089869906897367E-3</v>
      </c>
      <c r="L52" s="27">
        <v>1.6496683204800492E-3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119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24</v>
      </c>
      <c r="H54" s="1">
        <v>18178.96515349</v>
      </c>
      <c r="I54" s="25">
        <v>3.4735409705673107E-7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18</v>
      </c>
      <c r="H55" s="1">
        <v>3460.1915347700001</v>
      </c>
      <c r="I55" s="25">
        <v>4.5530391806189135E-7</v>
      </c>
      <c r="J55" s="26">
        <v>2.3102120802460367E-3</v>
      </c>
      <c r="K55" s="5">
        <v>2.3102120802461056E-3</v>
      </c>
      <c r="L55" s="27">
        <v>3.4601915347701032E-3</v>
      </c>
      <c r="M55" s="4">
        <v>1.0321604682062002E-16</v>
      </c>
      <c r="N55" s="3">
        <v>1.0322764865122736E-10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116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1.5439038936193583E-16</v>
      </c>
      <c r="N56" s="3">
        <v>1.546140993013978E-10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30</v>
      </c>
      <c r="H57" s="1">
        <v>2645.2303110399998</v>
      </c>
      <c r="I57" s="25">
        <v>5.3423367655070565E-7</v>
      </c>
      <c r="J57" s="26">
        <v>1.2926852271497423E-4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119</v>
      </c>
      <c r="H58" s="1">
        <v>1864.9959158500001</v>
      </c>
      <c r="I58" s="25">
        <v>1.5366471911250692E-7</v>
      </c>
      <c r="J58" s="26">
        <v>0.14100643421089504</v>
      </c>
      <c r="K58" s="5">
        <v>0.14100643421089926</v>
      </c>
      <c r="L58" s="27">
        <v>1.8649959158500559E-3</v>
      </c>
      <c r="M58" s="4">
        <v>5.5727991665754928E-17</v>
      </c>
      <c r="N58" s="3">
        <v>5.5706550483591855E-11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18</v>
      </c>
      <c r="H59" s="1">
        <v>2390.6330030999998</v>
      </c>
      <c r="I59" s="25">
        <v>2.1970676000743396E-7</v>
      </c>
      <c r="J59" s="26">
        <v>2.8900227211377861E-3</v>
      </c>
      <c r="K59" s="5">
        <v>2.8900227211378728E-3</v>
      </c>
      <c r="L59" s="27">
        <v>2.3906330031000715E-3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97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4.9038100473591285E-3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90</v>
      </c>
      <c r="H61" s="1">
        <v>4588.8438193600005</v>
      </c>
      <c r="I61" s="25">
        <v>4.2172098206204814E-7</v>
      </c>
      <c r="J61" s="26">
        <v>0.93713149749900093</v>
      </c>
      <c r="K61" s="5">
        <v>0.93713149749902902</v>
      </c>
      <c r="L61" s="27">
        <v>4.5888438193601375E-3</v>
      </c>
      <c r="M61" s="4">
        <v>1.3704315460216776E-16</v>
      </c>
      <c r="N61" s="3">
        <v>1.3733369996771216E-10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52</v>
      </c>
      <c r="H62" s="1">
        <v>5164.61879142</v>
      </c>
      <c r="I62" s="25">
        <v>1.4445889701428056E-7</v>
      </c>
      <c r="J62" s="26">
        <v>2.4791458070002773E-2</v>
      </c>
      <c r="K62" s="5">
        <v>2.4791458070003512E-2</v>
      </c>
      <c r="L62" s="27">
        <v>5.1646187914201544E-3</v>
      </c>
      <c r="M62" s="4">
        <v>1.5439038936193583E-16</v>
      </c>
      <c r="N62" s="3">
        <v>1.546140993013978E-10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21</v>
      </c>
      <c r="H63" s="1">
        <v>3755.58758334</v>
      </c>
      <c r="I63" s="25">
        <v>4.0628974129175143E-7</v>
      </c>
      <c r="J63" s="26">
        <v>1.6340160815271658</v>
      </c>
      <c r="K63" s="5">
        <v>1.6340160815272147</v>
      </c>
      <c r="L63" s="27">
        <v>3.7555875833401122E-3</v>
      </c>
      <c r="M63" s="4">
        <v>1.1232334506949826E-16</v>
      </c>
      <c r="N63" s="3">
        <v>1.1232259566895664E-10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21</v>
      </c>
      <c r="H64" s="1">
        <v>41320.068678290001</v>
      </c>
      <c r="I64" s="25">
        <v>3.5304598206424124E-7</v>
      </c>
      <c r="J64" s="26">
        <v>0.25348701512212524</v>
      </c>
      <c r="K64" s="5">
        <v>0.25348701512213279</v>
      </c>
      <c r="L64" s="27">
        <v>4.1320068678291237E-2</v>
      </c>
      <c r="M64" s="4">
        <v>1.2351231148954867E-15</v>
      </c>
      <c r="N64" s="3">
        <v>1.2369127944111824E-9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30</v>
      </c>
      <c r="H65" s="1">
        <v>3524.7332479900001</v>
      </c>
      <c r="I65" s="25">
        <v>4.4226084018359266E-7</v>
      </c>
      <c r="J65" s="26">
        <v>1.3773329345837627E-2</v>
      </c>
      <c r="K65" s="5">
        <v>1.3773329345838038E-2</v>
      </c>
      <c r="L65" s="27">
        <v>3.5247332479901054E-3</v>
      </c>
      <c r="M65" s="4">
        <v>1.0538445116559103E-16</v>
      </c>
      <c r="N65" s="3">
        <v>1.0550138540565968E-10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21</v>
      </c>
      <c r="H66" s="1">
        <v>12596.442340789999</v>
      </c>
      <c r="I66" s="25">
        <v>3.8517374759458392E-7</v>
      </c>
      <c r="J66" s="26">
        <v>13.866254913405021</v>
      </c>
      <c r="K66" s="5">
        <v>13.866254913405434</v>
      </c>
      <c r="L66" s="27">
        <v>1.2596442340790376E-2</v>
      </c>
      <c r="M66" s="4">
        <v>3.7643499428696714E-16</v>
      </c>
      <c r="N66" s="3">
        <v>3.7653080653399229E-10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21</v>
      </c>
      <c r="H67" s="1">
        <v>3957.6017169500001</v>
      </c>
      <c r="I67" s="25">
        <v>5.0230077652702136E-7</v>
      </c>
      <c r="J67" s="26">
        <v>2.0038284877992463E-2</v>
      </c>
      <c r="K67" s="5">
        <v>2.003828487799306E-2</v>
      </c>
      <c r="L67" s="27">
        <v>3.957601716950118E-3</v>
      </c>
      <c r="M67" s="4">
        <v>1.1796119636642288E-16</v>
      </c>
      <c r="N67" s="3">
        <v>1.1777956387959421E-10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63</v>
      </c>
      <c r="H68" s="1">
        <v>2427.75264036</v>
      </c>
      <c r="I68" s="25">
        <v>5.3167384180717719E-7</v>
      </c>
      <c r="J68" s="26">
        <v>1.5613134038509566E-2</v>
      </c>
      <c r="K68" s="5">
        <v>1.5613134038510033E-2</v>
      </c>
      <c r="L68" s="27">
        <v>2.4277526403600723E-3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24</v>
      </c>
      <c r="H69" s="1">
        <v>27824.069784210002</v>
      </c>
      <c r="I69" s="25">
        <v>2.9659339688884416E-7</v>
      </c>
      <c r="J69" s="26">
        <v>7.7707469984877173</v>
      </c>
      <c r="K69" s="5">
        <v>7.7707469984879483</v>
      </c>
      <c r="L69" s="27">
        <v>2.7824069784210835E-2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21</v>
      </c>
      <c r="H70" s="1">
        <v>2012.6956408400001</v>
      </c>
      <c r="I70" s="25">
        <v>2.117357628839892E-7</v>
      </c>
      <c r="J70" s="26">
        <v>0.13166597852754272</v>
      </c>
      <c r="K70" s="5">
        <v>0.13166597852754666</v>
      </c>
      <c r="L70" s="27">
        <v>2.0126956408400604E-3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21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1.7389352372900518E-3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21</v>
      </c>
      <c r="H72" s="1">
        <v>3390.3621345899996</v>
      </c>
      <c r="I72" s="25">
        <v>2.3973493079666395E-7</v>
      </c>
      <c r="J72" s="26">
        <v>0.10216064340969037</v>
      </c>
      <c r="K72" s="5">
        <v>0.10216064340969344</v>
      </c>
      <c r="L72" s="27">
        <v>3.3903621345901008E-3</v>
      </c>
      <c r="M72" s="4">
        <v>1.0104764247564901E-16</v>
      </c>
      <c r="N72" s="3">
        <v>1.014086592476815E-10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21</v>
      </c>
      <c r="H73" s="1">
        <v>4918.7894413399999</v>
      </c>
      <c r="I73" s="25">
        <v>4.2207397423491642E-7</v>
      </c>
      <c r="J73" s="26">
        <v>3.2171322464133796E-2</v>
      </c>
      <c r="K73" s="5">
        <v>3.2171322464134754E-2</v>
      </c>
      <c r="L73" s="27">
        <v>4.9187894413401465E-3</v>
      </c>
      <c r="M73" s="4">
        <v>1.465841337200402E-16</v>
      </c>
      <c r="N73" s="3">
        <v>1.4642864698544145E-10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119</v>
      </c>
      <c r="H74" s="1">
        <v>1681.4932680100001</v>
      </c>
      <c r="I74" s="25">
        <v>2.9777677073580957E-7</v>
      </c>
      <c r="J74" s="26">
        <v>3.6539294206678986E-2</v>
      </c>
      <c r="K74" s="5">
        <v>3.6539294206680076E-2</v>
      </c>
      <c r="L74" s="27">
        <v>1.6814932680100504E-3</v>
      </c>
      <c r="M74" s="4">
        <v>5.0306980803327406E-17</v>
      </c>
      <c r="N74" s="3">
        <v>5.0249582272954285E-11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33</v>
      </c>
      <c r="H75" s="1">
        <v>9959.3507314100007</v>
      </c>
      <c r="I75" s="25">
        <v>3.5906911182981859E-7</v>
      </c>
      <c r="J75" s="26">
        <v>2.240591257818068</v>
      </c>
      <c r="K75" s="5">
        <v>2.2405912578181346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18</v>
      </c>
      <c r="H76" s="1">
        <v>6389.8362204700006</v>
      </c>
      <c r="I76" s="25">
        <v>4.5710154329407954E-7</v>
      </c>
      <c r="J76" s="26">
        <v>3.0349668358399377E-3</v>
      </c>
      <c r="K76" s="5">
        <v>3.0349668358400279E-3</v>
      </c>
      <c r="L76" s="27">
        <v>6.389836220470191E-3</v>
      </c>
      <c r="M76" s="4">
        <v>1.9081958235744878E-16</v>
      </c>
      <c r="N76" s="3">
        <v>1.90084392670542E-10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119</v>
      </c>
      <c r="H77" s="1">
        <v>720.2781574600001</v>
      </c>
      <c r="I77" s="25">
        <v>1.3789252059510455E-7</v>
      </c>
      <c r="J77" s="26">
        <v>5.9899132021307465E-3</v>
      </c>
      <c r="K77" s="5">
        <v>5.9899132021309252E-3</v>
      </c>
      <c r="L77" s="27">
        <v>7.2027815746002156E-4</v>
      </c>
      <c r="M77" s="4">
        <v>2.1467203015212988E-17</v>
      </c>
      <c r="N77" s="3">
        <v>2.148681232938543E-11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18</v>
      </c>
      <c r="H78" s="1">
        <v>1726.78175098</v>
      </c>
      <c r="I78" s="25">
        <v>4.2454416826548606E-7</v>
      </c>
      <c r="J78" s="26">
        <v>6.9947897163421483E-4</v>
      </c>
      <c r="K78" s="5">
        <v>6.9947897163423565E-4</v>
      </c>
      <c r="L78" s="27">
        <v>1.7267817509800515E-3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119</v>
      </c>
      <c r="H79" s="1">
        <v>2617.1818576599999</v>
      </c>
      <c r="I79" s="25">
        <v>3.6096297034688916E-7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18</v>
      </c>
      <c r="H80" s="1">
        <v>17465.226100660002</v>
      </c>
      <c r="I80" s="25">
        <v>1.1516683439162757E-7</v>
      </c>
      <c r="J80" s="26">
        <v>1.1933357045991666E-2</v>
      </c>
      <c r="K80" s="5">
        <v>1.1933357045992023E-2</v>
      </c>
      <c r="L80" s="27">
        <v>1.7465226100660522E-2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18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2.2100721253082156E-10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18</v>
      </c>
      <c r="H82" s="1">
        <v>1502.51427094</v>
      </c>
      <c r="I82" s="25">
        <v>1.4253473518867563E-7</v>
      </c>
      <c r="J82" s="26">
        <v>8.3924452079092206E-4</v>
      </c>
      <c r="K82" s="5">
        <v>8.3924452079094699E-4</v>
      </c>
      <c r="L82" s="27">
        <v>1.5025142709400449E-3</v>
      </c>
      <c r="M82" s="4">
        <v>4.4885969940899884E-17</v>
      </c>
      <c r="N82" s="3">
        <v>4.4792614062316716E-11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119</v>
      </c>
      <c r="H83" s="1">
        <v>3840.1931209899999</v>
      </c>
      <c r="I83" s="25">
        <v>3.9944109815822474E-7</v>
      </c>
      <c r="J83" s="26">
        <v>3.5929726779332316E-2</v>
      </c>
      <c r="K83" s="5">
        <v>3.5929726779333385E-2</v>
      </c>
      <c r="L83" s="27">
        <v>3.8401931209901142E-3</v>
      </c>
      <c r="M83" s="4">
        <v>1.1449174941446927E-16</v>
      </c>
      <c r="N83" s="3">
        <v>1.1414158507250249E-10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52</v>
      </c>
      <c r="H84" s="1">
        <v>3360.0970354900001</v>
      </c>
      <c r="I84" s="25">
        <v>4.4134624652838593E-7</v>
      </c>
      <c r="J84" s="26">
        <v>8.2458484623884457E-2</v>
      </c>
      <c r="K84" s="5">
        <v>8.2458484623886913E-2</v>
      </c>
      <c r="L84" s="27">
        <v>3.3600970354901003E-3</v>
      </c>
      <c r="M84" s="4">
        <v>1.0018028073766061E-16</v>
      </c>
      <c r="N84" s="3">
        <v>1.0004441719502211E-10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63</v>
      </c>
      <c r="H85" s="1">
        <v>2329.9286439299999</v>
      </c>
      <c r="I85" s="25">
        <v>5.0290103699836791E-7</v>
      </c>
      <c r="J85" s="26">
        <v>1.6465985753400563E-2</v>
      </c>
      <c r="K85" s="5">
        <v>1.6465985753401052E-2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24</v>
      </c>
      <c r="H86" s="1">
        <v>89828.746694199988</v>
      </c>
      <c r="I86" s="25">
        <v>3.8252120733666701E-7</v>
      </c>
      <c r="J86" s="26">
        <v>26.393963306230024</v>
      </c>
      <c r="K86" s="5">
        <v>26.393963306230813</v>
      </c>
      <c r="L86" s="27">
        <v>8.9828746694202669E-2</v>
      </c>
      <c r="M86" s="4">
        <v>2.6784130469081902E-15</v>
      </c>
      <c r="N86" s="3">
        <v>2.6775524020195007E-9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24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1.0200174038743626E-15</v>
      </c>
      <c r="N87" s="3">
        <v>1.0186340659856796E-9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30</v>
      </c>
      <c r="H88" s="1">
        <v>14535.124134599999</v>
      </c>
      <c r="I88" s="25">
        <v>1.5966520318109367E-7</v>
      </c>
      <c r="J88" s="26">
        <v>0.36244001122108266</v>
      </c>
      <c r="K88" s="5">
        <v>0.36244001122109354</v>
      </c>
      <c r="L88" s="27">
        <v>1.4535124134600433E-2</v>
      </c>
      <c r="M88" s="4">
        <v>4.3368086899420177E-16</v>
      </c>
      <c r="N88" s="3">
        <v>4.347384674474597E-10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52</v>
      </c>
      <c r="H89" s="1">
        <v>1936.57732528</v>
      </c>
      <c r="I89" s="25">
        <v>1.9375298233267922E-7</v>
      </c>
      <c r="J89" s="26">
        <v>1.1568990575084276E-3</v>
      </c>
      <c r="K89" s="5">
        <v>1.1568990575084623E-3</v>
      </c>
      <c r="L89" s="27">
        <v>1.936577325280058E-3</v>
      </c>
      <c r="M89" s="4">
        <v>5.7896396010725937E-17</v>
      </c>
      <c r="N89" s="3">
        <v>5.7980287238024175E-11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18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1.4764809948340441E-2</v>
      </c>
      <c r="M90" s="4">
        <v>4.40619762898109E-16</v>
      </c>
      <c r="N90" s="3">
        <v>4.4019543565809727E-10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18</v>
      </c>
      <c r="H91" s="1">
        <v>2495.9290837400004</v>
      </c>
      <c r="I91" s="25">
        <v>4.8128824168319027E-7</v>
      </c>
      <c r="J91" s="26">
        <v>3.2455046903191747E-4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36</v>
      </c>
      <c r="H92" s="1">
        <v>1706.8662352299998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1.7068662352300507E-3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18</v>
      </c>
      <c r="H93" s="1">
        <v>1801.7037729400001</v>
      </c>
      <c r="I93" s="25">
        <v>2.2683630548114375E-7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21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1.2894038543280384E-2</v>
      </c>
      <c r="M94" s="4">
        <v>3.8510861166685117E-16</v>
      </c>
      <c r="N94" s="3">
        <v>3.8562575355172157E-10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27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5.3500075463599996</v>
      </c>
      <c r="D96" s="7">
        <v>710740</v>
      </c>
      <c r="E96" s="1">
        <v>710740</v>
      </c>
      <c r="F96" s="6">
        <v>127550857389.45341</v>
      </c>
      <c r="G96" s="1" t="s">
        <v>21</v>
      </c>
      <c r="H96" s="1">
        <v>53500.075463599998</v>
      </c>
      <c r="I96" s="25">
        <v>4.1944112770835572E-7</v>
      </c>
      <c r="J96" s="26">
        <v>0.29811358710743674</v>
      </c>
      <c r="K96" s="5">
        <v>0.29811358710744568</v>
      </c>
      <c r="L96" s="27">
        <v>5.3500075463601596E-2</v>
      </c>
      <c r="M96" s="4">
        <v>1.5959455978986625E-15</v>
      </c>
      <c r="N96" s="3">
        <v>1.6007106751203537E-9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0.16276685367300001</v>
      </c>
      <c r="D97" s="7">
        <v>853151</v>
      </c>
      <c r="E97" s="1">
        <v>853151</v>
      </c>
      <c r="F97" s="6">
        <v>5137969097.7949295</v>
      </c>
      <c r="G97" s="1" t="s">
        <v>24</v>
      </c>
      <c r="H97" s="1">
        <v>1627.6685367300001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1.6276685367300487E-3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119</v>
      </c>
      <c r="H98" s="1">
        <v>2068.4815283899998</v>
      </c>
      <c r="I98" s="25">
        <v>2.7633815625653635E-7</v>
      </c>
      <c r="J98" s="26">
        <v>3.2458956172049018E-2</v>
      </c>
      <c r="K98" s="5">
        <v>3.2458956172049983E-2</v>
      </c>
      <c r="L98" s="27">
        <v>2.0684815283900614E-3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18</v>
      </c>
      <c r="H99" s="1">
        <v>15232.459431089999</v>
      </c>
      <c r="I99" s="25">
        <v>2.8441510557751636E-7</v>
      </c>
      <c r="J99" s="26">
        <v>3.0593395246551126E-2</v>
      </c>
      <c r="K99" s="5">
        <v>3.0593395246552035E-2</v>
      </c>
      <c r="L99" s="27">
        <v>1.5232459431090454E-2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119</v>
      </c>
      <c r="H100" s="1">
        <v>9151.9362736999992</v>
      </c>
      <c r="I100" s="25">
        <v>2.8080030083017985E-7</v>
      </c>
      <c r="J100" s="26">
        <v>0.49208567918684037</v>
      </c>
      <c r="K100" s="5">
        <v>0.49208567918685514</v>
      </c>
      <c r="L100" s="27">
        <v>9.1519362737002737E-3</v>
      </c>
      <c r="M100" s="4">
        <v>2.7408630920433552E-16</v>
      </c>
      <c r="N100" s="3">
        <v>2.7466739993542433E-10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18</v>
      </c>
      <c r="H101" s="1">
        <v>8301.8235592099991</v>
      </c>
      <c r="I101" s="25">
        <v>3.9433292087097715E-7</v>
      </c>
      <c r="J101" s="26">
        <v>1.220736423140284E-2</v>
      </c>
      <c r="K101" s="5">
        <v>1.2207364231403206E-2</v>
      </c>
      <c r="L101" s="27">
        <v>8.3018235592102474E-3</v>
      </c>
      <c r="M101" s="4">
        <v>2.4806545706468341E-16</v>
      </c>
      <c r="N101" s="3">
        <v>2.4920154828578234E-10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C9C4-B2E8-4E6A-8449-B027E60ED092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EEA2-1165-4F9E-9A13-574ADD9D2731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18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1.3756655530550166E-5</v>
      </c>
      <c r="N2" s="3">
        <v>13.756655530550233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19</v>
      </c>
      <c r="B3" s="1" t="s">
        <v>20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21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24</v>
      </c>
      <c r="H4" s="1">
        <v>2138.3414296599999</v>
      </c>
      <c r="I4" s="25">
        <v>1.3893179354778445E-7</v>
      </c>
      <c r="J4" s="26">
        <v>0.33224704836191365</v>
      </c>
      <c r="K4" s="5">
        <v>0.33285241982368441</v>
      </c>
      <c r="L4" s="27">
        <v>2.1422375993428327E-3</v>
      </c>
      <c r="M4" s="4">
        <v>3.8961696828326495E-6</v>
      </c>
      <c r="N4" s="3">
        <v>3.8961696828328058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27</v>
      </c>
      <c r="H5" s="1">
        <v>5113.0214618400005</v>
      </c>
      <c r="I5" s="25">
        <v>4.3014473229333156E-7</v>
      </c>
      <c r="J5" s="26">
        <v>4.8248474331878413E-2</v>
      </c>
      <c r="K5" s="5">
        <v>4.8336385570190904E-2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30</v>
      </c>
      <c r="H6" s="1">
        <v>4018.4762186599996</v>
      </c>
      <c r="I6" s="25">
        <v>4.9472544989048552E-7</v>
      </c>
      <c r="J6" s="26">
        <v>2.1290015010587151E-3</v>
      </c>
      <c r="K6" s="5">
        <v>2.1328806529056226E-3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33</v>
      </c>
      <c r="H7" s="1">
        <v>3337.5074456400002</v>
      </c>
      <c r="I7" s="25">
        <v>2.6033273272095539E-7</v>
      </c>
      <c r="J7" s="26">
        <v>0.15150115447242543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36</v>
      </c>
      <c r="H8" s="1">
        <v>1781.5681844799999</v>
      </c>
      <c r="I8" s="25">
        <v>2.9660593096743785E-7</v>
      </c>
      <c r="J8" s="26">
        <v>5.6076317308703799E-3</v>
      </c>
      <c r="K8" s="5">
        <v>5.6178491285322667E-3</v>
      </c>
      <c r="L8" s="27">
        <v>1.7848142946876992E-3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0.23112435796700001</v>
      </c>
      <c r="D9" s="7">
        <v>10959200</v>
      </c>
      <c r="E9" s="1">
        <v>10959200</v>
      </c>
      <c r="F9" s="6">
        <v>22008663268.408806</v>
      </c>
      <c r="G9" s="1" t="s">
        <v>39</v>
      </c>
      <c r="H9" s="1">
        <v>2311.2435796700001</v>
      </c>
      <c r="I9" s="25">
        <v>1.0501517295634919E-7</v>
      </c>
      <c r="J9" s="26">
        <v>1.150882283463222</v>
      </c>
      <c r="K9" s="5">
        <v>1.1529792510436274</v>
      </c>
      <c r="L9" s="27">
        <v>2.3154547860867016E-3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30</v>
      </c>
      <c r="H10" s="1">
        <v>23086.955232370001</v>
      </c>
      <c r="I10" s="25">
        <v>4.6623832153392046E-7</v>
      </c>
      <c r="J10" s="26">
        <v>2.3169713388628176E-2</v>
      </c>
      <c r="K10" s="5">
        <v>2.3211929815611775E-2</v>
      </c>
      <c r="L10" s="27">
        <v>2.3129020869673885E-2</v>
      </c>
      <c r="M10" s="4">
        <v>4.2065637303884129E-5</v>
      </c>
      <c r="N10" s="3">
        <v>42.065637303883705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21</v>
      </c>
      <c r="H11" s="1">
        <v>3062.31092532</v>
      </c>
      <c r="I11" s="25">
        <v>4.6018014348845661E-7</v>
      </c>
      <c r="J11" s="26">
        <v>2.3829968550406238E-2</v>
      </c>
      <c r="K11" s="5">
        <v>2.3873387996778142E-2</v>
      </c>
      <c r="L11" s="27">
        <v>3.0678906156462703E-3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63</v>
      </c>
      <c r="H12" s="1">
        <v>1802.8925548899997</v>
      </c>
      <c r="I12" s="25">
        <v>3.7463359772356433E-7</v>
      </c>
      <c r="J12" s="26">
        <v>5.721404304434274E-3</v>
      </c>
      <c r="K12" s="5">
        <v>5.7318290016594919E-3</v>
      </c>
      <c r="L12" s="27">
        <v>1.8061775192124406E-3</v>
      </c>
      <c r="M12" s="4">
        <v>3.2849643224407924E-6</v>
      </c>
      <c r="N12" s="3">
        <v>3.2849643224408283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21</v>
      </c>
      <c r="H13" s="1">
        <v>79559.534078950004</v>
      </c>
      <c r="I13" s="25">
        <v>4.5635016972061504E-7</v>
      </c>
      <c r="J13" s="26">
        <v>0.20704972280360082</v>
      </c>
      <c r="K13" s="5">
        <v>0.20742697820415892</v>
      </c>
      <c r="L13" s="27">
        <v>7.9704495702132852E-2</v>
      </c>
      <c r="M13" s="4">
        <v>1.4496162318285155E-4</v>
      </c>
      <c r="N13" s="3">
        <v>144.96162318285496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18</v>
      </c>
      <c r="H14" s="1">
        <v>52652.14553337</v>
      </c>
      <c r="I14" s="25">
        <v>1.3354409049520977E-7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21</v>
      </c>
      <c r="H15" s="1">
        <v>1943.33007582</v>
      </c>
      <c r="I15" s="25">
        <v>3.5306749125110485E-7</v>
      </c>
      <c r="J15" s="26">
        <v>1.4406212845518832E-2</v>
      </c>
      <c r="K15" s="5">
        <v>1.4432461717188238E-2</v>
      </c>
      <c r="L15" s="27">
        <v>1.9468709246411643E-3</v>
      </c>
      <c r="M15" s="4">
        <v>3.5408488211641914E-6</v>
      </c>
      <c r="N15" s="3">
        <v>3.540848821164218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52</v>
      </c>
      <c r="H16" s="1">
        <v>4460.4497513599999</v>
      </c>
      <c r="I16" s="25">
        <v>2.8743867894207445E-7</v>
      </c>
      <c r="J16" s="26">
        <v>1.99143265544648E-2</v>
      </c>
      <c r="K16" s="5">
        <v>1.9950611496732013E-2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24</v>
      </c>
      <c r="H17" s="1">
        <v>708.83225948999996</v>
      </c>
      <c r="I17" s="25">
        <v>1.1384589919354018E-7</v>
      </c>
      <c r="J17" s="26">
        <v>0.10205112249939183</v>
      </c>
      <c r="K17" s="5">
        <v>0.10223706496974209</v>
      </c>
      <c r="L17" s="27">
        <v>7.1012378885455265E-4</v>
      </c>
      <c r="M17" s="4">
        <v>1.2915293645526793E-6</v>
      </c>
      <c r="N17" s="3">
        <v>1.2915293645527299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30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1.3610429908775359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36</v>
      </c>
      <c r="H19" s="1">
        <v>4925.54337631</v>
      </c>
      <c r="I19" s="25">
        <v>3.9657816789627223E-7</v>
      </c>
      <c r="J19" s="26">
        <v>1.5430856512843952E-3</v>
      </c>
      <c r="K19" s="5">
        <v>1.545897233872655E-3</v>
      </c>
      <c r="L19" s="27">
        <v>4.9345179733992954E-3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18</v>
      </c>
      <c r="H20" s="1">
        <v>3024.05650719</v>
      </c>
      <c r="I20" s="25">
        <v>4.92046307056984E-7</v>
      </c>
      <c r="J20" s="26">
        <v>1.3113034083068623E-3</v>
      </c>
      <c r="K20" s="5">
        <v>1.3136926715505218E-3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63</v>
      </c>
      <c r="H21" s="1">
        <v>1759.7160991200001</v>
      </c>
      <c r="I21" s="25">
        <v>5.2803568433582085E-7</v>
      </c>
      <c r="J21" s="26">
        <v>1.2076176100760222E-2</v>
      </c>
      <c r="K21" s="5">
        <v>1.2098179523861784E-2</v>
      </c>
      <c r="L21" s="27">
        <v>1.762922393690773E-3</v>
      </c>
      <c r="M21" s="4">
        <v>3.2062945707728944E-6</v>
      </c>
      <c r="N21" s="3">
        <v>3.206294570773025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36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19.175874730819487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21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18</v>
      </c>
      <c r="H24" s="1">
        <v>5848.4042530400002</v>
      </c>
      <c r="I24" s="25">
        <v>4.9370432384246844E-7</v>
      </c>
      <c r="J24" s="26">
        <v>1.4347047650862133E-4</v>
      </c>
      <c r="K24" s="5">
        <v>1.4373188720438442E-4</v>
      </c>
      <c r="L24" s="27">
        <v>5.8590603508107426E-3</v>
      </c>
      <c r="M24" s="4">
        <v>1.0656097770742404E-5</v>
      </c>
      <c r="N24" s="3">
        <v>10.656097770742235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33</v>
      </c>
      <c r="H25" s="1">
        <v>2238.45903279</v>
      </c>
      <c r="I25" s="25">
        <v>2.4794508335102411E-7</v>
      </c>
      <c r="J25" s="26">
        <v>0.25608016153577123</v>
      </c>
      <c r="K25" s="5">
        <v>0.2565467529549918</v>
      </c>
      <c r="L25" s="27">
        <v>2.2425376219736095E-3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18</v>
      </c>
      <c r="H26" s="1">
        <v>2483.40374544</v>
      </c>
      <c r="I26" s="25">
        <v>1.8254198095606668E-7</v>
      </c>
      <c r="J26" s="26">
        <v>1.0826564890504314E-3</v>
      </c>
      <c r="K26" s="5">
        <v>1.0846291456774744E-3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63</v>
      </c>
      <c r="H27" s="1">
        <v>1926.0484594700001</v>
      </c>
      <c r="I27" s="25">
        <v>4.3843791491465974E-7</v>
      </c>
      <c r="J27" s="26">
        <v>3.433845749611615E-3</v>
      </c>
      <c r="K27" s="5">
        <v>3.440102395768471E-3</v>
      </c>
      <c r="L27" s="27">
        <v>1.9295578202772595E-3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21</v>
      </c>
      <c r="H28" s="1">
        <v>2013.1555280899997</v>
      </c>
      <c r="I28" s="25">
        <v>3.2004933311133504E-7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3.6680744255053292E-6</v>
      </c>
      <c r="N28" s="3">
        <v>3.6680744255052105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33</v>
      </c>
      <c r="H29" s="1">
        <v>18475.23210556</v>
      </c>
      <c r="I29" s="25">
        <v>2.33278616002653E-7</v>
      </c>
      <c r="J29" s="26">
        <v>1.8268048419167757</v>
      </c>
      <c r="K29" s="5">
        <v>1.8301333756769664</v>
      </c>
      <c r="L29" s="27">
        <v>1.8508894942651122E-2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21</v>
      </c>
      <c r="H30" s="1">
        <v>23427.976133550001</v>
      </c>
      <c r="I30" s="25">
        <v>4.4881773322583725E-7</v>
      </c>
      <c r="J30" s="26">
        <v>0.15681960889550689</v>
      </c>
      <c r="K30" s="5">
        <v>0.15710534240711518</v>
      </c>
      <c r="L30" s="27">
        <v>2.3470663128739324E-2</v>
      </c>
      <c r="M30" s="4">
        <v>4.2686995189323423E-5</v>
      </c>
      <c r="N30" s="3">
        <v>42.68699518932408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0.40996642541900002</v>
      </c>
      <c r="D31" s="7">
        <v>3053000</v>
      </c>
      <c r="E31" s="1">
        <v>3053000</v>
      </c>
      <c r="F31" s="6">
        <v>10630549375.594437</v>
      </c>
      <c r="G31" s="1" t="s">
        <v>21</v>
      </c>
      <c r="H31" s="1">
        <v>4099.6642541900001</v>
      </c>
      <c r="I31" s="25">
        <v>3.8564933093693064E-7</v>
      </c>
      <c r="J31" s="26">
        <v>1.1773874073504493</v>
      </c>
      <c r="K31" s="5">
        <v>1.1795326686514607</v>
      </c>
      <c r="L31" s="27">
        <v>4.1071340564120618E-3</v>
      </c>
      <c r="M31" s="4">
        <v>7.4698022220617485E-6</v>
      </c>
      <c r="N31" s="3">
        <v>7.4698022220618441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21</v>
      </c>
      <c r="H32" s="1">
        <v>2352.49098516</v>
      </c>
      <c r="I32" s="25">
        <v>3.8629155001563523E-7</v>
      </c>
      <c r="J32" s="26">
        <v>0.29959420598787612</v>
      </c>
      <c r="K32" s="5">
        <v>0.30014008228802785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90</v>
      </c>
      <c r="H33" s="1">
        <v>18066.026225820002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3.2917242625569304E-5</v>
      </c>
      <c r="N33" s="3">
        <v>32.917242625568178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30</v>
      </c>
      <c r="H34" s="1">
        <v>2547.8396534900003</v>
      </c>
      <c r="I34" s="25">
        <v>5.408485542687964E-7</v>
      </c>
      <c r="J34" s="26">
        <v>3.6723616834851276E-4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24</v>
      </c>
      <c r="H35" s="1">
        <v>1528.8065788200001</v>
      </c>
      <c r="I35" s="25">
        <v>2.6118108116969333E-7</v>
      </c>
      <c r="J35" s="26">
        <v>0.31725927110763819</v>
      </c>
      <c r="K35" s="5">
        <v>0.31783733405792186</v>
      </c>
      <c r="L35" s="27">
        <v>1.5315921441977445E-3</v>
      </c>
      <c r="M35" s="4">
        <v>2.7855653777443447E-6</v>
      </c>
      <c r="N35" s="3">
        <v>2.7855653777444331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18</v>
      </c>
      <c r="H36" s="1">
        <v>6385.9981226899999</v>
      </c>
      <c r="I36" s="25">
        <v>3.1442376494446876E-7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1.1635621854157868E-5</v>
      </c>
      <c r="N36" s="3">
        <v>11.635621854157762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97</v>
      </c>
      <c r="H37" s="1">
        <v>3859.6778082099995</v>
      </c>
      <c r="I37" s="25">
        <v>4.0071760397379285E-7</v>
      </c>
      <c r="J37" s="26">
        <v>1.1603980375873093E-2</v>
      </c>
      <c r="K37" s="5">
        <v>1.1625123433719565E-2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21</v>
      </c>
      <c r="H38" s="1">
        <v>44812.036789440004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30</v>
      </c>
      <c r="H39" s="1">
        <v>4405.7941810900002</v>
      </c>
      <c r="I39" s="25">
        <v>4.1793105053944663E-7</v>
      </c>
      <c r="J39" s="26">
        <v>3.1378263274501653E-3</v>
      </c>
      <c r="K39" s="5">
        <v>3.1435436107723107E-3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33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18</v>
      </c>
      <c r="H41" s="1">
        <v>2422.9414337800004</v>
      </c>
      <c r="I41" s="25">
        <v>2.9889669076777202E-7</v>
      </c>
      <c r="J41" s="26">
        <v>3.5053408306481232E-3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21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1.3713101699426924E-5</v>
      </c>
      <c r="N42" s="3">
        <v>13.71310169942717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90</v>
      </c>
      <c r="H43" s="1">
        <v>2900.1151816800007</v>
      </c>
      <c r="I43" s="25">
        <v>2.9092353583109573E-7</v>
      </c>
      <c r="J43" s="26">
        <v>2.945484430875512E-2</v>
      </c>
      <c r="K43" s="5">
        <v>2.9508512572192513E-2</v>
      </c>
      <c r="L43" s="27">
        <v>2.9053993428841025E-3</v>
      </c>
      <c r="M43" s="4">
        <v>5.2841612041020815E-6</v>
      </c>
      <c r="N43" s="3">
        <v>5.2841612041020198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18</v>
      </c>
      <c r="H44" s="1">
        <v>12167.19514874</v>
      </c>
      <c r="I44" s="25">
        <v>4.4397297637064983E-7</v>
      </c>
      <c r="J44" s="26">
        <v>1.0223809699863324E-2</v>
      </c>
      <c r="K44" s="5">
        <v>1.0242438014701764E-2</v>
      </c>
      <c r="L44" s="27">
        <v>1.2189364413288663E-2</v>
      </c>
      <c r="M44" s="4">
        <v>2.2169264548663192E-5</v>
      </c>
      <c r="N44" s="3">
        <v>22.169264548663705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21</v>
      </c>
      <c r="H45" s="1">
        <v>10828.391297210001</v>
      </c>
      <c r="I45" s="25">
        <v>3.5658676381287815E-7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1.9729894050968255E-5</v>
      </c>
      <c r="N45" s="3">
        <v>19.729894050968142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116</v>
      </c>
      <c r="H46" s="1">
        <v>13934.240397540001</v>
      </c>
      <c r="I46" s="25">
        <v>4.8878070741266713E-7</v>
      </c>
      <c r="J46" s="26">
        <v>1.1926249260869078E-2</v>
      </c>
      <c r="K46" s="5">
        <v>1.19479795094398E-2</v>
      </c>
      <c r="L46" s="27">
        <v>1.3959629310756515E-2</v>
      </c>
      <c r="M46" s="4">
        <v>2.5388913216514014E-5</v>
      </c>
      <c r="N46" s="3">
        <v>25.388913216514993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119</v>
      </c>
      <c r="H47" s="1">
        <v>3957.6886491899995</v>
      </c>
      <c r="I47" s="25">
        <v>4.6538622182140334E-7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27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21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3.0576118423033996E-2</v>
      </c>
      <c r="M49" s="4">
        <v>5.5609959243994866E-5</v>
      </c>
      <c r="N49" s="3">
        <v>55.609959243996855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36</v>
      </c>
      <c r="H50" s="1">
        <v>2106.16130974</v>
      </c>
      <c r="I50" s="25">
        <v>2.4464539191845373E-7</v>
      </c>
      <c r="J50" s="26">
        <v>6.3578444451767753E-3</v>
      </c>
      <c r="K50" s="5">
        <v>6.369428769551288E-3</v>
      </c>
      <c r="L50" s="27">
        <v>2.1099988455601138E-3</v>
      </c>
      <c r="M50" s="4">
        <v>3.8375358201135634E-6</v>
      </c>
      <c r="N50" s="3">
        <v>3.8375358201137715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21</v>
      </c>
      <c r="H51" s="1">
        <v>48014.665974820004</v>
      </c>
      <c r="I51" s="25">
        <v>3.2141527156511463E-7</v>
      </c>
      <c r="J51" s="26">
        <v>11.442383667718081</v>
      </c>
      <c r="K51" s="5">
        <v>11.463232287921455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119</v>
      </c>
      <c r="H52" s="1">
        <v>1295.5720410400002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1.2979326409099017E-3</v>
      </c>
      <c r="M52" s="4">
        <v>2.360599869901444E-6</v>
      </c>
      <c r="N52" s="3">
        <v>2.3605998699015345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119</v>
      </c>
      <c r="H53" s="1">
        <v>2547.6885938999999</v>
      </c>
      <c r="I53" s="25">
        <v>1.7802133743083633E-7</v>
      </c>
      <c r="J53" s="26">
        <v>0.56272544761887366</v>
      </c>
      <c r="K53" s="5">
        <v>0.56375076275223313</v>
      </c>
      <c r="L53" s="27">
        <v>2.5523306154781357E-3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24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1.7879662506011577E-2</v>
      </c>
      <c r="M54" s="4">
        <v>3.2518427921575388E-5</v>
      </c>
      <c r="N54" s="3">
        <v>32.518427921575494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18</v>
      </c>
      <c r="H55" s="1">
        <v>3069.82348817</v>
      </c>
      <c r="I55" s="25">
        <v>4.613491342320556E-7</v>
      </c>
      <c r="J55" s="26">
        <v>2.3408855070934501E-3</v>
      </c>
      <c r="K55" s="5">
        <v>2.3451507227806095E-3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116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-1.8091463969276585E-3</v>
      </c>
      <c r="N56" s="3">
        <v>-1809.1463969276583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30</v>
      </c>
      <c r="H57" s="1">
        <v>2166.2304279800001</v>
      </c>
      <c r="I57" s="25">
        <v>5.5260885404543055E-7</v>
      </c>
      <c r="J57" s="26">
        <v>1.3371476441337282E-4</v>
      </c>
      <c r="K57" s="5">
        <v>1.3395839969218212E-4</v>
      </c>
      <c r="L57" s="27">
        <v>2.1701774128668342E-3</v>
      </c>
      <c r="M57" s="4">
        <v>3.9469848868343115E-6</v>
      </c>
      <c r="N57" s="3">
        <v>3.9469848868338886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119</v>
      </c>
      <c r="H58" s="1">
        <v>1773.62796428</v>
      </c>
      <c r="I58" s="25">
        <v>1.5065829453721795E-7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3.2316427116861632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0.21924947299600001</v>
      </c>
      <c r="D59" s="7">
        <v>13154</v>
      </c>
      <c r="E59" s="1">
        <v>13154</v>
      </c>
      <c r="F59" s="6">
        <v>10213213006.015999</v>
      </c>
      <c r="G59" s="1" t="s">
        <v>18</v>
      </c>
      <c r="H59" s="1">
        <v>2192.4947299600003</v>
      </c>
      <c r="I59" s="25">
        <v>2.146723786793178E-7</v>
      </c>
      <c r="J59" s="26">
        <v>2.8238004691477463E-3</v>
      </c>
      <c r="K59" s="5">
        <v>2.8289455809625105E-3</v>
      </c>
      <c r="L59" s="27">
        <v>2.1964895697732852E-3</v>
      </c>
      <c r="M59" s="4">
        <v>3.994839813285106E-6</v>
      </c>
      <c r="N59" s="3">
        <v>3.9948398132851253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97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0.45827227236099999</v>
      </c>
      <c r="D61" s="7">
        <v>2222160</v>
      </c>
      <c r="E61" s="1">
        <v>2222160</v>
      </c>
      <c r="F61" s="6">
        <v>10479302132.720001</v>
      </c>
      <c r="G61" s="1" t="s">
        <v>90</v>
      </c>
      <c r="H61" s="1">
        <v>4582.7227236099998</v>
      </c>
      <c r="I61" s="25">
        <v>4.3731182339911323E-7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0.481641360799</v>
      </c>
      <c r="D62" s="7">
        <v>171616</v>
      </c>
      <c r="E62" s="1">
        <v>171616</v>
      </c>
      <c r="F62" s="6">
        <v>34446704321.895004</v>
      </c>
      <c r="G62" s="1" t="s">
        <v>52</v>
      </c>
      <c r="H62" s="1">
        <v>4816.4136079899999</v>
      </c>
      <c r="I62" s="25">
        <v>1.3982218917031759E-7</v>
      </c>
      <c r="J62" s="26">
        <v>2.3995724816653224E-2</v>
      </c>
      <c r="K62" s="5">
        <v>2.4039446279585874E-2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21</v>
      </c>
      <c r="H63" s="1">
        <v>3965.5359983999997</v>
      </c>
      <c r="I63" s="25">
        <v>4.2093204072860333E-7</v>
      </c>
      <c r="J63" s="26">
        <v>1.6929044814022969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21</v>
      </c>
      <c r="H64" s="1">
        <v>41683.312135499997</v>
      </c>
      <c r="I64" s="25">
        <v>3.6154564527080335E-7</v>
      </c>
      <c r="J64" s="26">
        <v>0.25958977330443683</v>
      </c>
      <c r="K64" s="5">
        <v>0.2600627594190123</v>
      </c>
      <c r="L64" s="27">
        <v>4.1759261305602646E-2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30</v>
      </c>
      <c r="H65" s="1">
        <v>3899.5508867500002</v>
      </c>
      <c r="I65" s="25">
        <v>4.6546445274431293E-7</v>
      </c>
      <c r="J65" s="26">
        <v>1.4495959451816138E-2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7.1051852231098565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21</v>
      </c>
      <c r="H66" s="1">
        <v>12759.485335939999</v>
      </c>
      <c r="I66" s="25">
        <v>3.9615297590604738E-7</v>
      </c>
      <c r="J66" s="26">
        <v>14.261507132617705</v>
      </c>
      <c r="K66" s="5">
        <v>14.287492342899027</v>
      </c>
      <c r="L66" s="27">
        <v>1.2782733784119609E-2</v>
      </c>
      <c r="M66" s="4">
        <v>2.3248448179609763E-5</v>
      </c>
      <c r="N66" s="3">
        <v>23.248448179610932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21</v>
      </c>
      <c r="H67" s="1">
        <v>4288.78566899</v>
      </c>
      <c r="I67" s="25">
        <v>5.1888346736100701E-7</v>
      </c>
      <c r="J67" s="26">
        <v>2.0699818163432651E-2</v>
      </c>
      <c r="K67" s="5">
        <v>2.0737534312448465E-2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63</v>
      </c>
      <c r="H68" s="1">
        <v>2226.0123427399999</v>
      </c>
      <c r="I68" s="25">
        <v>5.476094538077061E-7</v>
      </c>
      <c r="J68" s="26">
        <v>1.6081099220517096E-2</v>
      </c>
      <c r="K68" s="5">
        <v>1.6110399822523568E-2</v>
      </c>
      <c r="L68" s="27">
        <v>2.2300682533977056E-3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24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2.8497600695216597E-2</v>
      </c>
      <c r="M69" s="4">
        <v>5.182967932659821E-5</v>
      </c>
      <c r="N69" s="3">
        <v>51.829679326598125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21</v>
      </c>
      <c r="H70" s="1">
        <v>2084.9225079399998</v>
      </c>
      <c r="I70" s="25">
        <v>2.1834277872709891E-7</v>
      </c>
      <c r="J70" s="26">
        <v>0.13577449186643792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21</v>
      </c>
      <c r="H71" s="1">
        <v>1574.9331723799999</v>
      </c>
      <c r="I71" s="25">
        <v>4.7992723725395061E-7</v>
      </c>
      <c r="J71" s="26">
        <v>5.8973458913765455E-3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2.8696104345960975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21</v>
      </c>
      <c r="H72" s="1">
        <v>3387.4033099099997</v>
      </c>
      <c r="I72" s="25">
        <v>2.4278660327617401E-7</v>
      </c>
      <c r="J72" s="26">
        <v>0.10346108312010879</v>
      </c>
      <c r="K72" s="5">
        <v>0.10364959461306193</v>
      </c>
      <c r="L72" s="27">
        <v>3.3935753355251214E-3</v>
      </c>
      <c r="M72" s="4">
        <v>6.1720256151216041E-6</v>
      </c>
      <c r="N72" s="3">
        <v>6.1720256151215835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21</v>
      </c>
      <c r="H73" s="1">
        <v>4850.1806317700002</v>
      </c>
      <c r="I73" s="25">
        <v>4.3066612670771324E-7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119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1.5716344171999325E-3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33</v>
      </c>
      <c r="H75" s="1">
        <v>8864.7747302799999</v>
      </c>
      <c r="I75" s="25">
        <v>3.4874428350478538E-7</v>
      </c>
      <c r="J75" s="26">
        <v>2.1761643290698607</v>
      </c>
      <c r="K75" s="5">
        <v>2.1801294140473471</v>
      </c>
      <c r="L75" s="27">
        <v>8.8809268124744791E-3</v>
      </c>
      <c r="M75" s="4">
        <v>1.6152082194478834E-5</v>
      </c>
      <c r="N75" s="3">
        <v>16.15208219447959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18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1.0636130004057498E-5</v>
      </c>
      <c r="N76" s="3">
        <v>10.636130004058032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119</v>
      </c>
      <c r="H77" s="1">
        <v>593.21721777000005</v>
      </c>
      <c r="I77" s="25">
        <v>1.3266781973225994E-7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1.0808727331044089E-6</v>
      </c>
      <c r="N77" s="3">
        <v>1.0808727331043428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18</v>
      </c>
      <c r="H78" s="1">
        <v>1542.0837155799998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1.5448934725910283E-3</v>
      </c>
      <c r="M78" s="4">
        <v>2.8097570110283999E-6</v>
      </c>
      <c r="N78" s="3">
        <v>2.8097570110285233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119</v>
      </c>
      <c r="H79" s="1">
        <v>2254.1929434099998</v>
      </c>
      <c r="I79" s="25">
        <v>3.5038647169591916E-7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18</v>
      </c>
      <c r="H80" s="1">
        <v>16007.707573830001</v>
      </c>
      <c r="I80" s="25">
        <v>1.0834470429486016E-7</v>
      </c>
      <c r="J80" s="26">
        <v>1.122646156962482E-2</v>
      </c>
      <c r="K80" s="5">
        <v>1.1246916768495778E-2</v>
      </c>
      <c r="L80" s="27">
        <v>1.6036874452446215E-2</v>
      </c>
      <c r="M80" s="4">
        <v>2.9166878616215114E-5</v>
      </c>
      <c r="N80" s="3">
        <v>29.166878616215399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18</v>
      </c>
      <c r="H81" s="1">
        <v>6728.2287256</v>
      </c>
      <c r="I81" s="25">
        <v>5.6172735328606863E-8</v>
      </c>
      <c r="J81" s="26">
        <v>5.270687755883182E-3</v>
      </c>
      <c r="K81" s="5">
        <v>5.2802912240459375E-3</v>
      </c>
      <c r="L81" s="27">
        <v>6.7404879094770777E-3</v>
      </c>
      <c r="M81" s="4">
        <v>1.2259183877078202E-5</v>
      </c>
      <c r="N81" s="3">
        <v>12.259183877077703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18</v>
      </c>
      <c r="H82" s="1">
        <v>1396.9531550000002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1.3994984769849057E-3</v>
      </c>
      <c r="M82" s="4">
        <v>2.5453219849055995E-6</v>
      </c>
      <c r="N82" s="3">
        <v>2.5453219849055131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119</v>
      </c>
      <c r="H83" s="1">
        <v>3324.7194146699999</v>
      </c>
      <c r="I83" s="25">
        <v>3.9500347229036557E-7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52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3.3479347559301834E-3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63</v>
      </c>
      <c r="H85" s="1">
        <v>2020.5231783699999</v>
      </c>
      <c r="I85" s="25">
        <v>5.1812265665360978E-7</v>
      </c>
      <c r="J85" s="26">
        <v>1.6964372024152491E-2</v>
      </c>
      <c r="K85" s="5">
        <v>1.6995281995366367E-2</v>
      </c>
      <c r="L85" s="27">
        <v>2.0242046770539159E-3</v>
      </c>
      <c r="M85" s="4">
        <v>3.6814986839159465E-6</v>
      </c>
      <c r="N85" s="3">
        <v>3.6814986839160611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24</v>
      </c>
      <c r="H86" s="1">
        <v>94476.219049250009</v>
      </c>
      <c r="I86" s="25">
        <v>4.0060956118268831E-7</v>
      </c>
      <c r="J86" s="26">
        <v>27.642059721605495</v>
      </c>
      <c r="K86" s="5">
        <v>27.692424997015255</v>
      </c>
      <c r="L86" s="27">
        <v>9.464835965092773E-2</v>
      </c>
      <c r="M86" s="4">
        <v>1.7214060167772272E-4</v>
      </c>
      <c r="N86" s="3">
        <v>172.14060167771822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24</v>
      </c>
      <c r="H87" s="1">
        <v>36153.485097030003</v>
      </c>
      <c r="I87" s="25">
        <v>4.0863074091578286E-7</v>
      </c>
      <c r="J87" s="26">
        <v>11.185857901828641</v>
      </c>
      <c r="K87" s="5">
        <v>11.206239118407193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30</v>
      </c>
      <c r="H88" s="1">
        <v>13757.915492199998</v>
      </c>
      <c r="I88" s="25">
        <v>1.5554418212815927E-7</v>
      </c>
      <c r="J88" s="26">
        <v>0.35308529343092154</v>
      </c>
      <c r="K88" s="5">
        <v>0.35372863326257903</v>
      </c>
      <c r="L88" s="27">
        <v>1.3782983132233103E-2</v>
      </c>
      <c r="M88" s="4">
        <v>2.5067640033104785E-5</v>
      </c>
      <c r="N88" s="3">
        <v>25.067640033104908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52</v>
      </c>
      <c r="H89" s="1">
        <v>2055.4254509500001</v>
      </c>
      <c r="I89" s="25">
        <v>1.9998223290291829E-7</v>
      </c>
      <c r="J89" s="26">
        <v>1.1940939126633251E-3</v>
      </c>
      <c r="K89" s="5">
        <v>1.1962696140874658E-3</v>
      </c>
      <c r="L89" s="27">
        <v>2.0591705433865514E-3</v>
      </c>
      <c r="M89" s="4">
        <v>3.7450924365513456E-6</v>
      </c>
      <c r="N89" s="3">
        <v>3.7450924365512037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18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1.3258947070748118E-2</v>
      </c>
      <c r="M90" s="4">
        <v>2.4114555548118352E-5</v>
      </c>
      <c r="N90" s="3">
        <v>24.114555548118005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18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2.5725719838163292E-3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36</v>
      </c>
      <c r="H92" s="1">
        <v>1520.0688134300001</v>
      </c>
      <c r="I92" s="25">
        <v>3.2011181060202028E-7</v>
      </c>
      <c r="J92" s="26">
        <v>1.4566687941444932E-2</v>
      </c>
      <c r="K92" s="5">
        <v>1.4593229207081906E-2</v>
      </c>
      <c r="L92" s="27">
        <v>1.5228384581375616E-3</v>
      </c>
      <c r="M92" s="4">
        <v>2.7696447075615475E-6</v>
      </c>
      <c r="N92" s="3">
        <v>2.7696447075616106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18</v>
      </c>
      <c r="H93" s="1">
        <v>1558.04567634</v>
      </c>
      <c r="I93" s="25">
        <v>2.1118528724867805E-7</v>
      </c>
      <c r="J93" s="26">
        <v>4.6883133769206525E-5</v>
      </c>
      <c r="K93" s="5">
        <v>4.6968557285662246E-5</v>
      </c>
      <c r="L93" s="27">
        <v>1.5608845168732883E-3</v>
      </c>
      <c r="M93" s="4">
        <v>2.8388405332883861E-6</v>
      </c>
      <c r="N93" s="3">
        <v>2.8388405332882485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21</v>
      </c>
      <c r="H94" s="1">
        <v>14117.649556569999</v>
      </c>
      <c r="I94" s="25">
        <v>4.4401446341958683E-7</v>
      </c>
      <c r="J94" s="26">
        <v>0.18247928811832811</v>
      </c>
      <c r="K94" s="5">
        <v>0.18281177490459541</v>
      </c>
      <c r="L94" s="27">
        <v>1.4143372650840666E-2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27</v>
      </c>
      <c r="H95" s="1">
        <v>2629.6246155399999</v>
      </c>
      <c r="I95" s="25">
        <v>3.6629172559796412E-7</v>
      </c>
      <c r="J95" s="26">
        <v>3.8094339462188265E-2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5.4789895794390002</v>
      </c>
      <c r="D96" s="7">
        <v>710740</v>
      </c>
      <c r="E96" s="1">
        <v>710740</v>
      </c>
      <c r="F96" s="6">
        <v>126652040286.90771</v>
      </c>
      <c r="G96" s="1" t="s">
        <v>21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5.4889725843922765E-2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24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1.5470669943693533E-3</v>
      </c>
      <c r="M97" s="4">
        <v>2.8137100793533369E-6</v>
      </c>
      <c r="N97" s="3">
        <v>2.8137100793533136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119</v>
      </c>
      <c r="H98" s="1">
        <v>1522.1516517</v>
      </c>
      <c r="I98" s="25">
        <v>2.5778123948311309E-7</v>
      </c>
      <c r="J98" s="26">
        <v>3.0279242170925948E-2</v>
      </c>
      <c r="K98" s="5">
        <v>3.0334412530426874E-2</v>
      </c>
      <c r="L98" s="27">
        <v>1.5249250914500826E-3</v>
      </c>
      <c r="M98" s="4">
        <v>2.7734397500826704E-6</v>
      </c>
      <c r="N98" s="3">
        <v>2.7734397500826162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18</v>
      </c>
      <c r="H99" s="1">
        <v>14842.877802379999</v>
      </c>
      <c r="I99" s="25">
        <v>2.9026037031765157E-7</v>
      </c>
      <c r="J99" s="26">
        <v>3.1222146993588509E-2</v>
      </c>
      <c r="K99" s="5">
        <v>3.1279035374854755E-2</v>
      </c>
      <c r="L99" s="27">
        <v>1.4869922300366746E-2</v>
      </c>
      <c r="M99" s="4">
        <v>2.7044497986747698E-5</v>
      </c>
      <c r="N99" s="3">
        <v>27.044497986747956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119</v>
      </c>
      <c r="H100" s="1">
        <v>8583.4793240700001</v>
      </c>
      <c r="I100" s="25">
        <v>2.7681923411157069E-7</v>
      </c>
      <c r="J100" s="26">
        <v>0.48510909862648094</v>
      </c>
      <c r="K100" s="5">
        <v>0.48599299272129814</v>
      </c>
      <c r="L100" s="27">
        <v>8.59911887135743E-3</v>
      </c>
      <c r="M100" s="4">
        <v>1.5639547287430236E-5</v>
      </c>
      <c r="N100" s="3">
        <v>15.639547287430105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18</v>
      </c>
      <c r="H101" s="1">
        <v>7581.448412839999</v>
      </c>
      <c r="I101" s="25">
        <v>3.9324873899403925E-7</v>
      </c>
      <c r="J101" s="26">
        <v>1.2173801213038474E-2</v>
      </c>
      <c r="K101" s="5">
        <v>1.2195982514180989E-2</v>
      </c>
      <c r="L101" s="27">
        <v>7.5952622075125724E-3</v>
      </c>
      <c r="M101" s="4">
        <v>1.3813794672573078E-5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6976-EE05-4332-ADB3-025780743B01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CCA9-6519-42F2-BC28-75F42D9D2574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18</v>
      </c>
      <c r="H2" s="1">
        <v>7419.0210770700005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1.3720511410269219E-5</v>
      </c>
      <c r="N2" s="3">
        <v>13.720511410268955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19</v>
      </c>
      <c r="B3" s="1" t="s">
        <v>20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21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24</v>
      </c>
      <c r="H4" s="1">
        <v>2368.2451033699999</v>
      </c>
      <c r="I4" s="25">
        <v>1.3756758855055089E-7</v>
      </c>
      <c r="J4" s="26">
        <v>0.32898463396332944</v>
      </c>
      <c r="K4" s="5">
        <v>0.32959304811667317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27</v>
      </c>
      <c r="H5" s="1">
        <v>5442.0763653599997</v>
      </c>
      <c r="I5" s="25">
        <v>4.1868606198301774E-7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30</v>
      </c>
      <c r="H6" s="1">
        <v>4308.0080066099999</v>
      </c>
      <c r="I6" s="25">
        <v>4.5525808389949636E-7</v>
      </c>
      <c r="J6" s="26">
        <v>1.9591576382530923E-3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33</v>
      </c>
      <c r="H7" s="1">
        <v>3615.0637930000003</v>
      </c>
      <c r="I7" s="25">
        <v>2.6447953397150597E-7</v>
      </c>
      <c r="J7" s="26">
        <v>0.15391439375378585</v>
      </c>
      <c r="K7" s="5">
        <v>0.15419903834155252</v>
      </c>
      <c r="L7" s="27">
        <v>3.6217493817744637E-3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36</v>
      </c>
      <c r="H8" s="1">
        <v>1972.7081062899999</v>
      </c>
      <c r="I8" s="25">
        <v>3.0161323800075296E-7</v>
      </c>
      <c r="J8" s="26">
        <v>5.7022998776422359E-3</v>
      </c>
      <c r="K8" s="5">
        <v>5.7128455371862419E-3</v>
      </c>
      <c r="L8" s="27">
        <v>1.9763563725185445E-3</v>
      </c>
      <c r="M8" s="4">
        <v>3.648266228544611E-6</v>
      </c>
      <c r="N8" s="3">
        <v>3.6482662285445713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0.25755715835600002</v>
      </c>
      <c r="D9" s="7">
        <v>10959200</v>
      </c>
      <c r="E9" s="1">
        <v>10959200</v>
      </c>
      <c r="F9" s="6">
        <v>22969906602.567005</v>
      </c>
      <c r="G9" s="1" t="s">
        <v>39</v>
      </c>
      <c r="H9" s="1">
        <v>2575.5715835600004</v>
      </c>
      <c r="I9" s="25">
        <v>1.1212808254397373E-7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30</v>
      </c>
      <c r="H10" s="1">
        <v>22630.641044019998</v>
      </c>
      <c r="I10" s="25">
        <v>4.4519980800006907E-7</v>
      </c>
      <c r="J10" s="26">
        <v>2.2124204458563432E-2</v>
      </c>
      <c r="K10" s="5">
        <v>2.2165120287828487E-2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21</v>
      </c>
      <c r="H11" s="1">
        <v>3053.7586036300004</v>
      </c>
      <c r="I11" s="25">
        <v>4.428030015556506E-7</v>
      </c>
      <c r="J11" s="26">
        <v>2.2930110632557812E-2</v>
      </c>
      <c r="K11" s="5">
        <v>2.2972516880168825E-2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63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1.7275253514774296E-3</v>
      </c>
      <c r="M12" s="4">
        <v>3.1889351974293684E-6</v>
      </c>
      <c r="N12" s="3">
        <v>3.1889351974293731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21</v>
      </c>
      <c r="H13" s="1">
        <v>85606.441245549984</v>
      </c>
      <c r="I13" s="25">
        <v>4.4059507466660131E-7</v>
      </c>
      <c r="J13" s="26">
        <v>0.19990151013683435</v>
      </c>
      <c r="K13" s="5">
        <v>0.20027120189566736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18</v>
      </c>
      <c r="H14" s="1">
        <v>50947.370121370004</v>
      </c>
      <c r="I14" s="25">
        <v>1.2867277625148547E-7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21</v>
      </c>
      <c r="H15" s="1">
        <v>1985.4279004299997</v>
      </c>
      <c r="I15" s="25">
        <v>3.4024789881952787E-7</v>
      </c>
      <c r="J15" s="26">
        <v>1.3883135015533196E-2</v>
      </c>
      <c r="K15" s="5">
        <v>1.390881006218553E-2</v>
      </c>
      <c r="L15" s="27">
        <v>1.9890996902607078E-3</v>
      </c>
      <c r="M15" s="4">
        <v>3.671789830708011E-6</v>
      </c>
      <c r="N15" s="3">
        <v>3.6717898307081214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52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24</v>
      </c>
      <c r="H17" s="1">
        <v>831.45583182999997</v>
      </c>
      <c r="I17" s="25">
        <v>1.1192249570364782E-7</v>
      </c>
      <c r="J17" s="26">
        <v>0.10032698938126279</v>
      </c>
      <c r="K17" s="5">
        <v>0.10051253105643644</v>
      </c>
      <c r="L17" s="27">
        <v>8.3299350089414774E-4</v>
      </c>
      <c r="M17" s="4">
        <v>1.5376690641477489E-6</v>
      </c>
      <c r="N17" s="3">
        <v>1.5376690641477353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30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1.2588552043385189E-6</v>
      </c>
      <c r="N18" s="3">
        <v>1.2588552043386017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36</v>
      </c>
      <c r="H19" s="1">
        <v>5245.1019244399995</v>
      </c>
      <c r="I19" s="25">
        <v>3.8848822022956192E-7</v>
      </c>
      <c r="J19" s="26">
        <v>1.5116076649132255E-3</v>
      </c>
      <c r="K19" s="5">
        <v>1.5144031860479564E-3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18</v>
      </c>
      <c r="H20" s="1">
        <v>3299.4632475800004</v>
      </c>
      <c r="I20" s="25">
        <v>4.7333538827095067E-7</v>
      </c>
      <c r="J20" s="26">
        <v>1.2614388097420836E-3</v>
      </c>
      <c r="K20" s="5">
        <v>1.2637716762186797E-3</v>
      </c>
      <c r="L20" s="27">
        <v>3.3055651743176236E-3</v>
      </c>
      <c r="M20" s="4">
        <v>6.1019267376233831E-6</v>
      </c>
      <c r="N20" s="3">
        <v>6.1019267376232165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63</v>
      </c>
      <c r="H21" s="1">
        <v>1885.0542327600001</v>
      </c>
      <c r="I21" s="25">
        <v>5.0395584225885568E-7</v>
      </c>
      <c r="J21" s="26">
        <v>1.1525470112460029E-2</v>
      </c>
      <c r="K21" s="5">
        <v>1.1546784965518199E-2</v>
      </c>
      <c r="L21" s="27">
        <v>1.8885403945899217E-3</v>
      </c>
      <c r="M21" s="4">
        <v>3.4861618299216694E-6</v>
      </c>
      <c r="N21" s="3">
        <v>3.4861618299216843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36</v>
      </c>
      <c r="H22" s="1">
        <v>11549.68601489</v>
      </c>
      <c r="I22" s="25">
        <v>4.1745246913817276E-7</v>
      </c>
      <c r="J22" s="26">
        <v>0.13315481408100296</v>
      </c>
      <c r="K22" s="5">
        <v>0.13340106653498504</v>
      </c>
      <c r="L22" s="27">
        <v>1.1571045652117676E-2</v>
      </c>
      <c r="M22" s="4">
        <v>2.1359637227677183E-5</v>
      </c>
      <c r="N22" s="3">
        <v>21.359637227677013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21</v>
      </c>
      <c r="H23" s="1">
        <v>4411.0995295699995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18</v>
      </c>
      <c r="H24" s="1">
        <v>6562.7056069</v>
      </c>
      <c r="I24" s="25">
        <v>4.7547810400230062E-7</v>
      </c>
      <c r="J24" s="26">
        <v>1.3817393702306857E-4</v>
      </c>
      <c r="K24" s="5">
        <v>1.3842947168993757E-4</v>
      </c>
      <c r="L24" s="27">
        <v>6.5748424745839442E-3</v>
      </c>
      <c r="M24" s="4">
        <v>1.2136867683944057E-5</v>
      </c>
      <c r="N24" s="3">
        <v>12.136867683943819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33</v>
      </c>
      <c r="H25" s="1">
        <v>2897.9706362399997</v>
      </c>
      <c r="I25" s="25">
        <v>2.7609247023930496E-7</v>
      </c>
      <c r="J25" s="26">
        <v>0.28515106418785657</v>
      </c>
      <c r="K25" s="5">
        <v>0.28567841387345105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18</v>
      </c>
      <c r="H26" s="1">
        <v>2530.0502970400003</v>
      </c>
      <c r="I26" s="25">
        <v>1.8229695685295033E-7</v>
      </c>
      <c r="J26" s="26">
        <v>1.0812032510948485E-3</v>
      </c>
      <c r="K26" s="5">
        <v>1.0832027954276833E-3</v>
      </c>
      <c r="L26" s="27">
        <v>2.5347292949324976E-3</v>
      </c>
      <c r="M26" s="4">
        <v>4.6789978924975141E-6</v>
      </c>
      <c r="N26" s="3">
        <v>4.6789978924971365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63</v>
      </c>
      <c r="H27" s="1">
        <v>1995.8002483900002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21</v>
      </c>
      <c r="H28" s="1">
        <v>2034.55830522</v>
      </c>
      <c r="I28" s="25">
        <v>3.1115206507061433E-7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3.7626500998351117E-6</v>
      </c>
      <c r="N28" s="3">
        <v>3.7626500998351275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33</v>
      </c>
      <c r="H29" s="1">
        <v>19683.585910559999</v>
      </c>
      <c r="I29" s="25">
        <v>2.3640594615678945E-7</v>
      </c>
      <c r="J29" s="26">
        <v>1.8512949643538181</v>
      </c>
      <c r="K29" s="5">
        <v>1.8547186928239296</v>
      </c>
      <c r="L29" s="27">
        <v>1.9719988134286347E-2</v>
      </c>
      <c r="M29" s="4">
        <v>3.6402223726347827E-5</v>
      </c>
      <c r="N29" s="3">
        <v>36.402223726348893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21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0.14914827889914753</v>
      </c>
      <c r="L30" s="27">
        <v>2.2129239947200462E-2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0.41528759842200003</v>
      </c>
      <c r="D31" s="7">
        <v>3053000</v>
      </c>
      <c r="E31" s="1">
        <v>3053000</v>
      </c>
      <c r="F31" s="6">
        <v>11080085953.279896</v>
      </c>
      <c r="G31" s="1" t="s">
        <v>21</v>
      </c>
      <c r="H31" s="1">
        <v>4152.8759842199997</v>
      </c>
      <c r="I31" s="25">
        <v>3.7480539426597832E-7</v>
      </c>
      <c r="J31" s="26">
        <v>1.1442808686940318</v>
      </c>
      <c r="K31" s="5">
        <v>1.1463970668486647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21</v>
      </c>
      <c r="H32" s="1">
        <v>2724.26325726</v>
      </c>
      <c r="I32" s="25">
        <v>3.874886203450275E-7</v>
      </c>
      <c r="J32" s="26">
        <v>0.30052261183789125</v>
      </c>
      <c r="K32" s="5">
        <v>0.30107838845601947</v>
      </c>
      <c r="L32" s="27">
        <v>2.7293014199817715E-3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90</v>
      </c>
      <c r="H33" s="1">
        <v>17014.1398004</v>
      </c>
      <c r="I33" s="25">
        <v>4.6044901486990834E-7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3.1465431465708266E-5</v>
      </c>
      <c r="N33" s="3">
        <v>31.465431465709116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30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2.7567175262763802E-3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24</v>
      </c>
      <c r="H35" s="1">
        <v>1160.9468880500001</v>
      </c>
      <c r="I35" s="25">
        <v>2.2350453380372205E-7</v>
      </c>
      <c r="J35" s="26">
        <v>0.2714931922567192</v>
      </c>
      <c r="K35" s="5">
        <v>0.27199528349021634</v>
      </c>
      <c r="L35" s="27">
        <v>1.1630939078341811E-3</v>
      </c>
      <c r="M35" s="4">
        <v>2.1470197841811072E-6</v>
      </c>
      <c r="N35" s="3">
        <v>2.1470197841811114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18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1.2254404152661595E-5</v>
      </c>
      <c r="N36" s="3">
        <v>12.254404152661664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0.39700272355600003</v>
      </c>
      <c r="D37" s="7">
        <v>28958</v>
      </c>
      <c r="E37" s="1">
        <v>28958</v>
      </c>
      <c r="F37" s="6">
        <v>10208988314.720001</v>
      </c>
      <c r="G37" s="1" t="s">
        <v>97</v>
      </c>
      <c r="H37" s="1">
        <v>3970.0272355600005</v>
      </c>
      <c r="I37" s="25">
        <v>3.8887567633276162E-7</v>
      </c>
      <c r="J37" s="26">
        <v>1.1261061835244111E-2</v>
      </c>
      <c r="K37" s="5">
        <v>1.1281887699700852E-2</v>
      </c>
      <c r="L37" s="27">
        <v>3.9773692829003834E-3</v>
      </c>
      <c r="M37" s="4">
        <v>7.3420473403829414E-6</v>
      </c>
      <c r="N37" s="3">
        <v>7.3420473403830329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21</v>
      </c>
      <c r="H38" s="1">
        <v>43995.177537060001</v>
      </c>
      <c r="I38" s="25">
        <v>4.2731258425998616E-7</v>
      </c>
      <c r="J38" s="26">
        <v>0.28800868179123068</v>
      </c>
      <c r="K38" s="5">
        <v>0.28854131626735496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0.44904505994400001</v>
      </c>
      <c r="D39" s="7">
        <v>7508</v>
      </c>
      <c r="E39" s="1">
        <v>7508</v>
      </c>
      <c r="F39" s="6">
        <v>11079806273.519989</v>
      </c>
      <c r="G39" s="1" t="s">
        <v>30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3.0484877145946117E-3</v>
      </c>
      <c r="L39" s="27">
        <v>4.4987551018798606E-3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33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18</v>
      </c>
      <c r="H41" s="1">
        <v>2432.6703835200001</v>
      </c>
      <c r="I41" s="25">
        <v>2.8833518038837555E-7</v>
      </c>
      <c r="J41" s="26">
        <v>3.3814796615227131E-3</v>
      </c>
      <c r="K41" s="5">
        <v>3.3877332669138747E-3</v>
      </c>
      <c r="L41" s="27">
        <v>2.4371692899598065E-3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21</v>
      </c>
      <c r="H42" s="1">
        <v>7559.9258151199992</v>
      </c>
      <c r="I42" s="25">
        <v>2.7176606003927793E-7</v>
      </c>
      <c r="J42" s="26">
        <v>5.2179083527541366E-2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13.981096333608548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90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2.7578194706206025E-2</v>
      </c>
      <c r="L43" s="27">
        <v>2.66416292176163E-3</v>
      </c>
      <c r="M43" s="4">
        <v>4.9179266216302364E-6</v>
      </c>
      <c r="N43" s="3">
        <v>4.9179266216301585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18</v>
      </c>
      <c r="H44" s="1">
        <v>13746.647483620001</v>
      </c>
      <c r="I44" s="25">
        <v>4.3546527968262242E-7</v>
      </c>
      <c r="J44" s="26">
        <v>1.002789446053143E-2</v>
      </c>
      <c r="K44" s="5">
        <v>1.0046439742847808E-2</v>
      </c>
      <c r="L44" s="27">
        <v>1.3772070114411627E-2</v>
      </c>
      <c r="M44" s="4">
        <v>2.5422630791626169E-5</v>
      </c>
      <c r="N44" s="3">
        <v>25.422630791625124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21</v>
      </c>
      <c r="H45" s="1">
        <v>10602.795105179999</v>
      </c>
      <c r="I45" s="25">
        <v>3.4124514800710506E-7</v>
      </c>
      <c r="J45" s="26">
        <v>7.5839345428543051E-2</v>
      </c>
      <c r="K45" s="5">
        <v>7.5979600401992364E-2</v>
      </c>
      <c r="L45" s="27">
        <v>1.0622403591217985E-2</v>
      </c>
      <c r="M45" s="4">
        <v>1.9608486037984985E-5</v>
      </c>
      <c r="N45" s="3">
        <v>19.608486037985131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116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1.1430833085559255E-2</v>
      </c>
      <c r="L46" s="27">
        <v>1.4059221917912899E-2</v>
      </c>
      <c r="M46" s="4">
        <v>2.5952700282898603E-5</v>
      </c>
      <c r="N46" s="3">
        <v>25.952700282898149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119</v>
      </c>
      <c r="H47" s="1">
        <v>4283.8254235799996</v>
      </c>
      <c r="I47" s="25">
        <v>4.5395689221725656E-7</v>
      </c>
      <c r="J47" s="26">
        <v>1.0312992677391634E-2</v>
      </c>
      <c r="K47" s="5">
        <v>1.0332065211650405E-2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27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2.3968735059047876E-3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21</v>
      </c>
      <c r="H49" s="1">
        <v>29240.951175730002</v>
      </c>
      <c r="I49" s="25">
        <v>3.3486317622146455E-7</v>
      </c>
      <c r="J49" s="26">
        <v>0.38140915771624812</v>
      </c>
      <c r="K49" s="5">
        <v>0.38211452418523806</v>
      </c>
      <c r="L49" s="27">
        <v>2.9295028499421522E-2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36</v>
      </c>
      <c r="H50" s="1">
        <v>2343.4072595800003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2.3477410855262714E-3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21</v>
      </c>
      <c r="H51" s="1">
        <v>44501.842742189998</v>
      </c>
      <c r="I51" s="25">
        <v>3.044992012129432E-7</v>
      </c>
      <c r="J51" s="26">
        <v>10.840171563180778</v>
      </c>
      <c r="K51" s="5">
        <v>10.860219046005707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119</v>
      </c>
      <c r="H52" s="1">
        <v>1548.5084780700001</v>
      </c>
      <c r="I52" s="25">
        <v>1.7244889487317953E-7</v>
      </c>
      <c r="J52" s="26">
        <v>9.579191212415376E-3</v>
      </c>
      <c r="K52" s="5">
        <v>9.5969066765987585E-3</v>
      </c>
      <c r="L52" s="27">
        <v>1.5513722424393092E-3</v>
      </c>
      <c r="M52" s="4">
        <v>2.8637643693090343E-6</v>
      </c>
      <c r="N52" s="3">
        <v>2.8637643693089103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119</v>
      </c>
      <c r="H53" s="1">
        <v>2738.0156219</v>
      </c>
      <c r="I53" s="25">
        <v>1.7218931333147007E-7</v>
      </c>
      <c r="J53" s="26">
        <v>0.54429041944077694</v>
      </c>
      <c r="K53" s="5">
        <v>0.54529701354967208</v>
      </c>
      <c r="L53" s="27">
        <v>2.7430792245221065E-3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24</v>
      </c>
      <c r="H54" s="1">
        <v>19499.01907183</v>
      </c>
      <c r="I54" s="25">
        <v>3.4865163921735146E-7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18</v>
      </c>
      <c r="H55" s="1">
        <v>3102.2740767399996</v>
      </c>
      <c r="I55" s="25">
        <v>4.4171190177670657E-7</v>
      </c>
      <c r="J55" s="26">
        <v>2.2412461896150091E-3</v>
      </c>
      <c r="K55" s="5">
        <v>2.2453910825892113E-3</v>
      </c>
      <c r="L55" s="27">
        <v>3.1080113286689978E-3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116</v>
      </c>
      <c r="H56" s="1">
        <v>7189.1071762000001</v>
      </c>
      <c r="I56" s="25">
        <v>4.5722058953377727E-7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-1.8360741432532253E-3</v>
      </c>
      <c r="N56" s="3">
        <v>-1836.074143253225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30</v>
      </c>
      <c r="H57" s="1">
        <v>2378.3625841399999</v>
      </c>
      <c r="I57" s="25">
        <v>5.2682141751574889E-7</v>
      </c>
      <c r="J57" s="26">
        <v>1.2747497839628576E-4</v>
      </c>
      <c r="K57" s="5">
        <v>1.2771072673509252E-4</v>
      </c>
      <c r="L57" s="27">
        <v>2.3827610553956535E-3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119</v>
      </c>
      <c r="H58" s="1">
        <v>1951.6137188300002</v>
      </c>
      <c r="I58" s="25">
        <v>1.5658695572541481E-7</v>
      </c>
      <c r="J58" s="26">
        <v>0.14368794866057805</v>
      </c>
      <c r="K58" s="5">
        <v>0.14395368077213824</v>
      </c>
      <c r="L58" s="27">
        <v>1.9552229737416953E-3</v>
      </c>
      <c r="M58" s="4">
        <v>3.6092549116951717E-6</v>
      </c>
      <c r="N58" s="3">
        <v>3.6092549116951886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18</v>
      </c>
      <c r="H59" s="1">
        <v>2269.7626741599997</v>
      </c>
      <c r="I59" s="25">
        <v>2.1221924271444106E-7</v>
      </c>
      <c r="J59" s="26">
        <v>2.7915319186657579E-3</v>
      </c>
      <c r="K59" s="5">
        <v>2.7966944926942857E-3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97</v>
      </c>
      <c r="H60" s="1">
        <v>10485.736438419999</v>
      </c>
      <c r="I60" s="25">
        <v>4.3821760689227167E-7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90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52</v>
      </c>
      <c r="H62" s="1">
        <v>4501.2952691099999</v>
      </c>
      <c r="I62" s="25">
        <v>1.3148694901168182E-7</v>
      </c>
      <c r="J62" s="26">
        <v>2.2565264241588789E-2</v>
      </c>
      <c r="K62" s="5">
        <v>2.2606995753361916E-2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3936.5591985800006</v>
      </c>
      <c r="I63" s="25">
        <v>4.0421050766956338E-7</v>
      </c>
      <c r="J63" s="26">
        <v>1.62565381974545</v>
      </c>
      <c r="K63" s="5">
        <v>1.6286602543588258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21</v>
      </c>
      <c r="H64" s="1">
        <v>39281.132623519996</v>
      </c>
      <c r="I64" s="25">
        <v>3.430497639415537E-7</v>
      </c>
      <c r="J64" s="26">
        <v>0.24630973051003555</v>
      </c>
      <c r="K64" s="5">
        <v>0.24676524821685766</v>
      </c>
      <c r="L64" s="27">
        <v>3.9353777952703665E-2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30</v>
      </c>
      <c r="H65" s="1">
        <v>3790.7281433000003</v>
      </c>
      <c r="I65" s="25">
        <v>4.4564300821630126E-7</v>
      </c>
      <c r="J65" s="26">
        <v>1.387866020488027E-2</v>
      </c>
      <c r="K65" s="5">
        <v>1.390432697596051E-2</v>
      </c>
      <c r="L65" s="27">
        <v>3.7977386003646735E-3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1.3384465563229999</v>
      </c>
      <c r="D66" s="7">
        <v>36000000</v>
      </c>
      <c r="E66" s="1">
        <v>36000000</v>
      </c>
      <c r="F66" s="6">
        <v>34493774537.520004</v>
      </c>
      <c r="G66" s="1" t="s">
        <v>21</v>
      </c>
      <c r="H66" s="1">
        <v>13384.465563229998</v>
      </c>
      <c r="I66" s="25">
        <v>3.8802554207778213E-7</v>
      </c>
      <c r="J66" s="26">
        <v>13.968919514800156</v>
      </c>
      <c r="K66" s="5">
        <v>13.994753208707184</v>
      </c>
      <c r="L66" s="27">
        <v>1.3409218385816117E-2</v>
      </c>
      <c r="M66" s="4">
        <v>2.4752822586118425E-5</v>
      </c>
      <c r="N66" s="3">
        <v>24.752822586118782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21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1.9794574918642543E-2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63</v>
      </c>
      <c r="H68" s="1">
        <v>2150.6010191700002</v>
      </c>
      <c r="I68" s="25">
        <v>5.2067146098842325E-7</v>
      </c>
      <c r="J68" s="26">
        <v>1.5290038123386038E-2</v>
      </c>
      <c r="K68" s="5">
        <v>1.5318315053779312E-2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24</v>
      </c>
      <c r="H69" s="1">
        <v>30007.441292949999</v>
      </c>
      <c r="I69" s="25">
        <v>2.9645491170848706E-7</v>
      </c>
      <c r="J69" s="26">
        <v>7.7671186867623607</v>
      </c>
      <c r="K69" s="5">
        <v>7.7814829592771879</v>
      </c>
      <c r="L69" s="27">
        <v>3.0062936140085428E-2</v>
      </c>
      <c r="M69" s="4">
        <v>5.5494847135427461E-5</v>
      </c>
      <c r="N69" s="3">
        <v>55.494847135429154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21</v>
      </c>
      <c r="H70" s="1">
        <v>2049.0965910200002</v>
      </c>
      <c r="I70" s="25">
        <v>2.0936664214545114E-7</v>
      </c>
      <c r="J70" s="26">
        <v>0.1301927621183695</v>
      </c>
      <c r="K70" s="5">
        <v>0.13043353664360724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21</v>
      </c>
      <c r="H71" s="1">
        <v>1587.5196236899999</v>
      </c>
      <c r="I71" s="25">
        <v>4.5891639914748924E-7</v>
      </c>
      <c r="J71" s="26">
        <v>5.6391647127243478E-3</v>
      </c>
      <c r="K71" s="5">
        <v>5.6495936120468E-3</v>
      </c>
      <c r="L71" s="27">
        <v>1.5904555340900848E-3</v>
      </c>
      <c r="M71" s="4">
        <v>2.9359104000848801E-6</v>
      </c>
      <c r="N71" s="3">
        <v>2.9359104000850493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21</v>
      </c>
      <c r="H72" s="1">
        <v>3716.3865657300003</v>
      </c>
      <c r="I72" s="25">
        <v>2.4944604133465572E-7</v>
      </c>
      <c r="J72" s="26">
        <v>0.10629893605435019</v>
      </c>
      <c r="K72" s="5">
        <v>0.10649552206604682</v>
      </c>
      <c r="L72" s="27">
        <v>3.7232595377464485E-3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21</v>
      </c>
      <c r="H73" s="1">
        <v>4906.10918176</v>
      </c>
      <c r="I73" s="25">
        <v>4.1494044166150477E-7</v>
      </c>
      <c r="J73" s="26">
        <v>3.162759034432322E-2</v>
      </c>
      <c r="K73" s="5">
        <v>3.1686081445732497E-2</v>
      </c>
      <c r="L73" s="27">
        <v>4.9151823905170125E-3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119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1.9590981634566513E-3</v>
      </c>
      <c r="M74" s="4">
        <v>3.6164105866511725E-6</v>
      </c>
      <c r="N74" s="3">
        <v>3.6164105866512273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33</v>
      </c>
      <c r="H75" s="1">
        <v>9476.7277935700004</v>
      </c>
      <c r="I75" s="25">
        <v>3.4538605492867345E-7</v>
      </c>
      <c r="J75" s="26">
        <v>2.1552089827549223</v>
      </c>
      <c r="K75" s="5">
        <v>2.1591947605457356</v>
      </c>
      <c r="L75" s="27">
        <v>9.4942537650518528E-3</v>
      </c>
      <c r="M75" s="4">
        <v>1.7525971481852434E-5</v>
      </c>
      <c r="N75" s="3">
        <v>17.525971481853048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18</v>
      </c>
      <c r="H76" s="1">
        <v>5867.7274525599996</v>
      </c>
      <c r="I76" s="25">
        <v>4.4598397185468391E-7</v>
      </c>
      <c r="J76" s="26">
        <v>2.9611507196866406E-3</v>
      </c>
      <c r="K76" s="5">
        <v>2.9666269815543959E-3</v>
      </c>
      <c r="L76" s="27">
        <v>5.8785790488280329E-3</v>
      </c>
      <c r="M76" s="4">
        <v>1.0851596268033302E-5</v>
      </c>
      <c r="N76" s="3">
        <v>10.851596268033063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119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1.3667529309834437E-6</v>
      </c>
      <c r="N77" s="3">
        <v>1.3667529309834663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18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1.6596981670957036E-3</v>
      </c>
      <c r="M78" s="4">
        <v>3.0637292257036739E-6</v>
      </c>
      <c r="N78" s="3">
        <v>3.0637292257035824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119</v>
      </c>
      <c r="H79" s="1">
        <v>2549.5874247499996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18</v>
      </c>
      <c r="H80" s="1">
        <v>16284.725913260003</v>
      </c>
      <c r="I80" s="25">
        <v>1.0874623098715444E-7</v>
      </c>
      <c r="J80" s="26">
        <v>1.126806696242697E-2</v>
      </c>
      <c r="K80" s="5">
        <v>1.1288905781955662E-2</v>
      </c>
      <c r="L80" s="27">
        <v>1.6314842388917471E-2</v>
      </c>
      <c r="M80" s="4">
        <v>3.0116475657468444E-5</v>
      </c>
      <c r="N80" s="3">
        <v>30.116475657467163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18</v>
      </c>
      <c r="H81" s="1">
        <v>6798.93306244</v>
      </c>
      <c r="I81" s="25">
        <v>5.6079785422823605E-8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12.573739542429394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18</v>
      </c>
      <c r="H82" s="1">
        <v>1567.14278341</v>
      </c>
      <c r="I82" s="25">
        <v>1.4277599872912233E-7</v>
      </c>
      <c r="J82" s="26">
        <v>8.4066508051707227E-4</v>
      </c>
      <c r="K82" s="5">
        <v>8.4221978115232344E-4</v>
      </c>
      <c r="L82" s="27">
        <v>1.5700410099896008E-3</v>
      </c>
      <c r="M82" s="4">
        <v>2.898226579600878E-6</v>
      </c>
      <c r="N82" s="3">
        <v>2.8982265796007596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119</v>
      </c>
      <c r="H83" s="1">
        <v>3668.8338501899998</v>
      </c>
      <c r="I83" s="25">
        <v>3.8904486179299235E-7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52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3.3043123867554343E-3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63</v>
      </c>
      <c r="H85" s="1">
        <v>2127.50376001</v>
      </c>
      <c r="I85" s="25">
        <v>4.9853867477362523E-7</v>
      </c>
      <c r="J85" s="26">
        <v>1.6323153289438036E-2</v>
      </c>
      <c r="K85" s="5">
        <v>1.6353340831533357E-2</v>
      </c>
      <c r="L85" s="27">
        <v>2.1314383006085253E-3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24</v>
      </c>
      <c r="H86" s="1">
        <v>87051.808715650011</v>
      </c>
      <c r="I86" s="25">
        <v>3.7997164525844269E-7</v>
      </c>
      <c r="J86" s="26">
        <v>26.218043522832545</v>
      </c>
      <c r="K86" s="5">
        <v>26.266530373260647</v>
      </c>
      <c r="L86" s="27">
        <v>8.7212799676894534E-2</v>
      </c>
      <c r="M86" s="4">
        <v>1.6099096124452816E-4</v>
      </c>
      <c r="N86" s="3">
        <v>160.99096124451899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24</v>
      </c>
      <c r="H87" s="1">
        <v>34029.260916619998</v>
      </c>
      <c r="I87" s="25">
        <v>3.8912928520278603E-7</v>
      </c>
      <c r="J87" s="26">
        <v>10.652025053141065</v>
      </c>
      <c r="K87" s="5">
        <v>10.671724567035803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30</v>
      </c>
      <c r="H88" s="1">
        <v>12888.0745945</v>
      </c>
      <c r="I88" s="25">
        <v>1.4657859341988602E-7</v>
      </c>
      <c r="J88" s="26">
        <v>0.33273340706314125</v>
      </c>
      <c r="K88" s="5">
        <v>0.3333487540826332</v>
      </c>
      <c r="L88" s="27">
        <v>1.2911909406756197E-2</v>
      </c>
      <c r="M88" s="4">
        <v>2.3834812256196686E-5</v>
      </c>
      <c r="N88" s="3">
        <v>23.834812256198347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52</v>
      </c>
      <c r="H89" s="1">
        <v>1972.34213331</v>
      </c>
      <c r="I89" s="25">
        <v>1.9027043365300997E-7</v>
      </c>
      <c r="J89" s="26">
        <v>1.1361047593421226E-3</v>
      </c>
      <c r="K89" s="5">
        <v>1.1382058368493819E-3</v>
      </c>
      <c r="L89" s="27">
        <v>1.9759897227236006E-3</v>
      </c>
      <c r="M89" s="4">
        <v>3.6475894136006777E-6</v>
      </c>
      <c r="N89" s="3">
        <v>3.6475894136005991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18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1.3368907331705775E-2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18</v>
      </c>
      <c r="H91" s="1">
        <v>2515.4029551399999</v>
      </c>
      <c r="I91" s="25">
        <v>4.7284862856984184E-7</v>
      </c>
      <c r="J91" s="26">
        <v>3.1885932564390144E-4</v>
      </c>
      <c r="K91" s="5">
        <v>3.1944901435925128E-4</v>
      </c>
      <c r="L91" s="27">
        <v>2.5200548646747401E-3</v>
      </c>
      <c r="M91" s="4">
        <v>4.6519095347401056E-6</v>
      </c>
      <c r="N91" s="3">
        <v>4.6519095347402981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36</v>
      </c>
      <c r="H92" s="1">
        <v>1586.40486033</v>
      </c>
      <c r="I92" s="25">
        <v>3.1181651532381318E-7</v>
      </c>
      <c r="J92" s="26">
        <v>1.4189210529810118E-2</v>
      </c>
      <c r="K92" s="5">
        <v>1.4215451623213908E-2</v>
      </c>
      <c r="L92" s="27">
        <v>1.5893387091180412E-3</v>
      </c>
      <c r="M92" s="4">
        <v>2.9338487880412566E-6</v>
      </c>
      <c r="N92" s="3">
        <v>2.9338487880411321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18</v>
      </c>
      <c r="H93" s="1">
        <v>1706.96520863</v>
      </c>
      <c r="I93" s="25">
        <v>2.1805946143299182E-7</v>
      </c>
      <c r="J93" s="26">
        <v>4.8409200438124184E-5</v>
      </c>
      <c r="K93" s="5">
        <v>4.8498726937571345E-5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21</v>
      </c>
      <c r="H94" s="1">
        <v>12911.38568544</v>
      </c>
      <c r="I94" s="25">
        <v>4.196025953571009E-7</v>
      </c>
      <c r="J94" s="26">
        <v>0.17244659622947989</v>
      </c>
      <c r="K94" s="5">
        <v>0.17276551370748616</v>
      </c>
      <c r="L94" s="27">
        <v>1.2935263608521111E-2</v>
      </c>
      <c r="M94" s="4">
        <v>2.3877923081110086E-5</v>
      </c>
      <c r="N94" s="3">
        <v>23.877923081110566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27</v>
      </c>
      <c r="H95" s="1">
        <v>2252.7804750700002</v>
      </c>
      <c r="I95" s="25">
        <v>3.3587445227030124E-7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5.4632165566030002</v>
      </c>
      <c r="D96" s="7">
        <v>710740</v>
      </c>
      <c r="E96" s="1">
        <v>710740</v>
      </c>
      <c r="F96" s="6">
        <v>131402161911.07841</v>
      </c>
      <c r="G96" s="1" t="s">
        <v>21</v>
      </c>
      <c r="H96" s="1">
        <v>54632.165566030002</v>
      </c>
      <c r="I96" s="25">
        <v>4.1576306486494728E-7</v>
      </c>
      <c r="J96" s="26">
        <v>0.29549944072211265</v>
      </c>
      <c r="K96" s="5">
        <v>0.29604592837940857</v>
      </c>
      <c r="L96" s="27">
        <v>5.4733200627552367E-2</v>
      </c>
      <c r="M96" s="4">
        <v>1.0103506152236291E-4</v>
      </c>
      <c r="N96" s="3">
        <v>101.03506152236514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24</v>
      </c>
      <c r="H97" s="1">
        <v>1604.5661488499998</v>
      </c>
      <c r="I97" s="25">
        <v>3.0876462491595878E-7</v>
      </c>
      <c r="J97" s="26">
        <v>0.26342284851167513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119</v>
      </c>
      <c r="H98" s="1">
        <v>1947.8185705999999</v>
      </c>
      <c r="I98" s="25">
        <v>2.6771675623926256E-7</v>
      </c>
      <c r="J98" s="26">
        <v>3.1446277904620019E-2</v>
      </c>
      <c r="K98" s="5">
        <v>3.1504433692342418E-2</v>
      </c>
      <c r="L98" s="27">
        <v>1.9514208068855514E-3</v>
      </c>
      <c r="M98" s="4">
        <v>3.6022362855513568E-6</v>
      </c>
      <c r="N98" s="3">
        <v>3.6022362855514984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18</v>
      </c>
      <c r="H99" s="1">
        <v>15645.520750129999</v>
      </c>
      <c r="I99" s="25">
        <v>2.8150970046418068E-7</v>
      </c>
      <c r="J99" s="26">
        <v>3.0280872440130058E-2</v>
      </c>
      <c r="K99" s="5">
        <v>3.0336872962494453E-2</v>
      </c>
      <c r="L99" s="27">
        <v>1.5674455099244363E-2</v>
      </c>
      <c r="M99" s="4">
        <v>2.8934349114363711E-5</v>
      </c>
      <c r="N99" s="3">
        <v>28.934349114364522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119</v>
      </c>
      <c r="H100" s="1">
        <v>8982.0401803700006</v>
      </c>
      <c r="I100" s="25">
        <v>2.7619370096860712E-7</v>
      </c>
      <c r="J100" s="26">
        <v>0.48401288932542585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16.611111294856528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18</v>
      </c>
      <c r="H101" s="1">
        <v>8083.6025431499993</v>
      </c>
      <c r="I101" s="25">
        <v>3.8560491273482982E-7</v>
      </c>
      <c r="J101" s="26">
        <v>1.1937171283532126E-2</v>
      </c>
      <c r="K101" s="5">
        <v>1.1959247524198824E-2</v>
      </c>
      <c r="L101" s="27">
        <v>8.0985521112644076E-3</v>
      </c>
      <c r="M101" s="4">
        <v>1.494956811440816E-5</v>
      </c>
      <c r="N101" s="3">
        <v>14.949568114408066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D2B2-CD7F-4D14-933E-8826AB1D621C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8DB9-8B3A-4C49-8974-2943698B7874}">
  <sheetPr codeName="Sheet87">
    <tabColor theme="7" tint="0.79998168889431442"/>
  </sheetPr>
  <dimension ref="A1:U1466"/>
  <sheetViews>
    <sheetView topLeftCell="A36" workbookViewId="0">
      <selection activeCell="B82" sqref="B8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18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1.5612511283791264E-16</v>
      </c>
      <c r="N2" s="3">
        <v>1.5552359400317073E-10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19</v>
      </c>
      <c r="B3" s="1" t="s">
        <v>20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21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24</v>
      </c>
      <c r="H4" s="1">
        <v>2681.7515864799998</v>
      </c>
      <c r="I4" s="25">
        <v>1.4244168218499696E-7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5.4569682106375694E-11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27</v>
      </c>
      <c r="H5" s="1">
        <v>5029.9588755499999</v>
      </c>
      <c r="I5" s="25">
        <v>4.1403477083474679E-7</v>
      </c>
      <c r="J5" s="26">
        <v>4.6441452174991876E-2</v>
      </c>
      <c r="K5" s="5">
        <v>4.6441452174992813E-2</v>
      </c>
      <c r="L5" s="27">
        <v>5.0299588755501013E-3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30</v>
      </c>
      <c r="H6" s="1">
        <v>4137.5723367299997</v>
      </c>
      <c r="I6" s="25">
        <v>4.5536508800140174E-7</v>
      </c>
      <c r="J6" s="26">
        <v>1.959618119705232E-3</v>
      </c>
      <c r="K6" s="5">
        <v>1.9596181197052715E-3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33</v>
      </c>
      <c r="H7" s="1">
        <v>3542.31286697</v>
      </c>
      <c r="I7" s="25">
        <v>2.6268094676118103E-7</v>
      </c>
      <c r="J7" s="26">
        <v>0.15286770232956282</v>
      </c>
      <c r="K7" s="5">
        <v>0.1528677023295659</v>
      </c>
      <c r="L7" s="27">
        <v>3.5423128669700714E-3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36</v>
      </c>
      <c r="H8" s="1">
        <v>1892.5205325700001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1.8925205325700382E-3</v>
      </c>
      <c r="M8" s="4">
        <v>3.8163916471489756E-17</v>
      </c>
      <c r="N8" s="3">
        <v>3.7971403799019754E-11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0.25507773384900001</v>
      </c>
      <c r="D9" s="7">
        <v>10959200</v>
      </c>
      <c r="E9" s="1">
        <v>10959200</v>
      </c>
      <c r="F9" s="6">
        <v>22864933646.975414</v>
      </c>
      <c r="G9" s="1" t="s">
        <v>39</v>
      </c>
      <c r="H9" s="1">
        <v>2550.7773384900001</v>
      </c>
      <c r="I9" s="25">
        <v>1.1155848417812568E-7</v>
      </c>
      <c r="J9" s="26">
        <v>1.2225917398049149</v>
      </c>
      <c r="K9" s="5">
        <v>1.2225917398049395</v>
      </c>
      <c r="L9" s="27">
        <v>2.5507773384900517E-3</v>
      </c>
      <c r="M9" s="4">
        <v>5.1608023410310011E-17</v>
      </c>
      <c r="N9" s="3">
        <v>5.1386450650170445E-11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30</v>
      </c>
      <c r="H10" s="1">
        <v>23253.0575938</v>
      </c>
      <c r="I10" s="25">
        <v>4.6370267585180706E-7</v>
      </c>
      <c r="J10" s="26">
        <v>2.304370447645555E-2</v>
      </c>
      <c r="K10" s="5">
        <v>2.3043704476456015E-2</v>
      </c>
      <c r="L10" s="27">
        <v>2.3253057593800468E-2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21</v>
      </c>
      <c r="H11" s="1">
        <v>2956.3116221099999</v>
      </c>
      <c r="I11" s="25">
        <v>4.3596091393777492E-7</v>
      </c>
      <c r="J11" s="26">
        <v>2.2575799967353736E-2</v>
      </c>
      <c r="K11" s="5">
        <v>2.2575799967354194E-2</v>
      </c>
      <c r="L11" s="27">
        <v>2.9563116221100597E-3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63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3.5128150388530344E-17</v>
      </c>
      <c r="N12" s="3">
        <v>3.5015546018257737E-11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21</v>
      </c>
      <c r="H13" s="1">
        <v>86460.076712349997</v>
      </c>
      <c r="I13" s="25">
        <v>4.4364115198971074E-7</v>
      </c>
      <c r="J13" s="26">
        <v>0.20128353978694769</v>
      </c>
      <c r="K13" s="5">
        <v>0.20128353978695177</v>
      </c>
      <c r="L13" s="27">
        <v>8.6460076712351744E-2</v>
      </c>
      <c r="M13" s="4">
        <v>1.7486012637846216E-15</v>
      </c>
      <c r="N13" s="3">
        <v>1.7462298274040222E-9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18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5.2578590346461056E-2</v>
      </c>
      <c r="M14" s="4">
        <v>1.0616507672978059E-15</v>
      </c>
      <c r="N14" s="3">
        <v>1.0622898116707802E-9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21</v>
      </c>
      <c r="H15" s="1">
        <v>1938.48350856</v>
      </c>
      <c r="I15" s="25">
        <v>3.4055274399386808E-7</v>
      </c>
      <c r="J15" s="26">
        <v>1.38955736131818E-2</v>
      </c>
      <c r="K15" s="5">
        <v>1.3895573613182083E-2</v>
      </c>
      <c r="L15" s="27">
        <v>1.9384835085600393E-3</v>
      </c>
      <c r="M15" s="4">
        <v>3.9248118643975261E-17</v>
      </c>
      <c r="N15" s="3">
        <v>3.9335645851679146E-11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52</v>
      </c>
      <c r="H16" s="1">
        <v>4399.9183751700002</v>
      </c>
      <c r="I16" s="25">
        <v>2.7766929203136452E-7</v>
      </c>
      <c r="J16" s="26">
        <v>1.9237483890516997E-2</v>
      </c>
      <c r="K16" s="5">
        <v>1.9237483890517385E-2</v>
      </c>
      <c r="L16" s="27">
        <v>4.3999183751700895E-3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24</v>
      </c>
      <c r="H17" s="1">
        <v>839.39944648000005</v>
      </c>
      <c r="I17" s="25">
        <v>1.1270112828585005E-7</v>
      </c>
      <c r="J17" s="26">
        <v>0.10102495329205112</v>
      </c>
      <c r="K17" s="5">
        <v>0.10102495329205316</v>
      </c>
      <c r="L17" s="27">
        <v>8.3939944648001692E-4</v>
      </c>
      <c r="M17" s="4">
        <v>1.6913553890773869E-17</v>
      </c>
      <c r="N17" s="3">
        <v>1.6825651982799172E-11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30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1.3010426069826053E-17</v>
      </c>
      <c r="N18" s="3">
        <v>1.2960299500264227E-11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36</v>
      </c>
      <c r="H19" s="1">
        <v>4837.76038462</v>
      </c>
      <c r="I19" s="25">
        <v>3.8221385805837105E-7</v>
      </c>
      <c r="J19" s="26">
        <v>1.4871941217051217E-3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18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1.2615848569956713E-3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63</v>
      </c>
      <c r="H21" s="1">
        <v>1842.1262119099999</v>
      </c>
      <c r="I21" s="25">
        <v>5.0678752811193734E-7</v>
      </c>
      <c r="J21" s="26">
        <v>1.1590230767920007E-2</v>
      </c>
      <c r="K21" s="5">
        <v>1.159023076792024E-2</v>
      </c>
      <c r="L21" s="27">
        <v>1.8421262119100372E-3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36</v>
      </c>
      <c r="H22" s="1">
        <v>11055.32763365</v>
      </c>
      <c r="I22" s="25">
        <v>4.1590203392813897E-7</v>
      </c>
      <c r="J22" s="26">
        <v>0.1326602717620585</v>
      </c>
      <c r="K22" s="5">
        <v>0.13266027176206116</v>
      </c>
      <c r="L22" s="27">
        <v>1.1055327633650225E-2</v>
      </c>
      <c r="M22" s="4">
        <v>2.2377932840100812E-16</v>
      </c>
      <c r="N22" s="3">
        <v>2.2373569663614035E-10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21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18</v>
      </c>
      <c r="H24" s="1">
        <v>6459.9658206800004</v>
      </c>
      <c r="I24" s="25">
        <v>4.7780477686823319E-7</v>
      </c>
      <c r="J24" s="26">
        <v>1.3885006815790858E-4</v>
      </c>
      <c r="K24" s="5">
        <v>1.3885006815791138E-4</v>
      </c>
      <c r="L24" s="27">
        <v>6.4599658206801304E-3</v>
      </c>
      <c r="M24" s="4">
        <v>1.3010426069826053E-16</v>
      </c>
      <c r="N24" s="3">
        <v>1.3005774235352874E-10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0.286147996987</v>
      </c>
      <c r="D25" s="7">
        <v>1032810</v>
      </c>
      <c r="E25" s="1">
        <v>1032810</v>
      </c>
      <c r="F25" s="6">
        <v>10358814718.788399</v>
      </c>
      <c r="G25" s="1" t="s">
        <v>33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2.8614799698700576E-3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18</v>
      </c>
      <c r="H26" s="1">
        <v>2082.7180689500001</v>
      </c>
      <c r="I26" s="25">
        <v>1.5222865453507383E-7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63</v>
      </c>
      <c r="H27" s="1">
        <v>2096.8544943699999</v>
      </c>
      <c r="I27" s="25">
        <v>4.4397815083146802E-7</v>
      </c>
      <c r="J27" s="26">
        <v>3.4772368773120575E-3</v>
      </c>
      <c r="K27" s="5">
        <v>3.4772368773121278E-3</v>
      </c>
      <c r="L27" s="27">
        <v>2.0968544943700423E-3</v>
      </c>
      <c r="M27" s="4">
        <v>4.2500725161431774E-17</v>
      </c>
      <c r="N27" s="3">
        <v>4.2291503632441163E-11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21</v>
      </c>
      <c r="H28" s="1">
        <v>2136.7057321399998</v>
      </c>
      <c r="I28" s="25">
        <v>3.1793238642091827E-7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33</v>
      </c>
      <c r="H29" s="1">
        <v>19128.422893759998</v>
      </c>
      <c r="I29" s="25">
        <v>2.3338945747497517E-7</v>
      </c>
      <c r="J29" s="26">
        <v>1.8276728414865306</v>
      </c>
      <c r="K29" s="5">
        <v>1.8276728414865675</v>
      </c>
      <c r="L29" s="27">
        <v>1.9128422893760384E-2</v>
      </c>
      <c r="M29" s="4">
        <v>3.8510861166685117E-16</v>
      </c>
      <c r="N29" s="3">
        <v>3.8562575355172157E-10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21</v>
      </c>
      <c r="H30" s="1">
        <v>21659.56546192</v>
      </c>
      <c r="I30" s="25">
        <v>4.2673022967326657E-7</v>
      </c>
      <c r="J30" s="26">
        <v>0.14910210262921739</v>
      </c>
      <c r="K30" s="5">
        <v>0.14910210262922041</v>
      </c>
      <c r="L30" s="27">
        <v>2.1659565461920438E-2</v>
      </c>
      <c r="M30" s="4">
        <v>4.3715031594615539E-16</v>
      </c>
      <c r="N30" s="3">
        <v>4.4019543565809727E-10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0.42087466739899998</v>
      </c>
      <c r="D31" s="7">
        <v>3053000</v>
      </c>
      <c r="E31" s="1">
        <v>3053000</v>
      </c>
      <c r="F31" s="6">
        <v>11128759746.943954</v>
      </c>
      <c r="G31" s="1" t="s">
        <v>21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1.1546033779029374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21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2.2867436183800463E-3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21</v>
      </c>
      <c r="H33" s="1">
        <v>2707.1196082299998</v>
      </c>
      <c r="I33" s="25">
        <v>3.8874924609190324E-7</v>
      </c>
      <c r="J33" s="26">
        <v>0.30150030904526692</v>
      </c>
      <c r="K33" s="5">
        <v>0.30150030904527303</v>
      </c>
      <c r="L33" s="27">
        <v>2.7071196082300544E-3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1.759807084313</v>
      </c>
      <c r="D34" s="7">
        <v>146807</v>
      </c>
      <c r="E34" s="1">
        <v>146807</v>
      </c>
      <c r="F34" s="6">
        <v>38299520861.490005</v>
      </c>
      <c r="G34" s="1" t="s">
        <v>90</v>
      </c>
      <c r="H34" s="1">
        <v>17598.070843130001</v>
      </c>
      <c r="I34" s="25">
        <v>4.5948540470710644E-7</v>
      </c>
      <c r="J34" s="26">
        <v>6.7455673808836172E-2</v>
      </c>
      <c r="K34" s="5">
        <v>6.7455673808837532E-2</v>
      </c>
      <c r="L34" s="27">
        <v>1.7598070843130354E-2</v>
      </c>
      <c r="M34" s="4">
        <v>3.5388358909926865E-16</v>
      </c>
      <c r="N34" s="3">
        <v>3.5288394428789616E-10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30</v>
      </c>
      <c r="H35" s="1">
        <v>2534.4727311900001</v>
      </c>
      <c r="I35" s="25">
        <v>5.2188179888022793E-7</v>
      </c>
      <c r="J35" s="26">
        <v>3.5435774143967476E-4</v>
      </c>
      <c r="K35" s="5">
        <v>3.5435774143968186E-4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0.64544876096500003</v>
      </c>
      <c r="D36" s="7">
        <v>20023</v>
      </c>
      <c r="E36" s="1">
        <v>20023</v>
      </c>
      <c r="F36" s="6">
        <v>20964295958.496002</v>
      </c>
      <c r="G36" s="1" t="s">
        <v>18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97</v>
      </c>
      <c r="H37" s="1">
        <v>4037.5220802000003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21</v>
      </c>
      <c r="H38" s="1">
        <v>43212.264087619995</v>
      </c>
      <c r="I38" s="25">
        <v>4.2879366855492705E-7</v>
      </c>
      <c r="J38" s="26">
        <v>0.28900693260602084</v>
      </c>
      <c r="K38" s="5">
        <v>0.28900693260602667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30</v>
      </c>
      <c r="H39" s="1">
        <v>4534.5939085199998</v>
      </c>
      <c r="I39" s="25">
        <v>4.059064001350354E-7</v>
      </c>
      <c r="J39" s="26">
        <v>3.0475452522138458E-3</v>
      </c>
      <c r="K39" s="5">
        <v>3.0475452522139078E-3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0.36709322823599999</v>
      </c>
      <c r="D40" s="7">
        <v>266226</v>
      </c>
      <c r="E40" s="1">
        <v>266226</v>
      </c>
      <c r="F40" s="6">
        <v>14945290189.869991</v>
      </c>
      <c r="G40" s="1" t="s">
        <v>33</v>
      </c>
      <c r="H40" s="1">
        <v>3670.93228236</v>
      </c>
      <c r="I40" s="25">
        <v>2.4562469083726323E-7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18</v>
      </c>
      <c r="H41" s="1">
        <v>2335.2589375899997</v>
      </c>
      <c r="I41" s="25">
        <v>2.829498433752259E-7</v>
      </c>
      <c r="J41" s="26">
        <v>3.3183225831672995E-3</v>
      </c>
      <c r="K41" s="5">
        <v>3.3183225831673662E-3</v>
      </c>
      <c r="L41" s="27">
        <v>2.335258937590047E-3</v>
      </c>
      <c r="M41" s="4">
        <v>4.7271214720367993E-17</v>
      </c>
      <c r="N41" s="3">
        <v>4.7293724492192268E-11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21</v>
      </c>
      <c r="H42" s="1">
        <v>8257.8729997099999</v>
      </c>
      <c r="I42" s="25">
        <v>2.7440179330402666E-7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1.6653345369377348E-16</v>
      </c>
      <c r="N42" s="3">
        <v>1.673470251262188E-10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90</v>
      </c>
      <c r="H43" s="1">
        <v>2763.7381644499997</v>
      </c>
      <c r="I43" s="25">
        <v>2.7786238442304208E-7</v>
      </c>
      <c r="J43" s="26">
        <v>2.8132454973295317E-2</v>
      </c>
      <c r="K43" s="5">
        <v>2.8132454973295886E-2</v>
      </c>
      <c r="L43" s="27">
        <v>2.7637381644500555E-3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18</v>
      </c>
      <c r="H44" s="1">
        <v>15275.450858549999</v>
      </c>
      <c r="I44" s="25">
        <v>4.4534138006422963E-7</v>
      </c>
      <c r="J44" s="26">
        <v>1.025532130011908E-2</v>
      </c>
      <c r="K44" s="5">
        <v>1.0255321300119287E-2</v>
      </c>
      <c r="L44" s="27">
        <v>1.5275450858550308E-2</v>
      </c>
      <c r="M44" s="4">
        <v>3.0878077872387166E-16</v>
      </c>
      <c r="N44" s="3">
        <v>3.092281986027956E-10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21</v>
      </c>
      <c r="H45" s="1">
        <v>10278.110573420001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1.0278110573420209E-2</v>
      </c>
      <c r="M45" s="4">
        <v>2.0816681711721685E-16</v>
      </c>
      <c r="N45" s="3">
        <v>2.0736479200422764E-10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116</v>
      </c>
      <c r="H46" s="1">
        <v>13722.676797919999</v>
      </c>
      <c r="I46" s="25">
        <v>4.69206774793556E-7</v>
      </c>
      <c r="J46" s="26">
        <v>1.1448645304962767E-2</v>
      </c>
      <c r="K46" s="5">
        <v>1.1448645304962998E-2</v>
      </c>
      <c r="L46" s="27">
        <v>1.3722676797920276E-2</v>
      </c>
      <c r="M46" s="4">
        <v>2.7755575615628914E-16</v>
      </c>
      <c r="N46" s="3">
        <v>2.7648638933897018E-10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119</v>
      </c>
      <c r="H47" s="1">
        <v>4106.6904303700003</v>
      </c>
      <c r="I47" s="25">
        <v>4.4774260109238114E-7</v>
      </c>
      <c r="J47" s="26">
        <v>1.0171816411616715E-2</v>
      </c>
      <c r="K47" s="5">
        <v>1.0171816411616921E-2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27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4.5929482439532876E-11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18</v>
      </c>
      <c r="H49" s="1">
        <v>2001.1867572600001</v>
      </c>
      <c r="I49" s="25">
        <v>4.2740837492529124E-7</v>
      </c>
      <c r="J49" s="26">
        <v>1.4775507521167317E-3</v>
      </c>
      <c r="K49" s="5">
        <v>1.4775507521167619E-3</v>
      </c>
      <c r="L49" s="27">
        <v>2.0011867572600405E-3</v>
      </c>
      <c r="M49" s="4">
        <v>4.0332320816460765E-17</v>
      </c>
      <c r="N49" s="3">
        <v>4.0472514228895307E-11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21</v>
      </c>
      <c r="H50" s="1">
        <v>29911.500214509997</v>
      </c>
      <c r="I50" s="25">
        <v>3.3748586828304636E-7</v>
      </c>
      <c r="J50" s="26">
        <v>0.38439640397438979</v>
      </c>
      <c r="K50" s="5">
        <v>0.38439640397439756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36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6.7608619236791045E-3</v>
      </c>
      <c r="L51" s="27">
        <v>2.3913022967500482E-3</v>
      </c>
      <c r="M51" s="4">
        <v>4.8138576458356397E-17</v>
      </c>
      <c r="N51" s="3">
        <v>4.8203219193965197E-11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18</v>
      </c>
      <c r="H52" s="1">
        <v>2258.1771981699999</v>
      </c>
      <c r="I52" s="25">
        <v>4.6821648182513316E-7</v>
      </c>
      <c r="J52" s="26">
        <v>8.3830415338935493E-4</v>
      </c>
      <c r="K52" s="5">
        <v>8.3830415338937184E-4</v>
      </c>
      <c r="L52" s="27">
        <v>2.2581771981700456E-3</v>
      </c>
      <c r="M52" s="4">
        <v>4.5536491244391186E-17</v>
      </c>
      <c r="N52" s="3">
        <v>4.5474735088646412E-11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4.403368297728</v>
      </c>
      <c r="D53" s="7">
        <v>35600000</v>
      </c>
      <c r="E53" s="1">
        <v>35600000</v>
      </c>
      <c r="F53" s="6">
        <v>146834549374.24188</v>
      </c>
      <c r="G53" s="1" t="s">
        <v>21</v>
      </c>
      <c r="H53" s="1">
        <v>44033.682977279997</v>
      </c>
      <c r="I53" s="25">
        <v>2.9988639025989687E-7</v>
      </c>
      <c r="J53" s="26">
        <v>10.675955493252328</v>
      </c>
      <c r="K53" s="5">
        <v>10.675955493252543</v>
      </c>
      <c r="L53" s="27">
        <v>4.4033682977280886E-2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119</v>
      </c>
      <c r="H54" s="1">
        <v>1500.8494837200001</v>
      </c>
      <c r="I54" s="25">
        <v>1.7152596914359156E-7</v>
      </c>
      <c r="J54" s="26">
        <v>9.5279245339882235E-3</v>
      </c>
      <c r="K54" s="5">
        <v>9.5279245339884161E-3</v>
      </c>
      <c r="L54" s="27">
        <v>1.5008494837200305E-3</v>
      </c>
      <c r="M54" s="4">
        <v>3.0357660829594124E-17</v>
      </c>
      <c r="N54" s="3">
        <v>3.0468072509393096E-11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119</v>
      </c>
      <c r="H55" s="1">
        <v>2860.23274507</v>
      </c>
      <c r="I55" s="25">
        <v>1.7541003916830769E-7</v>
      </c>
      <c r="J55" s="26">
        <v>0.55447113381102064</v>
      </c>
      <c r="K55" s="5">
        <v>0.55447113381103186</v>
      </c>
      <c r="L55" s="27">
        <v>2.8602327450700576E-3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24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3.9898639947466563E-16</v>
      </c>
      <c r="N56" s="3">
        <v>3.9653968997299671E-10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18</v>
      </c>
      <c r="H57" s="1">
        <v>3060.9411340900001</v>
      </c>
      <c r="I57" s="25">
        <v>4.402102855668466E-7</v>
      </c>
      <c r="J57" s="26">
        <v>2.2336269889661796E-3</v>
      </c>
      <c r="K57" s="5">
        <v>2.2336269889662247E-3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116</v>
      </c>
      <c r="H58" s="1">
        <v>6805.0234536300004</v>
      </c>
      <c r="I58" s="25">
        <v>4.5665275041627574E-7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1.3791051634015616E-16</v>
      </c>
      <c r="N58" s="3">
        <v>1.3733369996771216E-10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30</v>
      </c>
      <c r="H59" s="1">
        <v>2233.68451719</v>
      </c>
      <c r="I59" s="25">
        <v>5.2262392928770254E-7</v>
      </c>
      <c r="J59" s="26">
        <v>1.2645931216974539E-4</v>
      </c>
      <c r="K59" s="5">
        <v>1.2645931216974797E-4</v>
      </c>
      <c r="L59" s="27">
        <v>2.2336845171900452E-3</v>
      </c>
      <c r="M59" s="4">
        <v>4.5102810375396984E-17</v>
      </c>
      <c r="N59" s="3">
        <v>4.5474735088646412E-11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119</v>
      </c>
      <c r="H60" s="1">
        <v>1995.1516723900002</v>
      </c>
      <c r="I60" s="25">
        <v>1.5905889145545898E-7</v>
      </c>
      <c r="J60" s="26">
        <v>0.1459562562129241</v>
      </c>
      <c r="K60" s="5">
        <v>0.14595625621292704</v>
      </c>
      <c r="L60" s="27">
        <v>1.9951516723900405E-3</v>
      </c>
      <c r="M60" s="4">
        <v>4.0332320816460765E-17</v>
      </c>
      <c r="N60" s="3">
        <v>4.0245140553452075E-11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18</v>
      </c>
      <c r="H61" s="1">
        <v>2313.1589512699998</v>
      </c>
      <c r="I61" s="25">
        <v>2.1478027704397469E-7</v>
      </c>
      <c r="J61" s="26">
        <v>2.8252197642364431E-3</v>
      </c>
      <c r="K61" s="5">
        <v>2.8252197642365004E-3</v>
      </c>
      <c r="L61" s="27">
        <v>2.3131589512700467E-3</v>
      </c>
      <c r="M61" s="4">
        <v>4.6837533851373792E-17</v>
      </c>
      <c r="N61" s="3">
        <v>4.6838977141305804E-11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97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1.0591099144600213E-2</v>
      </c>
      <c r="M62" s="4">
        <v>2.1337098754514727E-16</v>
      </c>
      <c r="N62" s="3">
        <v>2.1282176021486521E-10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0.44015649706799997</v>
      </c>
      <c r="D63" s="7">
        <v>2222160</v>
      </c>
      <c r="E63" s="1">
        <v>2222160</v>
      </c>
      <c r="F63" s="6">
        <v>10784579649.719929</v>
      </c>
      <c r="G63" s="1" t="s">
        <v>90</v>
      </c>
      <c r="H63" s="1">
        <v>4401.5649706800004</v>
      </c>
      <c r="I63" s="25">
        <v>4.0813505149403826E-7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52</v>
      </c>
      <c r="H64" s="1">
        <v>4122.4140344200005</v>
      </c>
      <c r="I64" s="25">
        <v>1.2444361481642732E-7</v>
      </c>
      <c r="J64" s="26">
        <v>2.135651540033599E-2</v>
      </c>
      <c r="K64" s="5">
        <v>2.1356515400336423E-2</v>
      </c>
      <c r="L64" s="27">
        <v>4.1224140344200836E-3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21</v>
      </c>
      <c r="H65" s="1">
        <v>3597.25463777</v>
      </c>
      <c r="I65" s="25">
        <v>3.9772656775578065E-7</v>
      </c>
      <c r="J65" s="26">
        <v>1.5995767102001985</v>
      </c>
      <c r="K65" s="5">
        <v>1.599576710200231</v>
      </c>
      <c r="L65" s="27">
        <v>3.5972546377700727E-3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21</v>
      </c>
      <c r="H66" s="1">
        <v>39330.542358040002</v>
      </c>
      <c r="I66" s="25">
        <v>3.4501371680800053E-7</v>
      </c>
      <c r="J66" s="26">
        <v>0.24771984866814437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30</v>
      </c>
      <c r="H67" s="1">
        <v>3496.3517305400001</v>
      </c>
      <c r="I67" s="25">
        <v>4.3543607105200801E-7</v>
      </c>
      <c r="J67" s="26">
        <v>1.3560785560772686E-2</v>
      </c>
      <c r="K67" s="5">
        <v>1.3560785560772958E-2</v>
      </c>
      <c r="L67" s="27">
        <v>3.4963517305400707E-3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21</v>
      </c>
      <c r="H68" s="1">
        <v>12743.385043549999</v>
      </c>
      <c r="I68" s="25">
        <v>3.7944264402839744E-7</v>
      </c>
      <c r="J68" s="26">
        <v>13.659935185022308</v>
      </c>
      <c r="K68" s="5">
        <v>13.659935185022587</v>
      </c>
      <c r="L68" s="27">
        <v>1.2743385043550257E-2</v>
      </c>
      <c r="M68" s="4">
        <v>2.5673907444456745E-16</v>
      </c>
      <c r="N68" s="3">
        <v>2.5829649530351162E-10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21</v>
      </c>
      <c r="H69" s="1">
        <v>4158.6330772000001</v>
      </c>
      <c r="I69" s="25">
        <v>4.9694072009858126E-7</v>
      </c>
      <c r="J69" s="26">
        <v>1.9824456146892704E-2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63</v>
      </c>
      <c r="H70" s="1">
        <v>2023.20848684</v>
      </c>
      <c r="I70" s="25">
        <v>5.2406306068776791E-7</v>
      </c>
      <c r="J70" s="26">
        <v>1.5389635840156993E-2</v>
      </c>
      <c r="K70" s="5">
        <v>1.5389635840157304E-2</v>
      </c>
      <c r="L70" s="27">
        <v>2.0232084868400408E-3</v>
      </c>
      <c r="M70" s="4">
        <v>4.0766001685454967E-17</v>
      </c>
      <c r="N70" s="3">
        <v>4.0927261579781771E-11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24</v>
      </c>
      <c r="H71" s="1">
        <v>32145.83512647</v>
      </c>
      <c r="I71" s="25">
        <v>2.9937480644808263E-7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21</v>
      </c>
      <c r="H72" s="1">
        <v>2026.28444498</v>
      </c>
      <c r="I72" s="25">
        <v>2.0973071889781307E-7</v>
      </c>
      <c r="J72" s="26">
        <v>0.13041915997013498</v>
      </c>
      <c r="K72" s="5">
        <v>0.13041915997013762</v>
      </c>
      <c r="L72" s="27">
        <v>2.0262844449800408E-3</v>
      </c>
      <c r="M72" s="4">
        <v>4.0766001685454967E-17</v>
      </c>
      <c r="N72" s="3">
        <v>4.0927261579781771E-11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21</v>
      </c>
      <c r="H73" s="1">
        <v>3918.3505877800003</v>
      </c>
      <c r="I73" s="25">
        <v>2.5718094811061083E-7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21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119</v>
      </c>
      <c r="H75" s="1">
        <v>2009.4646897599998</v>
      </c>
      <c r="I75" s="25">
        <v>3.156266588804596E-7</v>
      </c>
      <c r="J75" s="26">
        <v>3.8729600431244557E-2</v>
      </c>
      <c r="K75" s="5">
        <v>3.8729600431245334E-2</v>
      </c>
      <c r="L75" s="27">
        <v>2.0094646897600406E-3</v>
      </c>
      <c r="M75" s="4">
        <v>4.0766001685454967E-17</v>
      </c>
      <c r="N75" s="3">
        <v>4.0699887904338539E-11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33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1.9281287677586079E-10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18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2.9008921194311876E-3</v>
      </c>
      <c r="L77" s="27">
        <v>5.4517157600301102E-3</v>
      </c>
      <c r="M77" s="4">
        <v>1.1015494072452725E-16</v>
      </c>
      <c r="N77" s="3">
        <v>1.1095835361629725E-10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119</v>
      </c>
      <c r="H78" s="1">
        <v>501.34694856000004</v>
      </c>
      <c r="I78" s="25">
        <v>1.0106080160651469E-7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1.0083080204115191E-17</v>
      </c>
      <c r="N78" s="3">
        <v>1.0061285138363019E-11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18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1.6949216665600342E-3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119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4.7271214720367993E-17</v>
      </c>
      <c r="N80" s="3">
        <v>4.7293724492192268E-11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18</v>
      </c>
      <c r="H81" s="1">
        <v>15919.120304370001</v>
      </c>
      <c r="I81" s="25">
        <v>1.0654848618506521E-7</v>
      </c>
      <c r="J81" s="26">
        <v>1.1040341041524087E-2</v>
      </c>
      <c r="K81" s="5">
        <v>1.104034104152431E-2</v>
      </c>
      <c r="L81" s="27">
        <v>1.5919120304370322E-2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18</v>
      </c>
      <c r="H82" s="1">
        <v>6860.9050398100007</v>
      </c>
      <c r="I82" s="25">
        <v>5.6423488762593621E-8</v>
      </c>
      <c r="J82" s="26">
        <v>5.2942159505941595E-3</v>
      </c>
      <c r="K82" s="5">
        <v>5.2942159505942662E-3</v>
      </c>
      <c r="L82" s="27">
        <v>6.8609050398101392E-3</v>
      </c>
      <c r="M82" s="4">
        <v>1.3877787807814457E-16</v>
      </c>
      <c r="N82" s="3">
        <v>1.3824319466948509E-10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18</v>
      </c>
      <c r="H83" s="1">
        <v>1842.4850624399999</v>
      </c>
      <c r="I83" s="25">
        <v>1.7208199694136135E-7</v>
      </c>
      <c r="J83" s="26">
        <v>1.0132187979907355E-3</v>
      </c>
      <c r="K83" s="5">
        <v>1.0132187979907561E-3</v>
      </c>
      <c r="L83" s="27">
        <v>1.8424850624400371E-3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119</v>
      </c>
      <c r="H84" s="1">
        <v>3604.1057761500001</v>
      </c>
      <c r="I84" s="25">
        <v>3.8944091504026965E-7</v>
      </c>
      <c r="J84" s="26">
        <v>3.5030210307872255E-2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52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3.3460526326800676E-3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63</v>
      </c>
      <c r="H86" s="1">
        <v>2070.5046423599997</v>
      </c>
      <c r="I86" s="25">
        <v>4.9498158906005469E-7</v>
      </c>
      <c r="J86" s="26">
        <v>1.620668718900431E-2</v>
      </c>
      <c r="K86" s="5">
        <v>1.6206687189004636E-2</v>
      </c>
      <c r="L86" s="27">
        <v>2.0705046423600414E-3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24</v>
      </c>
      <c r="H87" s="1">
        <v>85547.671355830011</v>
      </c>
      <c r="I87" s="25">
        <v>3.7409165721254085E-7</v>
      </c>
      <c r="J87" s="26">
        <v>25.812324347665317</v>
      </c>
      <c r="K87" s="5">
        <v>25.812324347665843</v>
      </c>
      <c r="L87" s="27">
        <v>8.5547671355831745E-2</v>
      </c>
      <c r="M87" s="4">
        <v>1.7347234759768071E-15</v>
      </c>
      <c r="N87" s="3">
        <v>1.7316779121756554E-9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24</v>
      </c>
      <c r="H88" s="1">
        <v>36349.036021020001</v>
      </c>
      <c r="I88" s="25">
        <v>3.9395113759959244E-7</v>
      </c>
      <c r="J88" s="26">
        <v>10.784018440651243</v>
      </c>
      <c r="K88" s="5">
        <v>10.784018440651462</v>
      </c>
      <c r="L88" s="27">
        <v>3.6349036021020735E-2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30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52</v>
      </c>
      <c r="H90" s="1">
        <v>2007.0859459899998</v>
      </c>
      <c r="I90" s="25">
        <v>1.9164517432413443E-7</v>
      </c>
      <c r="J90" s="26">
        <v>1.1443133358894067E-3</v>
      </c>
      <c r="K90" s="5">
        <v>1.1443133358894301E-3</v>
      </c>
      <c r="L90" s="27">
        <v>2.0070859459900407E-3</v>
      </c>
      <c r="M90" s="4">
        <v>4.0766001685454967E-17</v>
      </c>
      <c r="N90" s="3">
        <v>4.0927261579781771E-11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18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1.2936847899860262E-2</v>
      </c>
      <c r="M91" s="4">
        <v>2.6194324487249787E-16</v>
      </c>
      <c r="N91" s="3">
        <v>2.6193447411060333E-10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0.2454740098</v>
      </c>
      <c r="E92" s="1">
        <v>674.33699999999999</v>
      </c>
      <c r="F92" s="6">
        <v>5174523755.51999</v>
      </c>
      <c r="G92" s="1" t="s">
        <v>18</v>
      </c>
      <c r="H92" s="1">
        <v>2454.7400980000002</v>
      </c>
      <c r="I92" s="25">
        <v>4.7438956974182883E-7</v>
      </c>
      <c r="J92" s="26">
        <v>3.1989843929099561E-4</v>
      </c>
      <c r="K92" s="5">
        <v>3.19898439291002E-4</v>
      </c>
      <c r="L92" s="27">
        <v>2.4547400980000494E-3</v>
      </c>
      <c r="M92" s="4">
        <v>4.9439619065339002E-17</v>
      </c>
      <c r="N92" s="3">
        <v>4.9112713895738125E-11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36</v>
      </c>
      <c r="H93" s="1">
        <v>1509.34210063</v>
      </c>
      <c r="I93" s="25">
        <v>3.0932044173963614E-7</v>
      </c>
      <c r="J93" s="26">
        <v>1.4075626701362143E-2</v>
      </c>
      <c r="K93" s="5">
        <v>1.4075626701362429E-2</v>
      </c>
      <c r="L93" s="27">
        <v>1.5093421006300307E-3</v>
      </c>
      <c r="M93" s="4">
        <v>3.0574501264091225E-17</v>
      </c>
      <c r="N93" s="3">
        <v>3.0695446184836328E-11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21</v>
      </c>
      <c r="H94" s="1">
        <v>13765.907105259999</v>
      </c>
      <c r="I94" s="25">
        <v>4.2253301717386802E-7</v>
      </c>
      <c r="J94" s="26">
        <v>0.17365092926604758</v>
      </c>
      <c r="K94" s="5">
        <v>0.17365092926605108</v>
      </c>
      <c r="L94" s="27">
        <v>1.3765907105260277E-2</v>
      </c>
      <c r="M94" s="4">
        <v>2.7755575615628914E-16</v>
      </c>
      <c r="N94" s="3">
        <v>2.7830537874251604E-10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27</v>
      </c>
      <c r="H95" s="1">
        <v>2103.6420001799997</v>
      </c>
      <c r="I95" s="25">
        <v>3.2882243680864785E-7</v>
      </c>
      <c r="J95" s="26">
        <v>3.4197533428099378E-2</v>
      </c>
      <c r="K95" s="5">
        <v>3.4197533428100071E-2</v>
      </c>
      <c r="L95" s="27">
        <v>2.1036420001800424E-3</v>
      </c>
      <c r="M95" s="4">
        <v>4.2500725161431774E-17</v>
      </c>
      <c r="N95" s="3">
        <v>4.2746250983327627E-11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5.5803809278719996</v>
      </c>
      <c r="D96" s="7">
        <v>710740</v>
      </c>
      <c r="E96" s="1">
        <v>710740</v>
      </c>
      <c r="F96" s="6">
        <v>132825001547.62242</v>
      </c>
      <c r="G96" s="1" t="s">
        <v>21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0.29860341761440173</v>
      </c>
      <c r="L96" s="27">
        <v>5.5803809278721125E-2</v>
      </c>
      <c r="M96" s="4">
        <v>1.1310397063368782E-15</v>
      </c>
      <c r="N96" s="3">
        <v>1.1350493878126144E-9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0.16262006315899999</v>
      </c>
      <c r="E97" s="1">
        <v>853151</v>
      </c>
      <c r="F97" s="6">
        <v>5236065996.48347</v>
      </c>
      <c r="G97" s="1" t="s">
        <v>24</v>
      </c>
      <c r="H97" s="1">
        <v>1626.2006315899998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1.6262006315900328E-3</v>
      </c>
      <c r="M97" s="4">
        <v>3.2959746043559335E-17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119</v>
      </c>
      <c r="H98" s="1">
        <v>2019.1024643300002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4.0766001685454967E-17</v>
      </c>
      <c r="N98" s="3">
        <v>4.0927261579781771E-11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18</v>
      </c>
      <c r="H99" s="1">
        <v>13757.346485290002</v>
      </c>
      <c r="I99" s="25">
        <v>2.7623958904010789E-7</v>
      </c>
      <c r="J99" s="26">
        <v>2.9713987634688247E-2</v>
      </c>
      <c r="K99" s="5">
        <v>2.9713987634688844E-2</v>
      </c>
      <c r="L99" s="27">
        <v>1.3757346485290279E-2</v>
      </c>
      <c r="M99" s="4">
        <v>2.7755575615628914E-16</v>
      </c>
      <c r="N99" s="3">
        <v>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119</v>
      </c>
      <c r="H100" s="1">
        <v>8625.9731766500008</v>
      </c>
      <c r="I100" s="25">
        <v>2.7112132393718027E-7</v>
      </c>
      <c r="J100" s="26">
        <v>0.47512385292047221</v>
      </c>
      <c r="K100" s="5">
        <v>0.47512385292048165</v>
      </c>
      <c r="L100" s="27">
        <v>8.625973176650174E-3</v>
      </c>
      <c r="M100" s="4">
        <v>1.7347234759768071E-16</v>
      </c>
      <c r="N100" s="3">
        <v>1.7280399333685637E-10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18</v>
      </c>
      <c r="H101" s="1">
        <v>7717.7533089899989</v>
      </c>
      <c r="I101" s="25">
        <v>3.8275670454727548E-7</v>
      </c>
      <c r="J101" s="26">
        <v>1.1848999302670008E-2</v>
      </c>
      <c r="K101" s="5">
        <v>1.1848999302670247E-2</v>
      </c>
      <c r="L101" s="27">
        <v>7.7177533089901555E-3</v>
      </c>
      <c r="M101" s="4">
        <v>1.5612511283791264E-16</v>
      </c>
      <c r="N101" s="3">
        <v>1.5643308870494366E-10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A735-5F64-4436-94D3-C207359660B8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094E-604F-40D6-B91B-A05D689E9D8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18</v>
      </c>
      <c r="H2" s="1">
        <v>7082.5993900799995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19</v>
      </c>
      <c r="B3" s="1" t="s">
        <v>20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21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-4.3070976563693714E-7</v>
      </c>
      <c r="N3" s="3">
        <v>-0.4307097656374026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24</v>
      </c>
      <c r="H4" s="1">
        <v>2941.6612959900003</v>
      </c>
      <c r="I4" s="25">
        <v>1.5806634933043613E-7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-2.6575791343920116E-7</v>
      </c>
      <c r="N4" s="3">
        <v>-0.26575791343930177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119</v>
      </c>
      <c r="H5" s="1">
        <v>2247.0481886699999</v>
      </c>
      <c r="I5" s="25">
        <v>3.1678065420559321E-7</v>
      </c>
      <c r="J5" s="26">
        <v>0.21536934659410245</v>
      </c>
      <c r="K5" s="5">
        <v>0.21534988952479997</v>
      </c>
      <c r="L5" s="27">
        <v>2.2468451840501487E-3</v>
      </c>
      <c r="M5" s="4">
        <v>-2.0300461985121171E-7</v>
      </c>
      <c r="N5" s="3">
        <v>-0.20300461985107177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0.45752516037000002</v>
      </c>
      <c r="D6" s="7">
        <v>117989</v>
      </c>
      <c r="E6" s="1">
        <v>117989</v>
      </c>
      <c r="F6" s="6">
        <v>10553524700.349949</v>
      </c>
      <c r="G6" s="1" t="s">
        <v>27</v>
      </c>
      <c r="H6" s="1">
        <v>4575.2516037000005</v>
      </c>
      <c r="I6" s="25">
        <v>4.3352829823274947E-7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-4.1334103034144226E-7</v>
      </c>
      <c r="N6" s="3">
        <v>-0.41334103034114378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30</v>
      </c>
      <c r="H7" s="1">
        <v>3410.5920245600005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-3.0812242281545374E-7</v>
      </c>
      <c r="N7" s="3">
        <v>-0.30812242281535873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33</v>
      </c>
      <c r="H8" s="1">
        <v>3091.9000308799996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3.0916206999821436E-3</v>
      </c>
      <c r="M8" s="4">
        <v>-2.7933089785615525E-7</v>
      </c>
      <c r="N8" s="3">
        <v>-0.27933089785574339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36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2.3437558814150016E-3</v>
      </c>
      <c r="M9" s="4">
        <v>-2.1176059499840305E-7</v>
      </c>
      <c r="N9" s="3">
        <v>-0.21176059499839539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39</v>
      </c>
      <c r="H10" s="1">
        <v>3342.99783811</v>
      </c>
      <c r="I10" s="25">
        <v>1.6675678861411648E-7</v>
      </c>
      <c r="J10" s="26">
        <v>1.845697487738764</v>
      </c>
      <c r="K10" s="5">
        <v>1.8455307422655904</v>
      </c>
      <c r="L10" s="27">
        <v>3.3426958223354559E-3</v>
      </c>
      <c r="M10" s="4">
        <v>-3.0201577454419884E-7</v>
      </c>
      <c r="N10" s="3">
        <v>-0.30201577454408834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30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2.6740663478123584E-2</v>
      </c>
      <c r="L11" s="27">
        <v>1.881753103544807E-2</v>
      </c>
      <c r="M11" s="4">
        <v>-1.7001819919287842E-6</v>
      </c>
      <c r="N11" s="3">
        <v>-1.7001819919278205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21</v>
      </c>
      <c r="H12" s="1">
        <v>3306.8981358200003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3.3065993813915506E-3</v>
      </c>
      <c r="M12" s="4">
        <v>-2.9875442844953803E-7</v>
      </c>
      <c r="N12" s="3">
        <v>-0.29875442844968347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21</v>
      </c>
      <c r="H13" s="1">
        <v>56165.549459969996</v>
      </c>
      <c r="I13" s="25">
        <v>4.8657080356571001E-7</v>
      </c>
      <c r="J13" s="26">
        <v>0.22780563823821551</v>
      </c>
      <c r="K13" s="5">
        <v>0.22778505763958776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18</v>
      </c>
      <c r="H14" s="1">
        <v>45846.893267750005</v>
      </c>
      <c r="I14" s="25">
        <v>1.0620919651765989E-7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-4.1419365922126805E-6</v>
      </c>
      <c r="N14" s="3">
        <v>-4.1419365922120051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52</v>
      </c>
      <c r="H15" s="1">
        <v>5425.9307092300005</v>
      </c>
      <c r="I15" s="25">
        <v>2.1278643980442609E-7</v>
      </c>
      <c r="J15" s="26">
        <v>1.7796181106603373E-2</v>
      </c>
      <c r="K15" s="5">
        <v>1.7794573349834465E-2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24</v>
      </c>
      <c r="H16" s="1">
        <v>1119.98654044</v>
      </c>
      <c r="I16" s="25">
        <v>1.2825842789669361E-7</v>
      </c>
      <c r="J16" s="26">
        <v>0.10793190398519771</v>
      </c>
      <c r="K16" s="5">
        <v>0.10792215311514337</v>
      </c>
      <c r="L16" s="27">
        <v>1.1198853577237206E-3</v>
      </c>
      <c r="M16" s="4">
        <v>-1.0118271627935355E-7</v>
      </c>
      <c r="N16" s="3">
        <v>-0.10118271627948161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36</v>
      </c>
      <c r="H17" s="1">
        <v>6426.3611909700003</v>
      </c>
      <c r="I17" s="25">
        <v>4.7406793473678555E-7</v>
      </c>
      <c r="J17" s="26">
        <v>1.633638103102963E-3</v>
      </c>
      <c r="K17" s="5">
        <v>1.6334905156652217E-3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18</v>
      </c>
      <c r="H18" s="1">
        <v>3473.5597069599999</v>
      </c>
      <c r="I18" s="25">
        <v>5.0716941604144501E-7</v>
      </c>
      <c r="J18" s="26">
        <v>1.1081651740505573E-3</v>
      </c>
      <c r="K18" s="5">
        <v>1.1080650593105726E-3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63</v>
      </c>
      <c r="H19" s="1">
        <v>3300.3594020499995</v>
      </c>
      <c r="I19" s="25">
        <v>5.4362398047612223E-7</v>
      </c>
      <c r="J19" s="26">
        <v>1.1847741030496607E-2</v>
      </c>
      <c r="K19" s="5">
        <v>1.1846670672409746E-2</v>
      </c>
      <c r="L19" s="27">
        <v>3.3000612383438177E-3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36</v>
      </c>
      <c r="H20" s="1">
        <v>9123.8396937199996</v>
      </c>
      <c r="I20" s="25">
        <v>4.1404184943898319E-7</v>
      </c>
      <c r="J20" s="26">
        <v>0.12575858709750012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21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18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3.1307862554062836E-4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21</v>
      </c>
      <c r="H23" s="1">
        <v>2340.2416935000001</v>
      </c>
      <c r="I23" s="25">
        <v>3.7285026157455685E-7</v>
      </c>
      <c r="J23" s="26">
        <v>5.3064422077552506E-2</v>
      </c>
      <c r="K23" s="5">
        <v>5.3059628089118065E-2</v>
      </c>
      <c r="L23" s="27">
        <v>2.3400302695143391E-3</v>
      </c>
      <c r="M23" s="4">
        <v>-2.1142398566077747E-7</v>
      </c>
      <c r="N23" s="3">
        <v>-0.21142398566098564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21</v>
      </c>
      <c r="H24" s="1">
        <v>1629.1684101500002</v>
      </c>
      <c r="I24" s="25">
        <v>1.4484707928067238E-7</v>
      </c>
      <c r="J24" s="26">
        <v>6.3109872442588957</v>
      </c>
      <c r="K24" s="5">
        <v>6.3104170920110629</v>
      </c>
      <c r="L24" s="27">
        <v>1.6290212265168864E-3</v>
      </c>
      <c r="M24" s="4">
        <v>-1.4718363311374411E-7</v>
      </c>
      <c r="N24" s="3">
        <v>-0.14718363311385474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18</v>
      </c>
      <c r="H25" s="1">
        <v>2803.5788003399998</v>
      </c>
      <c r="I25" s="25">
        <v>2.1760124450067197E-7</v>
      </c>
      <c r="J25" s="26">
        <v>1.0447405670592912E-3</v>
      </c>
      <c r="K25" s="5">
        <v>1.0446461822736341E-3</v>
      </c>
      <c r="L25" s="27">
        <v>2.8033255171877169E-3</v>
      </c>
      <c r="M25" s="4">
        <v>-2.5328315228284257E-7</v>
      </c>
      <c r="N25" s="3">
        <v>-0.25328315228307474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63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2.9092190781581377E-3</v>
      </c>
      <c r="M26" s="4">
        <v>-2.6285013186204756E-7</v>
      </c>
      <c r="N26" s="3">
        <v>-0.26285013186225115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21</v>
      </c>
      <c r="H27" s="1">
        <v>2773.4218535600003</v>
      </c>
      <c r="I27" s="25">
        <v>3.4272490381868544E-7</v>
      </c>
      <c r="J27" s="26">
        <v>0.81347024003509116</v>
      </c>
      <c r="K27" s="5">
        <v>0.81339674885812285</v>
      </c>
      <c r="L27" s="27">
        <v>2.7731712948717824E-3</v>
      </c>
      <c r="M27" s="4">
        <v>-2.5055868821790075E-7</v>
      </c>
      <c r="N27" s="3">
        <v>-0.25055868821800686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1.708783387477</v>
      </c>
      <c r="D28" s="7">
        <v>6500000</v>
      </c>
      <c r="E28" s="1">
        <v>6500000</v>
      </c>
      <c r="F28" s="6">
        <v>61786043152.990005</v>
      </c>
      <c r="G28" s="1" t="s">
        <v>33</v>
      </c>
      <c r="H28" s="1">
        <v>17087.83387477</v>
      </c>
      <c r="I28" s="25">
        <v>2.7656462532255669E-7</v>
      </c>
      <c r="J28" s="26">
        <v>1.7976700645966184</v>
      </c>
      <c r="K28" s="5">
        <v>1.7975076580537832</v>
      </c>
      <c r="L28" s="27">
        <v>1.7086290112052469E-2</v>
      </c>
      <c r="M28" s="4">
        <v>-1.5437627175311774E-6</v>
      </c>
      <c r="N28" s="3">
        <v>-1.5437627175306261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21</v>
      </c>
      <c r="H29" s="1">
        <v>21875.386538180002</v>
      </c>
      <c r="I29" s="25">
        <v>3.8707835996643804E-7</v>
      </c>
      <c r="J29" s="26">
        <v>0.13969696719024746</v>
      </c>
      <c r="K29" s="5">
        <v>0.13968434657543471</v>
      </c>
      <c r="L29" s="27">
        <v>2.1873410254564605E-2</v>
      </c>
      <c r="M29" s="4">
        <v>-1.976283615395813E-6</v>
      </c>
      <c r="N29" s="3">
        <v>-1.9762836153968237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21</v>
      </c>
      <c r="H30" s="1">
        <v>5206.3603604800001</v>
      </c>
      <c r="I30" s="25">
        <v>4.1885003625632497E-7</v>
      </c>
      <c r="J30" s="26">
        <v>1.3030424627934269</v>
      </c>
      <c r="K30" s="5">
        <v>1.3029247422920076</v>
      </c>
      <c r="L30" s="27">
        <v>5.2058900033199644E-3</v>
      </c>
      <c r="M30" s="4">
        <v>-4.703571600357323E-7</v>
      </c>
      <c r="N30" s="3">
        <v>-0.47035716003574635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21</v>
      </c>
      <c r="H31" s="1">
        <v>4928.4909576499995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-4.4525434916148354E-7</v>
      </c>
      <c r="N31" s="3">
        <v>-0.44525434916067752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2.45631300344</v>
      </c>
      <c r="D32" s="7">
        <v>15850000</v>
      </c>
      <c r="E32" s="1">
        <v>15850000</v>
      </c>
      <c r="F32" s="6">
        <v>145669516540.40698</v>
      </c>
      <c r="G32" s="1" t="s">
        <v>24</v>
      </c>
      <c r="H32" s="1">
        <v>24563.130034399997</v>
      </c>
      <c r="I32" s="25">
        <v>1.6862230765752887E-7</v>
      </c>
      <c r="J32" s="26">
        <v>2.6726635763718325</v>
      </c>
      <c r="K32" s="5">
        <v>2.6724221204683754</v>
      </c>
      <c r="L32" s="27">
        <v>2.4560910932524768E-2</v>
      </c>
      <c r="M32" s="4">
        <v>-2.2191018752316938E-6</v>
      </c>
      <c r="N32" s="3">
        <v>-2.2191018752309901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90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1.4010226690703103E-2</v>
      </c>
      <c r="M33" s="4">
        <v>-1.2658374368961639E-6</v>
      </c>
      <c r="N33" s="3">
        <v>-1.2658374368966179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30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-2.6978704609605456E-7</v>
      </c>
      <c r="N34" s="3">
        <v>-0.26978704609609849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18</v>
      </c>
      <c r="H35" s="1">
        <v>7672.7672814099997</v>
      </c>
      <c r="I35" s="25">
        <v>2.9805181086632259E-7</v>
      </c>
      <c r="J35" s="26">
        <v>6.9216572037486095E-3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97</v>
      </c>
      <c r="H36" s="1">
        <v>4575.2747045400001</v>
      </c>
      <c r="I36" s="25">
        <v>4.2392261132984034E-7</v>
      </c>
      <c r="J36" s="26">
        <v>1.7530471746322888E-2</v>
      </c>
      <c r="K36" s="5">
        <v>1.7528887994497287E-2</v>
      </c>
      <c r="L36" s="27">
        <v>4.5748613614325926E-3</v>
      </c>
      <c r="M36" s="4">
        <v>-4.1334310740739205E-7</v>
      </c>
      <c r="N36" s="3">
        <v>-0.4133431074078544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21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0.30426297868389535</v>
      </c>
      <c r="L37" s="27">
        <v>3.7106564671069937E-2</v>
      </c>
      <c r="M37" s="4">
        <v>-3.3526137400638478E-6</v>
      </c>
      <c r="N37" s="3">
        <v>-3.3526137400622247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30</v>
      </c>
      <c r="H38" s="1">
        <v>4458.5058348399998</v>
      </c>
      <c r="I38" s="25">
        <v>4.0286432095686331E-7</v>
      </c>
      <c r="J38" s="26">
        <v>3.2740783364164283E-3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0.351840194208</v>
      </c>
      <c r="D39" s="7">
        <v>291693</v>
      </c>
      <c r="E39" s="1">
        <v>291693</v>
      </c>
      <c r="F39" s="6">
        <v>14662385205.484001</v>
      </c>
      <c r="G39" s="1" t="s">
        <v>33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-3.1786227228580363E-7</v>
      </c>
      <c r="N39" s="3">
        <v>-0.31786227228576536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18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2.3161363502897272E-3</v>
      </c>
      <c r="M40" s="4">
        <v>-2.0926514027273108E-7</v>
      </c>
      <c r="N40" s="3">
        <v>-0.20926514027314624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90</v>
      </c>
      <c r="H41" s="1">
        <v>3535.2664674399998</v>
      </c>
      <c r="I41" s="25">
        <v>3.6126939528708782E-7</v>
      </c>
      <c r="J41" s="26">
        <v>5.8141612669318055E-2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18</v>
      </c>
      <c r="H42" s="1">
        <v>20691.51418917</v>
      </c>
      <c r="I42" s="25">
        <v>4.7650311160008697E-7</v>
      </c>
      <c r="J42" s="26">
        <v>2.3232862212285439E-2</v>
      </c>
      <c r="K42" s="5">
        <v>2.3230763290523176E-2</v>
      </c>
      <c r="L42" s="27">
        <v>2.0689644859897136E-2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21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116</v>
      </c>
      <c r="H44" s="1">
        <v>13555.998971109999</v>
      </c>
      <c r="I44" s="25">
        <v>4.8153509937352376E-7</v>
      </c>
      <c r="J44" s="26">
        <v>1.6083272319075692E-2</v>
      </c>
      <c r="K44" s="5">
        <v>1.6081819311262791E-2</v>
      </c>
      <c r="L44" s="27">
        <v>1.3554774284241188E-2</v>
      </c>
      <c r="M44" s="4">
        <v>-1.2246868688111506E-6</v>
      </c>
      <c r="N44" s="3">
        <v>-1.2246868688107497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119</v>
      </c>
      <c r="H45" s="1">
        <v>3894.5441465399999</v>
      </c>
      <c r="I45" s="25">
        <v>4.57699946496211E-7</v>
      </c>
      <c r="J45" s="26">
        <v>1.2604141126612659E-2</v>
      </c>
      <c r="K45" s="5">
        <v>1.2603002433240607E-2</v>
      </c>
      <c r="L45" s="27">
        <v>3.8941923025260145E-3</v>
      </c>
      <c r="M45" s="4">
        <v>-3.518440139854348E-7</v>
      </c>
      <c r="N45" s="3">
        <v>-0.35184401398555565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0.51471816099900003</v>
      </c>
      <c r="D46" s="7">
        <v>4639.26</v>
      </c>
      <c r="E46" s="1">
        <v>4639.26</v>
      </c>
      <c r="F46" s="6">
        <v>12117979893.283089</v>
      </c>
      <c r="G46" s="1" t="s">
        <v>30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5.1467165992040665E-3</v>
      </c>
      <c r="M46" s="4">
        <v>-4.6501078593361861E-7</v>
      </c>
      <c r="N46" s="3">
        <v>-0.46501078593337297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18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2.0213682371124832E-3</v>
      </c>
      <c r="L47" s="27">
        <v>3.6680233164247305E-3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21</v>
      </c>
      <c r="H48" s="1">
        <v>38531.990556849996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36</v>
      </c>
      <c r="H49" s="1">
        <v>2641.3142341099997</v>
      </c>
      <c r="I49" s="25">
        <v>2.5755384363056128E-7</v>
      </c>
      <c r="J49" s="26">
        <v>1.0819321863232619E-2</v>
      </c>
      <c r="K49" s="5">
        <v>1.0818344415439163E-2</v>
      </c>
      <c r="L49" s="27">
        <v>2.6410756103956308E-3</v>
      </c>
      <c r="M49" s="4">
        <v>-2.3862371436884217E-7</v>
      </c>
      <c r="N49" s="3">
        <v>-0.23862371436871399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21</v>
      </c>
      <c r="H50" s="1">
        <v>33259.80496211</v>
      </c>
      <c r="I50" s="25">
        <v>2.7431558915199882E-7</v>
      </c>
      <c r="J50" s="26">
        <v>12.316769952924746</v>
      </c>
      <c r="K50" s="5">
        <v>12.315657221471778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119</v>
      </c>
      <c r="H51" s="1">
        <v>2015.2658394299999</v>
      </c>
      <c r="I51" s="25">
        <v>1.9619188951285932E-7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-1.8206474893412566E-7</v>
      </c>
      <c r="N51" s="3">
        <v>-0.1820647489341809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4405.3020742600002</v>
      </c>
      <c r="I52" s="25">
        <v>1.9874137365409795E-7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-0.39798730576421804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24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1.8365696151706405E-2</v>
      </c>
      <c r="M53" s="4">
        <v>-1.6593576035936475E-6</v>
      </c>
      <c r="N53" s="3">
        <v>-1.6593576035957085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18</v>
      </c>
      <c r="H54" s="1">
        <v>3398.6096327699997</v>
      </c>
      <c r="I54" s="25">
        <v>3.6290117704425391E-7</v>
      </c>
      <c r="J54" s="26">
        <v>1.7807560757561538E-3</v>
      </c>
      <c r="K54" s="5">
        <v>1.7805951974449751E-3</v>
      </c>
      <c r="L54" s="27">
        <v>3.3983025932009542E-3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0.22743930571400001</v>
      </c>
      <c r="D55" s="7">
        <v>1674657</v>
      </c>
      <c r="E55" s="1">
        <v>1674657</v>
      </c>
      <c r="F55" s="6">
        <v>7806780262.7560005</v>
      </c>
      <c r="G55" s="1" t="s">
        <v>33</v>
      </c>
      <c r="H55" s="1">
        <v>2274.3930571400001</v>
      </c>
      <c r="I55" s="25">
        <v>2.9133560579263427E-7</v>
      </c>
      <c r="J55" s="26">
        <v>0.48788721158987552</v>
      </c>
      <c r="K55" s="5">
        <v>0.48784313469212437</v>
      </c>
      <c r="L55" s="27">
        <v>2.2741875830307305E-3</v>
      </c>
      <c r="M55" s="4">
        <v>-2.0547410926972237E-7</v>
      </c>
      <c r="N55" s="3">
        <v>-0.20547410926974408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116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-0.49002363190447795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30</v>
      </c>
      <c r="H57" s="1">
        <v>2929.1889699399999</v>
      </c>
      <c r="I57" s="25">
        <v>5.5270693991661659E-7</v>
      </c>
      <c r="J57" s="26">
        <v>1.7125624533316367E-4</v>
      </c>
      <c r="K57" s="5">
        <v>1.7124077356511227E-4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0.217728307574</v>
      </c>
      <c r="D58" s="7">
        <v>1177863</v>
      </c>
      <c r="E58" s="1">
        <v>1177863</v>
      </c>
      <c r="F58" s="6">
        <v>12383690355.505001</v>
      </c>
      <c r="G58" s="1" t="s">
        <v>119</v>
      </c>
      <c r="H58" s="1">
        <v>2177.2830757400002</v>
      </c>
      <c r="I58" s="25">
        <v>1.7581859794904503E-7</v>
      </c>
      <c r="J58" s="26">
        <v>0.20709022123605603</v>
      </c>
      <c r="K58" s="5">
        <v>0.20707151212623612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18</v>
      </c>
      <c r="H59" s="1">
        <v>2081.0791313499999</v>
      </c>
      <c r="I59" s="25">
        <v>2.2139820358382863E-7</v>
      </c>
      <c r="J59" s="26">
        <v>3.3161022932785855E-3</v>
      </c>
      <c r="K59" s="5">
        <v>3.3158027073197753E-3</v>
      </c>
      <c r="L59" s="27">
        <v>2.0808911208389288E-3</v>
      </c>
      <c r="M59" s="4">
        <v>-1.8801051107110445E-7</v>
      </c>
      <c r="N59" s="3">
        <v>-0.18801051107129751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97</v>
      </c>
      <c r="H60" s="1">
        <v>10555.490874469999</v>
      </c>
      <c r="I60" s="25">
        <v>3.9625488652102199E-7</v>
      </c>
      <c r="J60" s="26">
        <v>4.2144480965716335E-3</v>
      </c>
      <c r="K60" s="5">
        <v>4.2140673515407585E-3</v>
      </c>
      <c r="L60" s="27">
        <v>1.0554537261895631E-2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90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-4.4074548438081257E-7</v>
      </c>
      <c r="N61" s="3">
        <v>-0.44074548438038619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52</v>
      </c>
      <c r="H62" s="1">
        <v>6735.1378240799995</v>
      </c>
      <c r="I62" s="25">
        <v>1.6986927230440459E-7</v>
      </c>
      <c r="J62" s="26">
        <v>5.0733326735705776E-2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0.49511413575300001</v>
      </c>
      <c r="D63" s="7">
        <v>3958720</v>
      </c>
      <c r="E63" s="1">
        <v>3958720</v>
      </c>
      <c r="F63" s="6">
        <v>11125145995.542164</v>
      </c>
      <c r="G63" s="1" t="s">
        <v>21</v>
      </c>
      <c r="H63" s="1">
        <v>4951.1413575300003</v>
      </c>
      <c r="I63" s="25">
        <v>4.4504057380585553E-7</v>
      </c>
      <c r="J63" s="26">
        <v>1.7617910203367164</v>
      </c>
      <c r="K63" s="5">
        <v>1.7616318552079766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21</v>
      </c>
      <c r="H64" s="1">
        <v>35048.077543140003</v>
      </c>
      <c r="I64" s="25">
        <v>3.2379465315299184E-7</v>
      </c>
      <c r="J64" s="26">
        <v>0.24608393639627379</v>
      </c>
      <c r="K64" s="5">
        <v>0.24606170448502404</v>
      </c>
      <c r="L64" s="27">
        <v>3.5044911201765491E-2</v>
      </c>
      <c r="M64" s="4">
        <v>-3.1663413745108837E-6</v>
      </c>
      <c r="N64" s="3">
        <v>-3.1663413745118305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30</v>
      </c>
      <c r="H65" s="1">
        <v>2792.9488231200003</v>
      </c>
      <c r="I65" s="25">
        <v>4.1715593151805686E-7</v>
      </c>
      <c r="J65" s="26">
        <v>1.4566667972679028E-2</v>
      </c>
      <c r="K65" s="5">
        <v>1.4565351979179419E-2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21</v>
      </c>
      <c r="H66" s="1">
        <v>14270.19557623</v>
      </c>
      <c r="I66" s="25">
        <v>3.6363005851342948E-7</v>
      </c>
      <c r="J66" s="26">
        <v>12.727052047970032</v>
      </c>
      <c r="K66" s="5">
        <v>12.725902250489966</v>
      </c>
      <c r="L66" s="27">
        <v>1.4268906366847361E-2</v>
      </c>
      <c r="M66" s="4">
        <v>-1.2892093826395029E-6</v>
      </c>
      <c r="N66" s="3">
        <v>-1.2892093826394557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21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-4.2452704067559577E-7</v>
      </c>
      <c r="N67" s="3">
        <v>-0.4245270406754571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63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1.8878598413240417E-2</v>
      </c>
      <c r="L68" s="27">
        <v>4.8091876190708895E-3</v>
      </c>
      <c r="M68" s="4">
        <v>-4.3451471911076095E-7</v>
      </c>
      <c r="N68" s="3">
        <v>-0.43451471911066619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24</v>
      </c>
      <c r="H69" s="1">
        <v>36212.228809870001</v>
      </c>
      <c r="I69" s="25">
        <v>3.1872552679544797E-7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-3.2715110627537514E-6</v>
      </c>
      <c r="N69" s="3">
        <v>-3.2715110627541435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21</v>
      </c>
      <c r="H70" s="1">
        <v>2928.3446353600002</v>
      </c>
      <c r="I70" s="25">
        <v>4.3245820908557024E-7</v>
      </c>
      <c r="J70" s="26">
        <v>0.19542008043800566</v>
      </c>
      <c r="K70" s="5">
        <v>0.19540242564121707</v>
      </c>
      <c r="L70" s="27">
        <v>2.9280800805130862E-3</v>
      </c>
      <c r="M70" s="4">
        <v>-2.6455484691389336E-7</v>
      </c>
      <c r="N70" s="3">
        <v>-0.26455484691405218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24</v>
      </c>
      <c r="H71" s="1">
        <v>29128.89973162</v>
      </c>
      <c r="I71" s="25">
        <v>1.5447570474884367E-7</v>
      </c>
      <c r="J71" s="26">
        <v>11.276726446665588</v>
      </c>
      <c r="K71" s="5">
        <v>11.275707675650445</v>
      </c>
      <c r="L71" s="27">
        <v>2.9126268145326765E-2</v>
      </c>
      <c r="M71" s="4">
        <v>-2.6315862932356493E-6</v>
      </c>
      <c r="N71" s="3">
        <v>-2.6315862932351592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0.25210302829300002</v>
      </c>
      <c r="D72" s="7">
        <v>547894</v>
      </c>
      <c r="E72" s="1">
        <v>547894</v>
      </c>
      <c r="F72" s="6">
        <v>11254547823.372908</v>
      </c>
      <c r="G72" s="1" t="s">
        <v>21</v>
      </c>
      <c r="H72" s="1">
        <v>2521.0302829300003</v>
      </c>
      <c r="I72" s="25">
        <v>2.2400102807279781E-7</v>
      </c>
      <c r="J72" s="26">
        <v>0.12272881927491748</v>
      </c>
      <c r="K72" s="5">
        <v>0.12271773161036435</v>
      </c>
      <c r="L72" s="27">
        <v>2.520802526008109E-3</v>
      </c>
      <c r="M72" s="4">
        <v>-2.2775692189126381E-7</v>
      </c>
      <c r="N72" s="3">
        <v>-0.22775692189134134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18</v>
      </c>
      <c r="H73" s="1">
        <v>3904.5159244199999</v>
      </c>
      <c r="I73" s="25">
        <v>4.7529500821169505E-7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-3.5274488710589427E-7</v>
      </c>
      <c r="N73" s="3">
        <v>-0.35274488710592777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21</v>
      </c>
      <c r="H74" s="1">
        <v>4345.6345386800003</v>
      </c>
      <c r="I74" s="25">
        <v>3.0114818627365464E-7</v>
      </c>
      <c r="J74" s="26">
        <v>0.14605687034272249</v>
      </c>
      <c r="K74" s="5">
        <v>0.14604367515660277</v>
      </c>
      <c r="L74" s="27">
        <v>4.3452419419030622E-3</v>
      </c>
      <c r="M74" s="4">
        <v>-3.9259677693786327E-7</v>
      </c>
      <c r="N74" s="3">
        <v>-0.39259677693826234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21</v>
      </c>
      <c r="H75" s="1">
        <v>7665.16637567</v>
      </c>
      <c r="I75" s="25">
        <v>5.0073055025876104E-7</v>
      </c>
      <c r="J75" s="26">
        <v>3.6525789988625323E-2</v>
      </c>
      <c r="K75" s="5">
        <v>3.6522490146575076E-2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119</v>
      </c>
      <c r="H76" s="1">
        <v>2395.2311979699998</v>
      </c>
      <c r="I76" s="25">
        <v>3.3677085460922955E-7</v>
      </c>
      <c r="J76" s="26">
        <v>3.893239464709998E-2</v>
      </c>
      <c r="K76" s="5">
        <v>4.0397319976154325E-2</v>
      </c>
      <c r="L76" s="27">
        <v>2.4853575537375555E-3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33</v>
      </c>
      <c r="H77" s="1">
        <v>8874.8694844099991</v>
      </c>
      <c r="I77" s="25">
        <v>3.3995575594290584E-7</v>
      </c>
      <c r="J77" s="26">
        <v>3.0324053430107201</v>
      </c>
      <c r="K77" s="5">
        <v>3.0321313870298217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18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30</v>
      </c>
      <c r="H79" s="1">
        <v>1631.8973676999999</v>
      </c>
      <c r="I79" s="25">
        <v>2.5897756826809162E-7</v>
      </c>
      <c r="J79" s="26">
        <v>1.1708893816536957E-3</v>
      </c>
      <c r="K79" s="5">
        <v>1.1707836002322269E-3</v>
      </c>
      <c r="L79" s="27">
        <v>1.6317499375277293E-3</v>
      </c>
      <c r="M79" s="4">
        <v>-1.4743017227067216E-7</v>
      </c>
      <c r="N79" s="3">
        <v>-0.14743017227056043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18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-0.28159178381383754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119</v>
      </c>
      <c r="H81" s="1">
        <v>3166.7437302500002</v>
      </c>
      <c r="I81" s="25">
        <v>3.5441752544633415E-7</v>
      </c>
      <c r="J81" s="26">
        <v>0.10328400084804525</v>
      </c>
      <c r="K81" s="5">
        <v>0.10327466988246095</v>
      </c>
      <c r="L81" s="27">
        <v>3.1664576377621162E-3</v>
      </c>
      <c r="M81" s="4">
        <v>-2.8609248788405428E-7</v>
      </c>
      <c r="N81" s="3">
        <v>-0.28609248788416153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24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0.43192412541550473</v>
      </c>
      <c r="L82" s="27">
        <v>3.3017956534340436E-3</v>
      </c>
      <c r="M82" s="4">
        <v>-2.9832040595667922E-7</v>
      </c>
      <c r="N82" s="3">
        <v>-0.29832040595647413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1.420458601662</v>
      </c>
      <c r="D83" s="7">
        <v>121333</v>
      </c>
      <c r="E83" s="1">
        <v>121333</v>
      </c>
      <c r="F83" s="6">
        <v>142100082792.20502</v>
      </c>
      <c r="G83" s="1" t="s">
        <v>18</v>
      </c>
      <c r="H83" s="1">
        <v>14204.58601662</v>
      </c>
      <c r="I83" s="25">
        <v>9.996184194622581E-8</v>
      </c>
      <c r="J83" s="26">
        <v>1.2128670168861416E-2</v>
      </c>
      <c r="K83" s="5">
        <v>1.2127574430868676E-2</v>
      </c>
      <c r="L83" s="27">
        <v>1.4203302734582245E-2</v>
      </c>
      <c r="M83" s="4">
        <v>-1.2832820377554899E-6</v>
      </c>
      <c r="N83" s="3">
        <v>-1.2832820377552707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18</v>
      </c>
      <c r="H84" s="1">
        <v>4077.0872199999999</v>
      </c>
      <c r="I84" s="25">
        <v>3.1930915319292635E-8</v>
      </c>
      <c r="J84" s="26">
        <v>3.4698048440862535E-3</v>
      </c>
      <c r="K84" s="5">
        <v>3.4694913681166234E-3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18</v>
      </c>
      <c r="H85" s="1">
        <v>2141.2385442699997</v>
      </c>
      <c r="I85" s="25">
        <v>1.6419315881090565E-7</v>
      </c>
      <c r="J85" s="26">
        <v>8.7744824068547976E-4</v>
      </c>
      <c r="K85" s="5">
        <v>8.7736896955611032E-4</v>
      </c>
      <c r="L85" s="27">
        <v>2.1410450987882227E-3</v>
      </c>
      <c r="M85" s="4">
        <v>-1.9344548177722964E-7</v>
      </c>
      <c r="N85" s="3">
        <v>-0.19344548177696197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119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52</v>
      </c>
      <c r="H87" s="1">
        <v>4997.2755519699995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4.9968240841130026E-3</v>
      </c>
      <c r="M87" s="4">
        <v>-4.5146785699733821E-7</v>
      </c>
      <c r="N87" s="3">
        <v>-0.45146785699671454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63</v>
      </c>
      <c r="H88" s="1">
        <v>3967.3998848000006</v>
      </c>
      <c r="I88" s="25">
        <v>5.2775371036979516E-7</v>
      </c>
      <c r="J88" s="26">
        <v>1.7062805209965847E-2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-0.35842599821671683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24</v>
      </c>
      <c r="H89" s="1">
        <v>16669.947839519999</v>
      </c>
      <c r="I89" s="25">
        <v>2.6029170827475865E-7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30</v>
      </c>
      <c r="H90" s="1">
        <v>18902.723376779999</v>
      </c>
      <c r="I90" s="25">
        <v>1.8616745814203826E-7</v>
      </c>
      <c r="J90" s="26">
        <v>0.47100366909935681</v>
      </c>
      <c r="K90" s="5">
        <v>0.47096111731039397</v>
      </c>
      <c r="L90" s="27">
        <v>1.8901015651875245E-2</v>
      </c>
      <c r="M90" s="4">
        <v>-1.7077249047543763E-6</v>
      </c>
      <c r="N90" s="3">
        <v>-1.7077249047542864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52</v>
      </c>
      <c r="H91" s="1">
        <v>2381.4857542099999</v>
      </c>
      <c r="I91" s="25">
        <v>2.1815321665867129E-7</v>
      </c>
      <c r="J91" s="26">
        <v>2.0554396073580007E-3</v>
      </c>
      <c r="K91" s="5">
        <v>2.0552539131926178E-3</v>
      </c>
      <c r="L91" s="27">
        <v>2.3812706041234119E-3</v>
      </c>
      <c r="M91" s="4">
        <v>-2.1515008658814713E-7</v>
      </c>
      <c r="N91" s="3">
        <v>-0.21515008658798251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18</v>
      </c>
      <c r="H92" s="1">
        <v>14600.886739429998</v>
      </c>
      <c r="I92" s="25">
        <v>7.1069534784240453E-8</v>
      </c>
      <c r="J92" s="26">
        <v>1.2188425215497237E-2</v>
      </c>
      <c r="K92" s="5">
        <v>1.2187324079066782E-2</v>
      </c>
      <c r="L92" s="27">
        <v>1.4599567654476732E-2</v>
      </c>
      <c r="M92" s="4">
        <v>-1.3190849532662696E-6</v>
      </c>
      <c r="N92" s="3">
        <v>-1.3190849532657012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24</v>
      </c>
      <c r="H93" s="1">
        <v>33671.890483509997</v>
      </c>
      <c r="I93" s="25">
        <v>1.7856798782618521E-7</v>
      </c>
      <c r="J93" s="26">
        <v>13.03546311131152</v>
      </c>
      <c r="K93" s="5">
        <v>13.034285451107259</v>
      </c>
      <c r="L93" s="27">
        <v>3.3668848470726404E-2</v>
      </c>
      <c r="M93" s="4">
        <v>-3.0420127835953381E-6</v>
      </c>
      <c r="N93" s="3">
        <v>-3.0420127835895983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27</v>
      </c>
      <c r="H94" s="1">
        <v>11405.589392600001</v>
      </c>
      <c r="I94" s="25">
        <v>4.770942427432941E-7</v>
      </c>
      <c r="J94" s="26">
        <v>0.12137754629632146</v>
      </c>
      <c r="K94" s="5">
        <v>0.12136658070923557</v>
      </c>
      <c r="L94" s="27">
        <v>1.1404558979747159E-2</v>
      </c>
      <c r="M94" s="4">
        <v>-1.0304128528412781E-6</v>
      </c>
      <c r="N94" s="3">
        <v>-1.0304128528423462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18</v>
      </c>
      <c r="H95" s="1">
        <v>2659.33063885</v>
      </c>
      <c r="I95" s="25">
        <v>3.2007741663653074E-7</v>
      </c>
      <c r="J95" s="26">
        <v>1.8692521131573396E-4</v>
      </c>
      <c r="K95" s="5">
        <v>1.8690832396934845E-4</v>
      </c>
      <c r="L95" s="27">
        <v>2.6590903874824305E-3</v>
      </c>
      <c r="M95" s="4">
        <v>-2.4025136756943011E-7</v>
      </c>
      <c r="N95" s="3">
        <v>-0.24025136756972643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21</v>
      </c>
      <c r="H96" s="1">
        <v>8755.35579616</v>
      </c>
      <c r="I96" s="25">
        <v>4.2582325305233852E-7</v>
      </c>
      <c r="J96" s="26">
        <v>0.20754497606795064</v>
      </c>
      <c r="K96" s="5">
        <v>0.20752622587419514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27</v>
      </c>
      <c r="H97" s="1">
        <v>3145.9587410300001</v>
      </c>
      <c r="I97" s="25">
        <v>3.8899000039563495E-7</v>
      </c>
      <c r="J97" s="26">
        <v>3.6565060037189685E-2</v>
      </c>
      <c r="K97" s="5">
        <v>3.6561756647370991E-2</v>
      </c>
      <c r="L97" s="27">
        <v>3.1456745263161562E-3</v>
      </c>
      <c r="M97" s="4">
        <v>-2.8421471384362795E-7</v>
      </c>
      <c r="N97" s="3">
        <v>-0.2842147138439941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6.1918237563499998</v>
      </c>
      <c r="D98" s="7">
        <v>823511</v>
      </c>
      <c r="E98" s="1">
        <v>823511</v>
      </c>
      <c r="F98" s="6">
        <v>138721162149.77435</v>
      </c>
      <c r="G98" s="1" t="s">
        <v>21</v>
      </c>
      <c r="H98" s="1">
        <v>61918.237563499999</v>
      </c>
      <c r="I98" s="25">
        <v>4.4635033764097336E-7</v>
      </c>
      <c r="J98" s="26">
        <v>0.36757441290105564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119</v>
      </c>
      <c r="H99" s="1">
        <v>6983.5818281399997</v>
      </c>
      <c r="I99" s="25">
        <v>3.5070015924170866E-7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18</v>
      </c>
      <c r="H100" s="1">
        <v>16193.98896542</v>
      </c>
      <c r="I100" s="25">
        <v>4.6265627922697544E-7</v>
      </c>
      <c r="J100" s="26">
        <v>7.8415612766180066E-3</v>
      </c>
      <c r="K100" s="5">
        <v>7.8408528480404076E-3</v>
      </c>
      <c r="L100" s="27">
        <v>1.6192525955164298E-2</v>
      </c>
      <c r="M100" s="4">
        <v>-1.4630102557026958E-6</v>
      </c>
      <c r="N100" s="3">
        <v>-1.4630102557021019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119</v>
      </c>
      <c r="H101" s="1">
        <v>13117.364877769998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1.3116179848999526E-2</v>
      </c>
      <c r="M101" s="4">
        <v>-1.1850287704728846E-6</v>
      </c>
      <c r="N101" s="3">
        <v>-1.1850287704728544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0.90193353305500001</v>
      </c>
      <c r="D102" s="7">
        <v>35482</v>
      </c>
      <c r="E102" s="1">
        <v>35482</v>
      </c>
      <c r="F102" s="6">
        <v>21754987210.350998</v>
      </c>
      <c r="G102" s="1" t="s">
        <v>18</v>
      </c>
      <c r="H102" s="1">
        <v>9019.3353305500004</v>
      </c>
      <c r="I102" s="25">
        <v>4.145870205917019E-7</v>
      </c>
      <c r="J102" s="26">
        <v>1.4710376664634766E-2</v>
      </c>
      <c r="K102" s="5">
        <v>1.4709047688043979E-2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7FA4-E9FA-431A-B1F2-68EDDFDC7A11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2825-7D6D-48EB-9613-2EBD0D07DA73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18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-1.7705040312454567E-5</v>
      </c>
      <c r="N2" s="3">
        <v>-17.705040312454912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19</v>
      </c>
      <c r="B3" s="1" t="s">
        <v>20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21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-1.1745822653458013E-5</v>
      </c>
      <c r="N3" s="3">
        <v>-11.745822653458163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24</v>
      </c>
      <c r="H4" s="1">
        <v>3680.5789583300002</v>
      </c>
      <c r="I4" s="25">
        <v>1.6706198918137745E-7</v>
      </c>
      <c r="J4" s="26">
        <v>0.40679761427654587</v>
      </c>
      <c r="K4" s="5">
        <v>0.40581895949536195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119</v>
      </c>
      <c r="H5" s="1">
        <v>2165.98041642</v>
      </c>
      <c r="I5" s="25">
        <v>3.1586673754205932E-7</v>
      </c>
      <c r="J5" s="26">
        <v>0.20342323284488686</v>
      </c>
      <c r="K5" s="5">
        <v>0.20293384669241984</v>
      </c>
      <c r="L5" s="27">
        <v>2.1607696014728254E-3</v>
      </c>
      <c r="M5" s="4">
        <v>-5.2108149471746974E-6</v>
      </c>
      <c r="N5" s="3">
        <v>-5.2108149471746401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27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-1.0363464484062536E-5</v>
      </c>
      <c r="N6" s="3">
        <v>-10.363464484063115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30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3.5968896784402717E-3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33</v>
      </c>
      <c r="H8" s="1">
        <v>2978.4908269400003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2.9713253122295733E-3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36</v>
      </c>
      <c r="H9" s="1">
        <v>2500.4293722299994</v>
      </c>
      <c r="I9" s="25">
        <v>3.0557920298697166E-7</v>
      </c>
      <c r="J9" s="26">
        <v>8.9058002918523029E-3</v>
      </c>
      <c r="K9" s="5">
        <v>8.8843751317220759E-3</v>
      </c>
      <c r="L9" s="27">
        <v>2.4944139555421402E-3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39</v>
      </c>
      <c r="H10" s="1">
        <v>3770.5028677199998</v>
      </c>
      <c r="I10" s="25">
        <v>1.8031674963640968E-7</v>
      </c>
      <c r="J10" s="26">
        <v>1.9957818483257097</v>
      </c>
      <c r="K10" s="5">
        <v>1.9909804891740297</v>
      </c>
      <c r="L10" s="27">
        <v>3.7614319672778745E-3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30</v>
      </c>
      <c r="H11" s="1">
        <v>18383.13098763</v>
      </c>
      <c r="I11" s="25">
        <v>4.5134746349757795E-7</v>
      </c>
      <c r="J11" s="26">
        <v>2.6610092405426704E-2</v>
      </c>
      <c r="K11" s="5">
        <v>2.6546075082733239E-2</v>
      </c>
      <c r="L11" s="27">
        <v>1.8338905706085644E-2</v>
      </c>
      <c r="M11" s="4">
        <v>-4.4225281544355705E-5</v>
      </c>
      <c r="N11" s="3">
        <v>-44.225281544357131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21</v>
      </c>
      <c r="H12" s="1">
        <v>3333.5082257700001</v>
      </c>
      <c r="I12" s="25">
        <v>4.4852208019657784E-7</v>
      </c>
      <c r="J12" s="26">
        <v>3.2126739560320479E-2</v>
      </c>
      <c r="K12" s="5">
        <v>3.2049450544505247E-2</v>
      </c>
      <c r="L12" s="27">
        <v>3.3254886267223595E-3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21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0.22951627248585413</v>
      </c>
      <c r="L13" s="27">
        <v>5.3620178942300943E-2</v>
      </c>
      <c r="M13" s="4">
        <v>-1.2930801587906354E-4</v>
      </c>
      <c r="N13" s="3">
        <v>-129.30801587906899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18</v>
      </c>
      <c r="H14" s="1">
        <v>50037.075103140007</v>
      </c>
      <c r="I14" s="25">
        <v>1.2749747202373057E-7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-1.2037686809447667E-4</v>
      </c>
      <c r="N14" s="3">
        <v>-120.37686809447769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52</v>
      </c>
      <c r="H15" s="1">
        <v>5817.7814694500003</v>
      </c>
      <c r="I15" s="25">
        <v>2.2355565552056534E-7</v>
      </c>
      <c r="J15" s="26">
        <v>1.8696853693806963E-2</v>
      </c>
      <c r="K15" s="5">
        <v>1.8651873672758997E-2</v>
      </c>
      <c r="L15" s="27">
        <v>5.8037853213689468E-3</v>
      </c>
      <c r="M15" s="4">
        <v>-1.3996148081053122E-5</v>
      </c>
      <c r="N15" s="3">
        <v>-13.996148081053434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0.103821347659</v>
      </c>
      <c r="D16" s="7">
        <v>841519</v>
      </c>
      <c r="E16" s="1">
        <v>841519</v>
      </c>
      <c r="F16" s="6">
        <v>8008635180.3220005</v>
      </c>
      <c r="G16" s="1" t="s">
        <v>24</v>
      </c>
      <c r="H16" s="1">
        <v>1038.21347659</v>
      </c>
      <c r="I16" s="25">
        <v>1.2963675497929936E-7</v>
      </c>
      <c r="J16" s="26">
        <v>0.10909179241342501</v>
      </c>
      <c r="K16" s="5">
        <v>0.10882934445326932</v>
      </c>
      <c r="L16" s="27">
        <v>1.0357157908969775E-3</v>
      </c>
      <c r="M16" s="4">
        <v>-2.4976856930225035E-6</v>
      </c>
      <c r="N16" s="3">
        <v>-2.497685693022504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36</v>
      </c>
      <c r="H17" s="1">
        <v>6448.0606229899995</v>
      </c>
      <c r="I17" s="25">
        <v>4.649788578515901E-7</v>
      </c>
      <c r="J17" s="26">
        <v>1.6023171441565795E-3</v>
      </c>
      <c r="K17" s="5">
        <v>1.5984623640934309E-3</v>
      </c>
      <c r="L17" s="27">
        <v>6.4325481786364448E-3</v>
      </c>
      <c r="M17" s="4">
        <v>-1.5512444353554464E-5</v>
      </c>
      <c r="N17" s="3">
        <v>-15.512444353555111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18</v>
      </c>
      <c r="H18" s="1">
        <v>3667.3155882000005</v>
      </c>
      <c r="I18" s="25">
        <v>5.1802731655645336E-7</v>
      </c>
      <c r="J18" s="26">
        <v>1.1318896866758506E-3</v>
      </c>
      <c r="K18" s="5">
        <v>1.1291666391121378E-3</v>
      </c>
      <c r="L18" s="27">
        <v>3.6584929309257373E-3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63</v>
      </c>
      <c r="H19" s="1">
        <v>3342.3454242700004</v>
      </c>
      <c r="I19" s="25">
        <v>5.5384094158365193E-7</v>
      </c>
      <c r="J19" s="26">
        <v>1.207040948087411E-2</v>
      </c>
      <c r="K19" s="5">
        <v>1.2041371051117836E-2</v>
      </c>
      <c r="L19" s="27">
        <v>3.3343045650947043E-3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36</v>
      </c>
      <c r="H20" s="1">
        <v>10049.68845921</v>
      </c>
      <c r="I20" s="25">
        <v>4.3009898506384134E-7</v>
      </c>
      <c r="J20" s="26">
        <v>0.13063568512938079</v>
      </c>
      <c r="K20" s="5">
        <v>0.13032140787385096</v>
      </c>
      <c r="L20" s="27">
        <v>1.0025511386117283E-2</v>
      </c>
      <c r="M20" s="4">
        <v>-2.4177073092716134E-5</v>
      </c>
      <c r="N20" s="3">
        <v>-24.177073092716455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21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-1.2535162887959347E-5</v>
      </c>
      <c r="N21" s="3">
        <v>-12.535162887958904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18</v>
      </c>
      <c r="H22" s="1">
        <v>6148.8161560500002</v>
      </c>
      <c r="I22" s="25">
        <v>5.2823271532015713E-7</v>
      </c>
      <c r="J22" s="26">
        <v>3.1889409023877887E-4</v>
      </c>
      <c r="K22" s="5">
        <v>3.1812690966799464E-4</v>
      </c>
      <c r="L22" s="27">
        <v>6.1340236201183583E-3</v>
      </c>
      <c r="M22" s="4">
        <v>-1.479253593164153E-5</v>
      </c>
      <c r="N22" s="3">
        <v>-14.792535931642306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21</v>
      </c>
      <c r="H23" s="1">
        <v>2224.03619093</v>
      </c>
      <c r="I23" s="25">
        <v>3.7763452330588898E-7</v>
      </c>
      <c r="J23" s="26">
        <v>5.3745322991417425E-2</v>
      </c>
      <c r="K23" s="5">
        <v>5.3616024992866135E-2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21</v>
      </c>
      <c r="H24" s="1">
        <v>1859.44014408</v>
      </c>
      <c r="I24" s="25">
        <v>1.5325117611076637E-7</v>
      </c>
      <c r="J24" s="26">
        <v>6.677153743146091</v>
      </c>
      <c r="K24" s="5">
        <v>6.6610901572193928</v>
      </c>
      <c r="L24" s="27">
        <v>1.8549667894623022E-3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0.27990558465299997</v>
      </c>
      <c r="D25" s="7">
        <v>4801.17</v>
      </c>
      <c r="E25" s="1">
        <v>4801.17</v>
      </c>
      <c r="F25" s="6">
        <v>12782623697.338001</v>
      </c>
      <c r="G25" s="1" t="s">
        <v>18</v>
      </c>
      <c r="H25" s="1">
        <v>2799.0558465299996</v>
      </c>
      <c r="I25" s="25">
        <v>2.1897349971374866E-7</v>
      </c>
      <c r="J25" s="26">
        <v>1.0513289976206586E-3</v>
      </c>
      <c r="K25" s="5">
        <v>1.0487997592144422E-3</v>
      </c>
      <c r="L25" s="27">
        <v>2.7923220081557034E-3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63</v>
      </c>
      <c r="H26" s="1">
        <v>2833.8893616699997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2.8270717225716557E-3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21</v>
      </c>
      <c r="H27" s="1">
        <v>2728.0707104500002</v>
      </c>
      <c r="I27" s="25">
        <v>3.4502084423635755E-7</v>
      </c>
      <c r="J27" s="26">
        <v>0.81891973956623143</v>
      </c>
      <c r="K27" s="5">
        <v>0.81694962054299491</v>
      </c>
      <c r="L27" s="27">
        <v>2.7215076448115546E-3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33</v>
      </c>
      <c r="H28" s="1">
        <v>16489.877046220001</v>
      </c>
      <c r="I28" s="25">
        <v>2.7416247078731673E-7</v>
      </c>
      <c r="J28" s="26">
        <v>1.7820560601175588</v>
      </c>
      <c r="K28" s="5">
        <v>1.7777688725300229</v>
      </c>
      <c r="L28" s="27">
        <v>1.6450206466952208E-2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21</v>
      </c>
      <c r="H29" s="1">
        <v>21005.465537890002</v>
      </c>
      <c r="I29" s="25">
        <v>3.8924527869472678E-7</v>
      </c>
      <c r="J29" s="26">
        <v>0.14047901032620558</v>
      </c>
      <c r="K29" s="5">
        <v>0.14014105245673616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21</v>
      </c>
      <c r="H30" s="1">
        <v>5143.4903472100004</v>
      </c>
      <c r="I30" s="25">
        <v>4.2829609029691659E-7</v>
      </c>
      <c r="J30" s="26">
        <v>1.3324291369137076</v>
      </c>
      <c r="K30" s="5">
        <v>1.3292236408666154</v>
      </c>
      <c r="L30" s="27">
        <v>5.1311163773533905E-3</v>
      </c>
      <c r="M30" s="4">
        <v>-1.2373969856609504E-5</v>
      </c>
      <c r="N30" s="3">
        <v>-12.373969856609619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0.463740229921</v>
      </c>
      <c r="D31" s="7">
        <v>836340</v>
      </c>
      <c r="E31" s="1">
        <v>836340</v>
      </c>
      <c r="F31" s="6">
        <v>12588313034.803429</v>
      </c>
      <c r="G31" s="1" t="s">
        <v>21</v>
      </c>
      <c r="H31" s="1">
        <v>4637.4022992099999</v>
      </c>
      <c r="I31" s="25">
        <v>3.6838949638357279E-7</v>
      </c>
      <c r="J31" s="26">
        <v>0.30809887140543724</v>
      </c>
      <c r="K31" s="5">
        <v>0.30735766157469535</v>
      </c>
      <c r="L31" s="27">
        <v>4.6262458540156379E-3</v>
      </c>
      <c r="M31" s="4">
        <v>-1.1156445194362291E-5</v>
      </c>
      <c r="N31" s="3">
        <v>-11.156445194362277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24</v>
      </c>
      <c r="H32" s="1">
        <v>27033.642977030002</v>
      </c>
      <c r="I32" s="25">
        <v>1.7480482244283586E-7</v>
      </c>
      <c r="J32" s="26">
        <v>2.7706564357189483</v>
      </c>
      <c r="K32" s="5">
        <v>2.7639909193275773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90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1.5026422566561648E-2</v>
      </c>
      <c r="M33" s="4">
        <v>-3.6237045948352489E-5</v>
      </c>
      <c r="N33" s="3">
        <v>-36.237045948353625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30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3.1768834500391398E-3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18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-2.0089754133572474E-5</v>
      </c>
      <c r="N35" s="3">
        <v>-20.089754133572569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0.46174765856200001</v>
      </c>
      <c r="D36" s="7">
        <v>41353</v>
      </c>
      <c r="E36" s="1">
        <v>41353</v>
      </c>
      <c r="F36" s="6">
        <v>10715834139.999939</v>
      </c>
      <c r="G36" s="1" t="s">
        <v>97</v>
      </c>
      <c r="H36" s="1">
        <v>4617.4765856200002</v>
      </c>
      <c r="I36" s="25">
        <v>4.3090220745242204E-7</v>
      </c>
      <c r="J36" s="26">
        <v>1.781909898478001E-2</v>
      </c>
      <c r="K36" s="5">
        <v>1.7776230625194102E-2</v>
      </c>
      <c r="L36" s="27">
        <v>4.6063680752053641E-3</v>
      </c>
      <c r="M36" s="4">
        <v>-1.1108510414636029E-5</v>
      </c>
      <c r="N36" s="3">
        <v>-11.10851041463593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21</v>
      </c>
      <c r="H37" s="1">
        <v>38439.77820103</v>
      </c>
      <c r="I37" s="25">
        <v>4.3761548705322947E-7</v>
      </c>
      <c r="J37" s="26">
        <v>0.31113804706254033</v>
      </c>
      <c r="K37" s="5">
        <v>0.31038952561966326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30</v>
      </c>
      <c r="H38" s="1">
        <v>4565.1395197599995</v>
      </c>
      <c r="I38" s="25">
        <v>4.1104899583418301E-7</v>
      </c>
      <c r="J38" s="26">
        <v>3.3405951891444055E-3</v>
      </c>
      <c r="K38" s="5">
        <v>3.3325585406044195E-3</v>
      </c>
      <c r="L38" s="27">
        <v>4.554156919421134E-3</v>
      </c>
      <c r="M38" s="4">
        <v>-1.0982600338865951E-5</v>
      </c>
      <c r="N38" s="3">
        <v>-10.982600338865268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33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18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2.3456565403763077E-3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90</v>
      </c>
      <c r="H41" s="1">
        <v>4052.9949910599994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18</v>
      </c>
      <c r="H42" s="1">
        <v>21165.341276429997</v>
      </c>
      <c r="I42" s="25">
        <v>4.8580468682030083E-7</v>
      </c>
      <c r="J42" s="26">
        <v>2.3686379115297407E-2</v>
      </c>
      <c r="K42" s="5">
        <v>2.3629395526057646E-2</v>
      </c>
      <c r="L42" s="27">
        <v>2.1114422682771392E-2</v>
      </c>
      <c r="M42" s="4">
        <v>-5.0918593658605404E-5</v>
      </c>
      <c r="N42" s="3">
        <v>-50.918593658603641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21</v>
      </c>
      <c r="H43" s="1">
        <v>7445.2620123199995</v>
      </c>
      <c r="I43" s="25">
        <v>2.8920817397063917E-7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116</v>
      </c>
      <c r="H44" s="1">
        <v>12463.094439460001</v>
      </c>
      <c r="I44" s="25">
        <v>4.8402865737660771E-7</v>
      </c>
      <c r="J44" s="26">
        <v>1.6166557156378696E-2</v>
      </c>
      <c r="K44" s="5">
        <v>1.6127664405063583E-2</v>
      </c>
      <c r="L44" s="27">
        <v>1.2433111306504607E-2</v>
      </c>
      <c r="M44" s="4">
        <v>-2.998313295539401E-5</v>
      </c>
      <c r="N44" s="3">
        <v>-29.983132955394467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119</v>
      </c>
      <c r="H45" s="1">
        <v>4219.458262690001</v>
      </c>
      <c r="I45" s="25">
        <v>4.7121285981459301E-7</v>
      </c>
      <c r="J45" s="26">
        <v>1.2976259733574263E-2</v>
      </c>
      <c r="K45" s="5">
        <v>1.2945042051408806E-2</v>
      </c>
      <c r="L45" s="27">
        <v>4.2093072862407349E-3</v>
      </c>
      <c r="M45" s="4">
        <v>-1.0150976449265631E-5</v>
      </c>
      <c r="N45" s="3">
        <v>-10.150976449265727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30</v>
      </c>
      <c r="H46" s="1">
        <v>4809.8130148500004</v>
      </c>
      <c r="I46" s="25">
        <v>4.2934645286000431E-7</v>
      </c>
      <c r="J46" s="26">
        <v>1.9918498248953035E-3</v>
      </c>
      <c r="K46" s="5">
        <v>1.9870579252250034E-3</v>
      </c>
      <c r="L46" s="27">
        <v>4.7982417903972337E-3</v>
      </c>
      <c r="M46" s="4">
        <v>-1.157122445276642E-5</v>
      </c>
      <c r="N46" s="3">
        <v>-11.571224452766728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18</v>
      </c>
      <c r="H47" s="1">
        <v>4044.1128817900003</v>
      </c>
      <c r="I47" s="25">
        <v>4.7680336242577461E-7</v>
      </c>
      <c r="J47" s="26">
        <v>2.0926899576867246E-3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21</v>
      </c>
      <c r="H48" s="1">
        <v>33804.919101610001</v>
      </c>
      <c r="I48" s="25">
        <v>3.5956974278092716E-7</v>
      </c>
      <c r="J48" s="26">
        <v>0.45233873641840638</v>
      </c>
      <c r="K48" s="5">
        <v>0.45125052110962083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36</v>
      </c>
      <c r="H49" s="1">
        <v>2543.8425753500001</v>
      </c>
      <c r="I49" s="25">
        <v>2.5475390300302782E-7</v>
      </c>
      <c r="J49" s="26">
        <v>1.0701701957351192E-2</v>
      </c>
      <c r="K49" s="5">
        <v>1.0675956300518052E-2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21</v>
      </c>
      <c r="H50" s="1">
        <v>31588.415219269998</v>
      </c>
      <c r="I50" s="25">
        <v>2.480503810382616E-7</v>
      </c>
      <c r="J50" s="26">
        <v>11.137462108617946</v>
      </c>
      <c r="K50" s="5">
        <v>11.110668120271173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119</v>
      </c>
      <c r="H51" s="1">
        <v>2176.15623667</v>
      </c>
      <c r="I51" s="25">
        <v>2.0224046346662937E-7</v>
      </c>
      <c r="J51" s="26">
        <v>1.1147089865353678E-2</v>
      </c>
      <c r="K51" s="5">
        <v>1.0490823322154046E-2</v>
      </c>
      <c r="L51" s="27">
        <v>2.0480386249747229E-3</v>
      </c>
      <c r="M51" s="4">
        <v>-1.2811761169527697E-4</v>
      </c>
      <c r="N51" s="3">
        <v>-128.11761169527699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119</v>
      </c>
      <c r="H52" s="1">
        <v>4759.7180906800004</v>
      </c>
      <c r="I52" s="25">
        <v>2.0471379599247908E-7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-1.1450708409889432E-5</v>
      </c>
      <c r="N52" s="3">
        <v>-11.450708409889558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24</v>
      </c>
      <c r="H53" s="1">
        <v>19639.053927049998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1.9591807209108844E-2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18</v>
      </c>
      <c r="H54" s="1">
        <v>3642.7462096699996</v>
      </c>
      <c r="I54" s="25">
        <v>3.7109979710661253E-7</v>
      </c>
      <c r="J54" s="26">
        <v>1.8209867044021476E-3</v>
      </c>
      <c r="K54" s="5">
        <v>1.8166058591984509E-3</v>
      </c>
      <c r="L54" s="27">
        <v>3.6339826600941907E-3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0.20737590355300001</v>
      </c>
      <c r="D55" s="7">
        <v>1674657</v>
      </c>
      <c r="E55" s="1">
        <v>1674657</v>
      </c>
      <c r="F55" s="6">
        <v>7377710075.1179905</v>
      </c>
      <c r="G55" s="1" t="s">
        <v>33</v>
      </c>
      <c r="H55" s="1">
        <v>2073.7590355299999</v>
      </c>
      <c r="I55" s="25">
        <v>2.810843763736317E-7</v>
      </c>
      <c r="J55" s="26">
        <v>0.47071991848473693</v>
      </c>
      <c r="K55" s="5">
        <v>0.46958748259517236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116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-1.2290672220615848E-5</v>
      </c>
      <c r="N56" s="3">
        <v>-12.290672220616216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30</v>
      </c>
      <c r="H57" s="1">
        <v>3056.6702483800004</v>
      </c>
      <c r="I57" s="25">
        <v>5.6321442973825528E-7</v>
      </c>
      <c r="J57" s="26">
        <v>1.745119910543984E-4</v>
      </c>
      <c r="K57" s="5">
        <v>1.7409215822274088E-4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119</v>
      </c>
      <c r="H58" s="1">
        <v>2107.1164967499999</v>
      </c>
      <c r="I58" s="25">
        <v>1.7389278659965644E-7</v>
      </c>
      <c r="J58" s="26">
        <v>0.20482187930263113</v>
      </c>
      <c r="K58" s="5">
        <v>0.204329128351116</v>
      </c>
      <c r="L58" s="27">
        <v>2.1020472938784026E-3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18</v>
      </c>
      <c r="H59" s="1">
        <v>2185.7933927000004</v>
      </c>
      <c r="I59" s="25">
        <v>2.2741314598849369E-7</v>
      </c>
      <c r="J59" s="26">
        <v>3.4061941006156586E-3</v>
      </c>
      <c r="K59" s="5">
        <v>3.3979996372755371E-3</v>
      </c>
      <c r="L59" s="27">
        <v>2.1805349126203357E-3</v>
      </c>
      <c r="M59" s="4">
        <v>-5.2584800796645625E-6</v>
      </c>
      <c r="N59" s="3">
        <v>-5.2584800796648778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97</v>
      </c>
      <c r="H60" s="1">
        <v>10275.612699429998</v>
      </c>
      <c r="I60" s="25">
        <v>4.0257855559335436E-7</v>
      </c>
      <c r="J60" s="26">
        <v>4.2817047437242392E-3</v>
      </c>
      <c r="K60" s="5">
        <v>4.2714040175917964E-3</v>
      </c>
      <c r="L60" s="27">
        <v>1.0250892108311465E-2</v>
      </c>
      <c r="M60" s="4">
        <v>-2.4720591118533239E-5</v>
      </c>
      <c r="N60" s="3">
        <v>-24.720591118531956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90</v>
      </c>
      <c r="H61" s="1">
        <v>5515.10214344</v>
      </c>
      <c r="I61" s="25">
        <v>4.3111182421004247E-7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-13.267976236335016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0.651892454856</v>
      </c>
      <c r="D62" s="7">
        <v>298661</v>
      </c>
      <c r="E62" s="1">
        <v>298661</v>
      </c>
      <c r="F62" s="6">
        <v>38959734416.792404</v>
      </c>
      <c r="G62" s="1" t="s">
        <v>52</v>
      </c>
      <c r="H62" s="1">
        <v>6518.9245485600004</v>
      </c>
      <c r="I62" s="25">
        <v>1.6732466599541851E-7</v>
      </c>
      <c r="J62" s="26">
        <v>4.9973352070857686E-2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-15.682925498101213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0.49127021633399998</v>
      </c>
      <c r="D63" s="7">
        <v>3958720</v>
      </c>
      <c r="E63" s="1">
        <v>3958720</v>
      </c>
      <c r="F63" s="6">
        <v>10892080181.142166</v>
      </c>
      <c r="G63" s="1" t="s">
        <v>21</v>
      </c>
      <c r="H63" s="1">
        <v>4912.70216334</v>
      </c>
      <c r="I63" s="25">
        <v>4.5103433702641397E-7</v>
      </c>
      <c r="J63" s="26">
        <v>1.7855186506732055</v>
      </c>
      <c r="K63" s="5">
        <v>1.7812231329461601</v>
      </c>
      <c r="L63" s="27">
        <v>4.9008834129604592E-3</v>
      </c>
      <c r="M63" s="4">
        <v>-1.1818750379540867E-5</v>
      </c>
      <c r="N63" s="3">
        <v>-11.818750379540688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3.3446321938070001</v>
      </c>
      <c r="D64" s="7">
        <v>760000</v>
      </c>
      <c r="E64" s="1">
        <v>760000</v>
      </c>
      <c r="F64" s="6">
        <v>102839288396.88501</v>
      </c>
      <c r="G64" s="1" t="s">
        <v>21</v>
      </c>
      <c r="H64" s="1">
        <v>33446.321938069996</v>
      </c>
      <c r="I64" s="25">
        <v>3.2522902928880126E-7</v>
      </c>
      <c r="J64" s="26">
        <v>0.24717406225948896</v>
      </c>
      <c r="K64" s="5">
        <v>0.24657942239640318</v>
      </c>
      <c r="L64" s="27">
        <v>3.3365858332317144E-2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30</v>
      </c>
      <c r="H65" s="1">
        <v>3149.8627013099999</v>
      </c>
      <c r="I65" s="25">
        <v>4.3538183666159241E-7</v>
      </c>
      <c r="J65" s="26">
        <v>1.5203098354386145E-2</v>
      </c>
      <c r="K65" s="5">
        <v>1.5166523447471436E-2</v>
      </c>
      <c r="L65" s="27">
        <v>3.1422849081254095E-3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21</v>
      </c>
      <c r="H66" s="1">
        <v>14009.428216729999</v>
      </c>
      <c r="I66" s="25">
        <v>3.6568776451647789E-7</v>
      </c>
      <c r="J66" s="26">
        <v>12.799071758076726</v>
      </c>
      <c r="K66" s="5">
        <v>12.768280346522344</v>
      </c>
      <c r="L66" s="27">
        <v>1.3975724985900724E-2</v>
      </c>
      <c r="M66" s="4">
        <v>-3.3703230829275344E-5</v>
      </c>
      <c r="N66" s="3">
        <v>-33.703230829274617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21</v>
      </c>
      <c r="H67" s="1">
        <v>4581.1448143500002</v>
      </c>
      <c r="I67" s="25">
        <v>5.2476390771227009E-7</v>
      </c>
      <c r="J67" s="26">
        <v>2.0107903415718765E-2</v>
      </c>
      <c r="K67" s="5">
        <v>2.0059528756889329E-2</v>
      </c>
      <c r="L67" s="27">
        <v>4.5701237092222935E-3</v>
      </c>
      <c r="M67" s="4">
        <v>-1.1021105127706834E-5</v>
      </c>
      <c r="N67" s="3">
        <v>-11.021105127706505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63</v>
      </c>
      <c r="H68" s="1">
        <v>4996.4611363700005</v>
      </c>
      <c r="I68" s="25">
        <v>5.6571885747620991E-7</v>
      </c>
      <c r="J68" s="26">
        <v>1.9237835467335995E-2</v>
      </c>
      <c r="K68" s="5">
        <v>1.9191553977523736E-2</v>
      </c>
      <c r="L68" s="27">
        <v>4.9844408825543939E-3</v>
      </c>
      <c r="M68" s="4">
        <v>-1.2020253815606292E-5</v>
      </c>
      <c r="N68" s="3">
        <v>-12.020253815606338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24</v>
      </c>
      <c r="H69" s="1">
        <v>39035.740313130002</v>
      </c>
      <c r="I69" s="25">
        <v>3.2757993883116507E-7</v>
      </c>
      <c r="J69" s="26">
        <v>8.7463843667921068</v>
      </c>
      <c r="K69" s="5">
        <v>8.7253427229603204</v>
      </c>
      <c r="L69" s="27">
        <v>3.8941829948580094E-2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21</v>
      </c>
      <c r="H70" s="1">
        <v>3418.1435074400001</v>
      </c>
      <c r="I70" s="25">
        <v>4.5277035756510578E-7</v>
      </c>
      <c r="J70" s="26">
        <v>0.20459877471723514</v>
      </c>
      <c r="K70" s="5">
        <v>0.20410656050101103</v>
      </c>
      <c r="L70" s="27">
        <v>3.4099202967693533E-3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2.8984815304040001</v>
      </c>
      <c r="D71" s="7">
        <v>73000000</v>
      </c>
      <c r="E71" s="1">
        <v>73000000</v>
      </c>
      <c r="F71" s="6">
        <v>191525843940.23102</v>
      </c>
      <c r="G71" s="1" t="s">
        <v>24</v>
      </c>
      <c r="H71" s="1">
        <v>28984.815304040003</v>
      </c>
      <c r="I71" s="25">
        <v>1.5133631424219292E-7</v>
      </c>
      <c r="J71" s="26">
        <v>11.047550939680084</v>
      </c>
      <c r="K71" s="5">
        <v>11.020973255441074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0.25521879411800003</v>
      </c>
      <c r="D72" s="7">
        <v>547894</v>
      </c>
      <c r="E72" s="1">
        <v>547894</v>
      </c>
      <c r="F72" s="6">
        <v>11002162367.031244</v>
      </c>
      <c r="G72" s="1" t="s">
        <v>21</v>
      </c>
      <c r="H72" s="1">
        <v>2552.1879411800005</v>
      </c>
      <c r="I72" s="25">
        <v>2.3197148488080959E-7</v>
      </c>
      <c r="J72" s="26">
        <v>0.12709578473728628</v>
      </c>
      <c r="K72" s="5">
        <v>0.12679002360984545</v>
      </c>
      <c r="L72" s="27">
        <v>2.5460480061384951E-3</v>
      </c>
      <c r="M72" s="4">
        <v>-6.1399350415052185E-6</v>
      </c>
      <c r="N72" s="3">
        <v>-6.1399350415053959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18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21</v>
      </c>
      <c r="H74" s="1">
        <v>4478.9789849400004</v>
      </c>
      <c r="I74" s="25">
        <v>3.0824394186767118E-7</v>
      </c>
      <c r="J74" s="26">
        <v>0.14949831180582052</v>
      </c>
      <c r="K74" s="5">
        <v>0.1491386557203391</v>
      </c>
      <c r="L74" s="27">
        <v>4.4682036656121847E-3</v>
      </c>
      <c r="M74" s="4">
        <v>-1.0775319327815253E-5</v>
      </c>
      <c r="N74" s="3">
        <v>-10.775319327815851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21</v>
      </c>
      <c r="H75" s="1">
        <v>7041.6106813000006</v>
      </c>
      <c r="I75" s="25">
        <v>4.6602015052438343E-7</v>
      </c>
      <c r="J75" s="26">
        <v>3.3993839880001146E-2</v>
      </c>
      <c r="K75" s="5">
        <v>3.3912059081035548E-2</v>
      </c>
      <c r="L75" s="27">
        <v>7.024670301820829E-3</v>
      </c>
      <c r="M75" s="4">
        <v>-1.6940379479171187E-5</v>
      </c>
      <c r="N75" s="3">
        <v>-16.940379479171497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119</v>
      </c>
      <c r="H76" s="1">
        <v>2719.5641449000004</v>
      </c>
      <c r="I76" s="25">
        <v>3.5370603796869476E-7</v>
      </c>
      <c r="J76" s="26">
        <v>4.0890186519370958E-2</v>
      </c>
      <c r="K76" s="5">
        <v>4.2330529577265345E-2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33</v>
      </c>
      <c r="H77" s="1">
        <v>8188.469843679999</v>
      </c>
      <c r="I77" s="25">
        <v>3.328484580152002E-7</v>
      </c>
      <c r="J77" s="26">
        <v>2.9690082454955857</v>
      </c>
      <c r="K77" s="5">
        <v>2.9618655435436834</v>
      </c>
      <c r="L77" s="27">
        <v>8.1687704037662571E-3</v>
      </c>
      <c r="M77" s="4">
        <v>-1.9699439913742345E-5</v>
      </c>
      <c r="N77" s="3">
        <v>-19.699439913742026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18</v>
      </c>
      <c r="H78" s="1">
        <v>10516.135177529999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1.0490835948617645E-2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30</v>
      </c>
      <c r="H79" s="1">
        <v>1483.4204023</v>
      </c>
      <c r="I79" s="25">
        <v>2.5968513677181245E-7</v>
      </c>
      <c r="J79" s="26">
        <v>1.1740884403727183E-3</v>
      </c>
      <c r="K79" s="5">
        <v>1.1712638730104498E-3</v>
      </c>
      <c r="L79" s="27">
        <v>1.4798516584909477E-3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18</v>
      </c>
      <c r="H80" s="1">
        <v>3286.1559145199999</v>
      </c>
      <c r="I80" s="25">
        <v>4.5215793569466333E-7</v>
      </c>
      <c r="J80" s="26">
        <v>9.0508453988000757E-4</v>
      </c>
      <c r="K80" s="5">
        <v>8.5610941329433709E-4</v>
      </c>
      <c r="L80" s="27">
        <v>3.1083383794694025E-3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119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3.2238007410166822E-3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24</v>
      </c>
      <c r="H82" s="1">
        <v>3109.5118465799997</v>
      </c>
      <c r="I82" s="25">
        <v>3.6069750748717688E-7</v>
      </c>
      <c r="J82" s="26">
        <v>0.43493266150311277</v>
      </c>
      <c r="K82" s="5">
        <v>0.43388632073407396</v>
      </c>
      <c r="L82" s="27">
        <v>3.1020311275977977E-3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18</v>
      </c>
      <c r="H83" s="1">
        <v>15372.08248155</v>
      </c>
      <c r="I83" s="25">
        <v>1.0697765754448961E-7</v>
      </c>
      <c r="J83" s="26">
        <v>1.2979920122845557E-2</v>
      </c>
      <c r="K83" s="5">
        <v>1.2948693634703785E-2</v>
      </c>
      <c r="L83" s="27">
        <v>1.5335101040463966E-2</v>
      </c>
      <c r="M83" s="4">
        <v>-3.6981441086034184E-5</v>
      </c>
      <c r="N83" s="3">
        <v>-36.981441086034465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18</v>
      </c>
      <c r="H84" s="1">
        <v>4721.6400111599996</v>
      </c>
      <c r="I84" s="25">
        <v>3.8552801007149554E-8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-1.1359112927010473E-5</v>
      </c>
      <c r="N84" s="3">
        <v>-11.359112927009846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18</v>
      </c>
      <c r="H85" s="1">
        <v>2255.5075632099997</v>
      </c>
      <c r="I85" s="25">
        <v>1.6951076487387895E-7</v>
      </c>
      <c r="J85" s="26">
        <v>9.0586552748600914E-4</v>
      </c>
      <c r="K85" s="5">
        <v>9.0368623833061838E-4</v>
      </c>
      <c r="L85" s="27">
        <v>2.2500813680151714E-3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119</v>
      </c>
      <c r="H86" s="1">
        <v>5537.6967263900005</v>
      </c>
      <c r="I86" s="25">
        <v>4.3745067906093541E-7</v>
      </c>
      <c r="J86" s="26">
        <v>3.5245401211939566E-2</v>
      </c>
      <c r="K86" s="5">
        <v>3.5160609464613864E-2</v>
      </c>
      <c r="L86" s="27">
        <v>5.5243743931083647E-3</v>
      </c>
      <c r="M86" s="4">
        <v>-1.3322333281635436E-5</v>
      </c>
      <c r="N86" s="3">
        <v>-13.32233328163602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52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-1.2250102608719372E-5</v>
      </c>
      <c r="N87" s="3">
        <v>-12.250102608719317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63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1.7321118333186867E-2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24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1.8640500037932627E-2</v>
      </c>
      <c r="M89" s="4">
        <v>-4.4952537177372909E-5</v>
      </c>
      <c r="N89" s="3">
        <v>-44.952537177374325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30</v>
      </c>
      <c r="H90" s="1">
        <v>19876.756987029999</v>
      </c>
      <c r="I90" s="25">
        <v>1.9369172278816141E-7</v>
      </c>
      <c r="J90" s="26">
        <v>0.49004005865404837</v>
      </c>
      <c r="K90" s="5">
        <v>0.48886114307252015</v>
      </c>
      <c r="L90" s="27">
        <v>1.9828938409531208E-2</v>
      </c>
      <c r="M90" s="4">
        <v>-4.7818577498789927E-5</v>
      </c>
      <c r="N90" s="3">
        <v>-47.818577498790546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52</v>
      </c>
      <c r="H91" s="1">
        <v>2326.3227025399997</v>
      </c>
      <c r="I91" s="25">
        <v>2.2222493497410906E-7</v>
      </c>
      <c r="J91" s="26">
        <v>2.0938033373260555E-3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18</v>
      </c>
      <c r="H92" s="1">
        <v>15166.71517098</v>
      </c>
      <c r="I92" s="25">
        <v>6.8614074802025546E-8</v>
      </c>
      <c r="J92" s="26">
        <v>1.1767313828547381E-2</v>
      </c>
      <c r="K92" s="5">
        <v>1.1739004572230576E-2</v>
      </c>
      <c r="L92" s="27">
        <v>1.5130227793018036E-2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3.3394978077399999</v>
      </c>
      <c r="D93" s="7">
        <v>73000000</v>
      </c>
      <c r="E93" s="1">
        <v>73000000</v>
      </c>
      <c r="F93" s="6">
        <v>191525843940.23102</v>
      </c>
      <c r="G93" s="1" t="s">
        <v>24</v>
      </c>
      <c r="H93" s="1">
        <v>33394.978077400003</v>
      </c>
      <c r="I93" s="25">
        <v>1.7436277731699482E-7</v>
      </c>
      <c r="J93" s="26">
        <v>12.728482744140623</v>
      </c>
      <c r="K93" s="5">
        <v>12.697861152343796</v>
      </c>
      <c r="L93" s="27">
        <v>3.3314637992308486E-2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27</v>
      </c>
      <c r="H94" s="1">
        <v>11077.018933949999</v>
      </c>
      <c r="I94" s="25">
        <v>4.8270026944421888E-7</v>
      </c>
      <c r="J94" s="26">
        <v>0.12280377554930373</v>
      </c>
      <c r="K94" s="5">
        <v>0.1225083399375605</v>
      </c>
      <c r="L94" s="27">
        <v>1.1050370356979098E-2</v>
      </c>
      <c r="M94" s="4">
        <v>-2.6648576970902255E-5</v>
      </c>
      <c r="N94" s="3">
        <v>-26.648576970901559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18</v>
      </c>
      <c r="H95" s="1">
        <v>3055.6643911400001</v>
      </c>
      <c r="I95" s="25">
        <v>3.4433651981245076E-7</v>
      </c>
      <c r="J95" s="26">
        <v>2.0109252757047124E-4</v>
      </c>
      <c r="K95" s="5">
        <v>2.006087485205703E-4</v>
      </c>
      <c r="L95" s="27">
        <v>3.048313215868488E-3</v>
      </c>
      <c r="M95" s="4">
        <v>-7.3511752715122065E-6</v>
      </c>
      <c r="N95" s="3">
        <v>-7.3511752715121474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21</v>
      </c>
      <c r="H96" s="1">
        <v>8625.1611552600007</v>
      </c>
      <c r="I96" s="25">
        <v>4.3031338873208052E-7</v>
      </c>
      <c r="J96" s="26">
        <v>0.20973345472784985</v>
      </c>
      <c r="K96" s="5">
        <v>0.20922888773695505</v>
      </c>
      <c r="L96" s="27">
        <v>8.6044111437001414E-3</v>
      </c>
      <c r="M96" s="4">
        <v>-2.0750011559858908E-5</v>
      </c>
      <c r="N96" s="3">
        <v>-20.750011559859558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27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3.7755847427350143E-2</v>
      </c>
      <c r="L97" s="27">
        <v>3.3711318756047288E-3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21</v>
      </c>
      <c r="H98" s="1">
        <v>55382.632545870001</v>
      </c>
      <c r="I98" s="25">
        <v>4.3724205306245534E-7</v>
      </c>
      <c r="J98" s="26">
        <v>0.36007364035951567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119</v>
      </c>
      <c r="H99" s="1">
        <v>6629.9655546000004</v>
      </c>
      <c r="I99" s="25">
        <v>3.4077865908213363E-7</v>
      </c>
      <c r="J99" s="26">
        <v>3.7036506226364445E-2</v>
      </c>
      <c r="K99" s="5">
        <v>3.6947405522203727E-2</v>
      </c>
      <c r="L99" s="27">
        <v>6.6140154918196276E-3</v>
      </c>
      <c r="M99" s="4">
        <v>-1.5950062780372733E-5</v>
      </c>
      <c r="N99" s="3">
        <v>-15.950062780372718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18</v>
      </c>
      <c r="H100" s="1">
        <v>17264.028171260001</v>
      </c>
      <c r="I100" s="25">
        <v>3.2082838678115095E-7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-41.532996033758536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119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1.2264852880057672E-2</v>
      </c>
      <c r="M101" s="4">
        <v>2.572892790027672E-3</v>
      </c>
      <c r="N101" s="3">
        <v>2572.8927900276703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18</v>
      </c>
      <c r="H102" s="1">
        <v>8954.3951328700005</v>
      </c>
      <c r="I102" s="25">
        <v>4.1965953705270244E-7</v>
      </c>
      <c r="J102" s="26">
        <v>1.4890359693703989E-2</v>
      </c>
      <c r="K102" s="5">
        <v>1.4854537158882386E-2</v>
      </c>
      <c r="L102" s="27">
        <v>8.9328530655155593E-3</v>
      </c>
      <c r="M102" s="4">
        <v>-2.1542067354440864E-5</v>
      </c>
      <c r="N102" s="3">
        <v>-21.542067354441315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2F74-13A3-45FF-81E6-F23ACA5E25BB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A6DB-11DA-4AAB-B062-DFCE2860ADC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0.70069225863600004</v>
      </c>
      <c r="D2" s="7">
        <v>117858</v>
      </c>
      <c r="E2" s="1">
        <v>117858</v>
      </c>
      <c r="F2" s="6">
        <v>102556745684.04001</v>
      </c>
      <c r="G2" s="1" t="s">
        <v>18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19</v>
      </c>
      <c r="B3" s="1" t="s">
        <v>20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21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4.7462401424599515E-3</v>
      </c>
      <c r="M3" s="4">
        <v>-4.8572257327350599E-17</v>
      </c>
      <c r="N3" s="3">
        <v>-4.9112713895738125E-11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24</v>
      </c>
      <c r="H4" s="1">
        <v>3319.6932955399998</v>
      </c>
      <c r="I4" s="25">
        <v>1.5496561132623639E-7</v>
      </c>
      <c r="J4" s="26">
        <v>0.37734281323549884</v>
      </c>
      <c r="K4" s="5">
        <v>0.37734281323549507</v>
      </c>
      <c r="L4" s="27">
        <v>3.3196932955399661E-3</v>
      </c>
      <c r="M4" s="4">
        <v>-3.3827107781547738E-17</v>
      </c>
      <c r="N4" s="3">
        <v>-3.3651303965598345E-11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0.43075723514999997</v>
      </c>
      <c r="D5" s="7">
        <v>117989</v>
      </c>
      <c r="E5" s="1">
        <v>117989</v>
      </c>
      <c r="F5" s="6">
        <v>10448217299.739971</v>
      </c>
      <c r="G5" s="1" t="s">
        <v>27</v>
      </c>
      <c r="H5" s="1">
        <v>4307.5723515</v>
      </c>
      <c r="I5" s="25">
        <v>4.1227821243794426E-7</v>
      </c>
      <c r="J5" s="26">
        <v>4.8644294007340605E-2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-4.4565240386873484E-11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30</v>
      </c>
      <c r="H6" s="1">
        <v>3571.7339466600001</v>
      </c>
      <c r="I6" s="25">
        <v>4.8120004493857931E-7</v>
      </c>
      <c r="J6" s="26">
        <v>4.8562708535201428E-3</v>
      </c>
      <c r="K6" s="5">
        <v>4.8562708535200925E-3</v>
      </c>
      <c r="L6" s="27">
        <v>3.5717339466599636E-3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0.29638380632099998</v>
      </c>
      <c r="D7" s="7">
        <v>350086</v>
      </c>
      <c r="E7" s="1">
        <v>350086</v>
      </c>
      <c r="F7" s="6">
        <v>11769691308.279999</v>
      </c>
      <c r="G7" s="1" t="s">
        <v>33</v>
      </c>
      <c r="H7" s="1">
        <v>2963.8380632099997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2.9638380632099693E-3</v>
      </c>
      <c r="M7" s="4">
        <v>-3.0357660829594124E-17</v>
      </c>
      <c r="N7" s="3">
        <v>-3.0468072509393096E-11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36</v>
      </c>
      <c r="H8" s="1">
        <v>2607.8212515699997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2.6078212515699734E-3</v>
      </c>
      <c r="M8" s="4">
        <v>-2.6454533008646308E-17</v>
      </c>
      <c r="N8" s="3">
        <v>-2.6375346351414919E-11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39</v>
      </c>
      <c r="H9" s="1">
        <v>4063.31871654</v>
      </c>
      <c r="I9" s="25">
        <v>1.7175495190672381E-7</v>
      </c>
      <c r="J9" s="26">
        <v>1.9010181586940005</v>
      </c>
      <c r="K9" s="5">
        <v>1.9010181586939807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30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-1.8735013540549517E-16</v>
      </c>
      <c r="N10" s="3">
        <v>-1.8917489796876907E-10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21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3.1438021200974546E-2</v>
      </c>
      <c r="L11" s="27">
        <v>3.2507852244299668E-3</v>
      </c>
      <c r="M11" s="4">
        <v>-3.3393426912553537E-17</v>
      </c>
      <c r="N11" s="3">
        <v>-3.3651303965598345E-11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21</v>
      </c>
      <c r="H12" s="1">
        <v>53729.90857783</v>
      </c>
      <c r="I12" s="25">
        <v>4.8264811877735708E-7</v>
      </c>
      <c r="J12" s="26">
        <v>0.22596909213789571</v>
      </c>
      <c r="K12" s="5">
        <v>0.22596909213789343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18</v>
      </c>
      <c r="H13" s="1">
        <v>48255.782779590001</v>
      </c>
      <c r="I13" s="25">
        <v>1.2338399444264917E-7</v>
      </c>
      <c r="J13" s="26">
        <v>4.4788389982681649E-2</v>
      </c>
      <c r="K13" s="5">
        <v>4.4788389982681184E-2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52</v>
      </c>
      <c r="H14" s="1">
        <v>6099.2592915199994</v>
      </c>
      <c r="I14" s="25">
        <v>2.2312834562539986E-7</v>
      </c>
      <c r="J14" s="26">
        <v>1.8661116058034694E-2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24</v>
      </c>
      <c r="H15" s="1">
        <v>971.09829205999995</v>
      </c>
      <c r="I15" s="25">
        <v>1.2189535319840823E-7</v>
      </c>
      <c r="J15" s="26">
        <v>0.10257725572817129</v>
      </c>
      <c r="K15" s="5">
        <v>0.10257725572817025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36</v>
      </c>
      <c r="H16" s="1">
        <v>6009.6977486699998</v>
      </c>
      <c r="I16" s="25">
        <v>4.5128292069050529E-7</v>
      </c>
      <c r="J16" s="26">
        <v>1.5551209446994813E-3</v>
      </c>
      <c r="K16" s="5">
        <v>1.5551209446994653E-3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18</v>
      </c>
      <c r="H17" s="1">
        <v>3738.0255828499999</v>
      </c>
      <c r="I17" s="25">
        <v>5.1211168512598416E-7</v>
      </c>
      <c r="J17" s="26">
        <v>1.1189640320002753E-3</v>
      </c>
      <c r="K17" s="5">
        <v>1.1189640320002641E-3</v>
      </c>
      <c r="L17" s="27">
        <v>3.7380255828499617E-3</v>
      </c>
      <c r="M17" s="4">
        <v>-3.8163916471489756E-17</v>
      </c>
      <c r="N17" s="3">
        <v>-3.8198777474462986E-11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63</v>
      </c>
      <c r="H18" s="1">
        <v>3636.54333185</v>
      </c>
      <c r="I18" s="25">
        <v>5.4193945151824696E-7</v>
      </c>
      <c r="J18" s="26">
        <v>1.1811028406388674E-2</v>
      </c>
      <c r="K18" s="5">
        <v>1.1811028406388552E-2</v>
      </c>
      <c r="L18" s="27">
        <v>3.6365433318499628E-3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36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0.13053528201164488</v>
      </c>
      <c r="L19" s="27">
        <v>1.072553562606989E-2</v>
      </c>
      <c r="M19" s="4">
        <v>-1.0928757898653885E-16</v>
      </c>
      <c r="N19" s="3">
        <v>-1.0913936421275139E-10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21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18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3.1274412177883577E-4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21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5.1013150104745754E-2</v>
      </c>
      <c r="L22" s="27">
        <v>2.1091473584199782E-3</v>
      </c>
      <c r="M22" s="4">
        <v>-2.1684043449710089E-17</v>
      </c>
      <c r="N22" s="3">
        <v>-2.1827872842550278E-11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21</v>
      </c>
      <c r="H23" s="1">
        <v>1739.7148256400001</v>
      </c>
      <c r="I23" s="25">
        <v>1.5003306960108718E-7</v>
      </c>
      <c r="J23" s="26">
        <v>6.5369408425193685</v>
      </c>
      <c r="K23" s="5">
        <v>6.5369408425193019</v>
      </c>
      <c r="L23" s="27">
        <v>1.7397148256399822E-3</v>
      </c>
      <c r="M23" s="4">
        <v>-1.7780915628762273E-17</v>
      </c>
      <c r="N23" s="3">
        <v>-1.7735146684572101E-11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18</v>
      </c>
      <c r="H24" s="1">
        <v>2900.9628267300004</v>
      </c>
      <c r="I24" s="25">
        <v>2.097645633172077E-7</v>
      </c>
      <c r="J24" s="26">
        <v>1.007115328461678E-3</v>
      </c>
      <c r="K24" s="5">
        <v>1.0071153284616679E-3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63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2.8011553490599715E-3</v>
      </c>
      <c r="M25" s="4">
        <v>-2.8622937353617317E-17</v>
      </c>
      <c r="N25" s="3">
        <v>-2.8194335754960775E-11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21</v>
      </c>
      <c r="H26" s="1">
        <v>2832.6883077100001</v>
      </c>
      <c r="I26" s="25">
        <v>3.4472533725667143E-7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-2.9103830456733704E-11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33</v>
      </c>
      <c r="H27" s="1">
        <v>16728.04551073</v>
      </c>
      <c r="I27" s="25">
        <v>2.7487792197158031E-7</v>
      </c>
      <c r="J27" s="26">
        <v>1.7867064928152721</v>
      </c>
      <c r="K27" s="5">
        <v>1.7867064928152538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21</v>
      </c>
      <c r="H28" s="1">
        <v>22802.932363249998</v>
      </c>
      <c r="I28" s="25">
        <v>4.0103156570217861E-7</v>
      </c>
      <c r="J28" s="26">
        <v>0.14473269309348197</v>
      </c>
      <c r="K28" s="5">
        <v>0.14473269309348047</v>
      </c>
      <c r="L28" s="27">
        <v>2.2802932363249765E-2</v>
      </c>
      <c r="M28" s="4">
        <v>-2.3245294578089215E-16</v>
      </c>
      <c r="N28" s="3">
        <v>-2.3283064365386963E-10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21</v>
      </c>
      <c r="H29" s="1">
        <v>4963.1928136400002</v>
      </c>
      <c r="I29" s="25">
        <v>4.1787838675741009E-7</v>
      </c>
      <c r="J29" s="26">
        <v>1.3000196612023027</v>
      </c>
      <c r="K29" s="5">
        <v>1.3000196612022894</v>
      </c>
      <c r="L29" s="27">
        <v>4.9631928136399496E-3</v>
      </c>
      <c r="M29" s="4">
        <v>-5.0306980803327406E-17</v>
      </c>
      <c r="N29" s="3">
        <v>-5.0931703299283981E-11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21</v>
      </c>
      <c r="H30" s="1">
        <v>2571.0726526499998</v>
      </c>
      <c r="I30" s="25">
        <v>4.2884169460338574E-7</v>
      </c>
      <c r="J30" s="26">
        <v>8.0629100052550168E-2</v>
      </c>
      <c r="K30" s="5">
        <v>8.0629100052549335E-2</v>
      </c>
      <c r="L30" s="27">
        <v>2.5710726526499733E-3</v>
      </c>
      <c r="M30" s="4">
        <v>-2.6454533008646308E-17</v>
      </c>
      <c r="N30" s="3">
        <v>-2.6375346351414919E-11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21</v>
      </c>
      <c r="H31" s="1">
        <v>4583.8413193100005</v>
      </c>
      <c r="I31" s="25">
        <v>3.8254095135705948E-7</v>
      </c>
      <c r="J31" s="26">
        <v>0.31993429925796313</v>
      </c>
      <c r="K31" s="5">
        <v>0.31993429925795985</v>
      </c>
      <c r="L31" s="27">
        <v>4.5838413193099534E-3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24</v>
      </c>
      <c r="H32" s="1">
        <v>23785.515186190001</v>
      </c>
      <c r="I32" s="25">
        <v>1.6764570633935754E-7</v>
      </c>
      <c r="J32" s="26">
        <v>2.6571844454788169</v>
      </c>
      <c r="K32" s="5">
        <v>2.6571844454787898</v>
      </c>
      <c r="L32" s="27">
        <v>2.3785515186189758E-2</v>
      </c>
      <c r="M32" s="4">
        <v>-2.4286128663675299E-16</v>
      </c>
      <c r="N32" s="3">
        <v>-2.4374458007514477E-10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90</v>
      </c>
      <c r="H33" s="1">
        <v>14584.948944609998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1.4584948944609849E-2</v>
      </c>
      <c r="M33" s="4">
        <v>-1.4918621893400541E-16</v>
      </c>
      <c r="N33" s="3">
        <v>-1.4915713109076023E-10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30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3.0551017217499686E-3</v>
      </c>
      <c r="M34" s="4">
        <v>-3.1225022567582528E-17</v>
      </c>
      <c r="N34" s="3">
        <v>-3.1377567211166024E-11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18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97</v>
      </c>
      <c r="H36" s="1">
        <v>5041.2786605399988</v>
      </c>
      <c r="I36" s="25">
        <v>4.3374681110228955E-7</v>
      </c>
      <c r="J36" s="26">
        <v>1.7936731879512981E-2</v>
      </c>
      <c r="K36" s="5">
        <v>1.7936731879512797E-2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21</v>
      </c>
      <c r="H37" s="1">
        <v>38367.231150070002</v>
      </c>
      <c r="I37" s="25">
        <v>4.3035326968677599E-7</v>
      </c>
      <c r="J37" s="26">
        <v>0.30597471944825244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30</v>
      </c>
      <c r="H38" s="1">
        <v>4911.4958678900002</v>
      </c>
      <c r="I38" s="25">
        <v>4.1255924304852402E-7</v>
      </c>
      <c r="J38" s="26">
        <v>3.3528689682553545E-3</v>
      </c>
      <c r="K38" s="5">
        <v>3.3528689682553207E-3</v>
      </c>
      <c r="L38" s="27">
        <v>4.9114958678899501E-3</v>
      </c>
      <c r="M38" s="4">
        <v>-5.0306980803327406E-17</v>
      </c>
      <c r="N38" s="3">
        <v>-5.0022208597511053E-11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33</v>
      </c>
      <c r="H39" s="1">
        <v>3369.4018531900001</v>
      </c>
      <c r="I39" s="25">
        <v>2.3386672518454325E-7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18</v>
      </c>
      <c r="H40" s="1">
        <v>2285.57517044</v>
      </c>
      <c r="I40" s="25">
        <v>3.3802966518209807E-7</v>
      </c>
      <c r="J40" s="26">
        <v>5.5898951642168017E-3</v>
      </c>
      <c r="K40" s="5">
        <v>5.5898951642167445E-3</v>
      </c>
      <c r="L40" s="27">
        <v>2.2855751704399766E-3</v>
      </c>
      <c r="M40" s="4">
        <v>-2.3418766925686896E-17</v>
      </c>
      <c r="N40" s="3">
        <v>-2.319211489520967E-11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90</v>
      </c>
      <c r="H41" s="1">
        <v>3739.5864875299999</v>
      </c>
      <c r="I41" s="25">
        <v>3.6776443658813664E-7</v>
      </c>
      <c r="J41" s="26">
        <v>5.4907965911481976E-2</v>
      </c>
      <c r="K41" s="5">
        <v>5.4907965911481414E-2</v>
      </c>
      <c r="L41" s="27">
        <v>3.7395864875299618E-3</v>
      </c>
      <c r="M41" s="4">
        <v>-3.8163916471489756E-17</v>
      </c>
      <c r="N41" s="3">
        <v>-3.8198777474462986E-11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18</v>
      </c>
      <c r="H42" s="1">
        <v>22191.813885389998</v>
      </c>
      <c r="I42" s="25">
        <v>4.6824482294860865E-7</v>
      </c>
      <c r="J42" s="26">
        <v>2.283021283250531E-2</v>
      </c>
      <c r="K42" s="5">
        <v>2.2830212832505078E-2</v>
      </c>
      <c r="L42" s="27">
        <v>2.2191813885389773E-2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0.77388332440100005</v>
      </c>
      <c r="D43" s="7">
        <v>236887</v>
      </c>
      <c r="E43" s="1">
        <v>236887</v>
      </c>
      <c r="F43" s="6">
        <v>26548055408.739998</v>
      </c>
      <c r="G43" s="1" t="s">
        <v>21</v>
      </c>
      <c r="H43" s="1">
        <v>7738.8332440100003</v>
      </c>
      <c r="I43" s="25">
        <v>2.9150282854473274E-7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116</v>
      </c>
      <c r="H44" s="1">
        <v>12348.785636799999</v>
      </c>
      <c r="I44" s="25">
        <v>4.7484100910955454E-7</v>
      </c>
      <c r="J44" s="26">
        <v>1.5859689704259123E-2</v>
      </c>
      <c r="K44" s="5">
        <v>1.585968970425896E-2</v>
      </c>
      <c r="L44" s="27">
        <v>1.2348785636799873E-2</v>
      </c>
      <c r="M44" s="4">
        <v>-1.2663481374630692E-16</v>
      </c>
      <c r="N44" s="3">
        <v>-1.2732925824820995E-10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119</v>
      </c>
      <c r="H45" s="1">
        <v>4502.9484122100002</v>
      </c>
      <c r="I45" s="25">
        <v>4.6782823135257489E-7</v>
      </c>
      <c r="J45" s="26">
        <v>1.2883053834987208E-2</v>
      </c>
      <c r="K45" s="5">
        <v>1.2883053834987074E-2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30</v>
      </c>
      <c r="H46" s="1">
        <v>4542.86364495</v>
      </c>
      <c r="I46" s="25">
        <v>4.2022852122656758E-7</v>
      </c>
      <c r="J46" s="26">
        <v>1.949549369385566E-3</v>
      </c>
      <c r="K46" s="5">
        <v>1.9495493693855459E-3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18</v>
      </c>
      <c r="H47" s="1">
        <v>3524.6214590000004</v>
      </c>
      <c r="I47" s="25">
        <v>4.6946833930435439E-7</v>
      </c>
      <c r="J47" s="26">
        <v>2.0604965412068113E-3</v>
      </c>
      <c r="K47" s="5">
        <v>2.0604965412067901E-3</v>
      </c>
      <c r="L47" s="27">
        <v>3.5246214589999643E-3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21</v>
      </c>
      <c r="H48" s="1">
        <v>35765.142760219998</v>
      </c>
      <c r="I48" s="25">
        <v>3.6171854742435298E-7</v>
      </c>
      <c r="J48" s="26">
        <v>0.45504193265983606</v>
      </c>
      <c r="K48" s="5">
        <v>0.45504193265983134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36</v>
      </c>
      <c r="H49" s="1">
        <v>2688.19256387</v>
      </c>
      <c r="I49" s="25">
        <v>2.5966553553458547E-7</v>
      </c>
      <c r="J49" s="26">
        <v>1.0908029816736867E-2</v>
      </c>
      <c r="K49" s="5">
        <v>1.0908029816736754E-2</v>
      </c>
      <c r="L49" s="27">
        <v>2.6881925638699727E-3</v>
      </c>
      <c r="M49" s="4">
        <v>-2.7321894746634712E-17</v>
      </c>
      <c r="N49" s="3">
        <v>-2.7284841053187847E-11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21</v>
      </c>
      <c r="H50" s="1">
        <v>33957.798159309998</v>
      </c>
      <c r="I50" s="25">
        <v>2.5550081775631792E-7</v>
      </c>
      <c r="J50" s="26">
        <v>11.471986717258675</v>
      </c>
      <c r="K50" s="5">
        <v>11.471986717258558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119</v>
      </c>
      <c r="H51" s="1">
        <v>2126.9548117400004</v>
      </c>
      <c r="I51" s="25">
        <v>1.98009654491572E-7</v>
      </c>
      <c r="J51" s="26">
        <v>1.0913896136266466E-2</v>
      </c>
      <c r="K51" s="5">
        <v>1.0913896136266353E-2</v>
      </c>
      <c r="L51" s="27">
        <v>2.1269548117399785E-3</v>
      </c>
      <c r="M51" s="4">
        <v>-2.1684043449710089E-17</v>
      </c>
      <c r="N51" s="3">
        <v>-2.1827872842550278E-11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119</v>
      </c>
      <c r="H52" s="1">
        <v>4640.7932343000002</v>
      </c>
      <c r="I52" s="25">
        <v>2.0034927988753986E-7</v>
      </c>
      <c r="J52" s="26">
        <v>0.79999467459094664</v>
      </c>
      <c r="K52" s="5">
        <v>0.79999467459093854</v>
      </c>
      <c r="L52" s="27">
        <v>4.6407932342999525E-3</v>
      </c>
      <c r="M52" s="4">
        <v>-4.7704895589362195E-17</v>
      </c>
      <c r="N52" s="3">
        <v>-4.7293724492192268E-11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24</v>
      </c>
      <c r="H53" s="1">
        <v>19058.091326009999</v>
      </c>
      <c r="I53" s="25">
        <v>3.6049109131768665E-7</v>
      </c>
      <c r="J53" s="26">
        <v>5.7966967483884018</v>
      </c>
      <c r="K53" s="5">
        <v>5.7966967483883423</v>
      </c>
      <c r="L53" s="27">
        <v>1.9058091326009805E-2</v>
      </c>
      <c r="M53" s="4">
        <v>-1.9428902930940239E-16</v>
      </c>
      <c r="N53" s="3">
        <v>-1.9281287677586079E-10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18</v>
      </c>
      <c r="H54" s="1">
        <v>3458.0182812500002</v>
      </c>
      <c r="I54" s="25">
        <v>3.644795046577476E-7</v>
      </c>
      <c r="J54" s="26">
        <v>1.7885009293555675E-3</v>
      </c>
      <c r="K54" s="5">
        <v>1.7885009293555491E-3</v>
      </c>
      <c r="L54" s="27">
        <v>3.4580182812499649E-3</v>
      </c>
      <c r="M54" s="4">
        <v>-3.5128150388530344E-17</v>
      </c>
      <c r="N54" s="3">
        <v>-3.5470293369144201E-11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116</v>
      </c>
      <c r="H55" s="1">
        <v>5111.6119558499995</v>
      </c>
      <c r="I55" s="25">
        <v>4.1448161146942636E-7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30</v>
      </c>
      <c r="H56" s="1">
        <v>2833.7086380199999</v>
      </c>
      <c r="I56" s="25">
        <v>5.5328928974307359E-7</v>
      </c>
      <c r="J56" s="26">
        <v>1.7143668642689136E-4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-2.9103830456733704E-11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0.221034766843</v>
      </c>
      <c r="D57" s="7">
        <v>1014707</v>
      </c>
      <c r="E57" s="1">
        <v>1014707</v>
      </c>
      <c r="F57" s="6">
        <v>12457852779.380001</v>
      </c>
      <c r="G57" s="1" t="s">
        <v>119</v>
      </c>
      <c r="H57" s="1">
        <v>2210.3476684299999</v>
      </c>
      <c r="I57" s="25">
        <v>1.774260546800268E-7</v>
      </c>
      <c r="J57" s="26">
        <v>0.18003545966620596</v>
      </c>
      <c r="K57" s="5">
        <v>0.1800354596662041</v>
      </c>
      <c r="L57" s="27">
        <v>2.2103476684299773E-3</v>
      </c>
      <c r="M57" s="4">
        <v>-2.2551405187698492E-17</v>
      </c>
      <c r="N57" s="3">
        <v>-2.2737367544323206E-11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18</v>
      </c>
      <c r="H58" s="1">
        <v>2153.02581323</v>
      </c>
      <c r="I58" s="25">
        <v>1.7754670618761201E-7</v>
      </c>
      <c r="J58" s="26">
        <v>2.6592945652780526E-3</v>
      </c>
      <c r="K58" s="5">
        <v>2.6592945652780253E-3</v>
      </c>
      <c r="L58" s="27">
        <v>2.153025813229978E-3</v>
      </c>
      <c r="M58" s="4">
        <v>-2.211772431870429E-17</v>
      </c>
      <c r="N58" s="3">
        <v>-2.2282620193436742E-11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97</v>
      </c>
      <c r="H59" s="1">
        <v>15426.64622844</v>
      </c>
      <c r="I59" s="25">
        <v>4.6806738209393475E-7</v>
      </c>
      <c r="J59" s="26">
        <v>4.9782242557364622E-3</v>
      </c>
      <c r="K59" s="5">
        <v>4.9782242557364111E-3</v>
      </c>
      <c r="L59" s="27">
        <v>1.5426646228439842E-2</v>
      </c>
      <c r="M59" s="4">
        <v>-1.5785983631388945E-16</v>
      </c>
      <c r="N59" s="3">
        <v>-1.5825207810848951E-10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90</v>
      </c>
      <c r="H60" s="1">
        <v>5056.2306710399998</v>
      </c>
      <c r="I60" s="25">
        <v>4.1446031292269166E-7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52</v>
      </c>
      <c r="H61" s="1">
        <v>7061.3078736500001</v>
      </c>
      <c r="I61" s="25">
        <v>1.750297418192511E-7</v>
      </c>
      <c r="J61" s="26">
        <v>5.2274557721479355E-2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0.49995641373799998</v>
      </c>
      <c r="D62" s="7">
        <v>3958720</v>
      </c>
      <c r="E62" s="1">
        <v>3958720</v>
      </c>
      <c r="F62" s="6">
        <v>11277317339.258997</v>
      </c>
      <c r="G62" s="1" t="s">
        <v>21</v>
      </c>
      <c r="H62" s="1">
        <v>4999.5641373799999</v>
      </c>
      <c r="I62" s="25">
        <v>4.4332920560595913E-7</v>
      </c>
      <c r="J62" s="26">
        <v>1.7550161928164225</v>
      </c>
      <c r="K62" s="5">
        <v>1.7550161928164043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21</v>
      </c>
      <c r="H63" s="1">
        <v>35984.877106290005</v>
      </c>
      <c r="I63" s="25">
        <v>3.3115254566964902E-7</v>
      </c>
      <c r="J63" s="26">
        <v>0.25167593470893324</v>
      </c>
      <c r="K63" s="5">
        <v>0.25167593470893063</v>
      </c>
      <c r="L63" s="27">
        <v>3.5984877106289635E-2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30</v>
      </c>
      <c r="H64" s="1">
        <v>3303.5457762999999</v>
      </c>
      <c r="I64" s="25">
        <v>4.3385118524420351E-7</v>
      </c>
      <c r="J64" s="26">
        <v>1.5149649537542342E-2</v>
      </c>
      <c r="K64" s="5">
        <v>1.5149649537542186E-2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21</v>
      </c>
      <c r="H65" s="1">
        <v>14111.289485759999</v>
      </c>
      <c r="I65" s="25">
        <v>3.9268353057310666E-7</v>
      </c>
      <c r="J65" s="26">
        <v>13.743923570058733</v>
      </c>
      <c r="K65" s="5">
        <v>13.743923570058593</v>
      </c>
      <c r="L65" s="27">
        <v>1.4111289485759855E-2</v>
      </c>
      <c r="M65" s="4">
        <v>-1.4398204850607499E-16</v>
      </c>
      <c r="N65" s="3">
        <v>-1.4370016288012266E-10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21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2.0088895960968217E-2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63</v>
      </c>
      <c r="H67" s="1">
        <v>5196.3246769699999</v>
      </c>
      <c r="I67" s="25">
        <v>5.541107779212029E-7</v>
      </c>
      <c r="J67" s="26">
        <v>1.8843091113988426E-2</v>
      </c>
      <c r="K67" s="5">
        <v>1.8843091113988231E-2</v>
      </c>
      <c r="L67" s="27">
        <v>5.1963246769699467E-3</v>
      </c>
      <c r="M67" s="4">
        <v>-5.2909066017292616E-17</v>
      </c>
      <c r="N67" s="3">
        <v>-5.3660187404602766E-11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24</v>
      </c>
      <c r="H68" s="1">
        <v>32584.567117900006</v>
      </c>
      <c r="I68" s="25">
        <v>3.1568675399710285E-7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-3.3306690738754696E-16</v>
      </c>
      <c r="N68" s="3">
        <v>-3.3469405025243759E-10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21</v>
      </c>
      <c r="H69" s="1">
        <v>3139.5805399999999</v>
      </c>
      <c r="I69" s="25">
        <v>4.3799115415498238E-7</v>
      </c>
      <c r="J69" s="26">
        <v>0.19792031872186175</v>
      </c>
      <c r="K69" s="5">
        <v>0.19792031872185972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2.919217756703</v>
      </c>
      <c r="D70" s="7">
        <v>73000000</v>
      </c>
      <c r="E70" s="1">
        <v>73000000</v>
      </c>
      <c r="F70" s="6">
        <v>195389236330.95398</v>
      </c>
      <c r="G70" s="1" t="s">
        <v>24</v>
      </c>
      <c r="H70" s="1">
        <v>29192.177567029998</v>
      </c>
      <c r="I70" s="25">
        <v>1.4940524931262711E-7</v>
      </c>
      <c r="J70" s="26">
        <v>10.90658319982178</v>
      </c>
      <c r="K70" s="5">
        <v>10.906583199821668</v>
      </c>
      <c r="L70" s="27">
        <v>2.9192177567029701E-2</v>
      </c>
      <c r="M70" s="4">
        <v>-2.9837243786801082E-16</v>
      </c>
      <c r="N70" s="3">
        <v>-2.9831426218152046E-10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0.24585781658299999</v>
      </c>
      <c r="D71" s="7">
        <v>547894</v>
      </c>
      <c r="E71" s="1">
        <v>547894</v>
      </c>
      <c r="F71" s="6">
        <v>10864140276.991264</v>
      </c>
      <c r="G71" s="1" t="s">
        <v>21</v>
      </c>
      <c r="H71" s="1">
        <v>2458.5781658299998</v>
      </c>
      <c r="I71" s="25">
        <v>2.2630213741228339E-7</v>
      </c>
      <c r="J71" s="26">
        <v>0.12398958327536559</v>
      </c>
      <c r="K71" s="5">
        <v>0.12398958327536433</v>
      </c>
      <c r="L71" s="27">
        <v>2.4585781658299746E-3</v>
      </c>
      <c r="M71" s="4">
        <v>-2.5153490401663703E-17</v>
      </c>
      <c r="N71" s="3">
        <v>-2.5011104298755527E-11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18</v>
      </c>
      <c r="H72" s="1">
        <v>3918.7984723600002</v>
      </c>
      <c r="I72" s="25">
        <v>4.781668520731835E-7</v>
      </c>
      <c r="J72" s="26">
        <v>4.875389223738179E-3</v>
      </c>
      <c r="K72" s="5">
        <v>4.8753892237381295E-3</v>
      </c>
      <c r="L72" s="27">
        <v>3.9187984723599604E-3</v>
      </c>
      <c r="M72" s="4">
        <v>-3.9898639947466563E-17</v>
      </c>
      <c r="N72" s="3">
        <v>-4.0017766878008842E-11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21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-4.7704895589362195E-17</v>
      </c>
      <c r="N73" s="3">
        <v>-4.7293724492192268E-11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21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3.3021768500533136E-2</v>
      </c>
      <c r="L74" s="27">
        <v>6.6486000006499325E-3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119</v>
      </c>
      <c r="H75" s="1">
        <v>2728.5483593799995</v>
      </c>
      <c r="I75" s="25">
        <v>3.6057781655783089E-7</v>
      </c>
      <c r="J75" s="26">
        <v>4.1684598483168044E-2</v>
      </c>
      <c r="K75" s="5">
        <v>4.1684598483167613E-2</v>
      </c>
      <c r="L75" s="27">
        <v>2.7285483593799719E-3</v>
      </c>
      <c r="M75" s="4">
        <v>-2.7755575615628914E-17</v>
      </c>
      <c r="N75" s="3">
        <v>-2.7739588404074311E-11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33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18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30</v>
      </c>
      <c r="H78" s="1">
        <v>1479.9376703099999</v>
      </c>
      <c r="I78" s="25">
        <v>2.6283408531591272E-7</v>
      </c>
      <c r="J78" s="26">
        <v>1.1883254665303045E-3</v>
      </c>
      <c r="K78" s="5">
        <v>1.1883254665302923E-3</v>
      </c>
      <c r="L78" s="27">
        <v>1.4799376703099848E-3</v>
      </c>
      <c r="M78" s="4">
        <v>-1.5178830414797062E-17</v>
      </c>
      <c r="N78" s="3">
        <v>-1.5234036254696548E-11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18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3.2577421021399667E-3</v>
      </c>
      <c r="M79" s="4">
        <v>-3.3393426912553537E-17</v>
      </c>
      <c r="N79" s="3">
        <v>-3.3196556614711881E-11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119</v>
      </c>
      <c r="H80" s="1">
        <v>3811.06040472</v>
      </c>
      <c r="I80" s="25">
        <v>4.0702976112237021E-7</v>
      </c>
      <c r="J80" s="26">
        <v>0.11064819135278849</v>
      </c>
      <c r="K80" s="5">
        <v>0.11064819135278735</v>
      </c>
      <c r="L80" s="27">
        <v>3.8110604047199609E-3</v>
      </c>
      <c r="M80" s="4">
        <v>-3.903127820947816E-17</v>
      </c>
      <c r="N80" s="3">
        <v>-3.9108272176235914E-11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24</v>
      </c>
      <c r="H81" s="1">
        <v>2947.9341261000004</v>
      </c>
      <c r="I81" s="25">
        <v>3.5372169798713917E-7</v>
      </c>
      <c r="J81" s="26">
        <v>0.42652116064987228</v>
      </c>
      <c r="K81" s="5">
        <v>0.42652116064986795</v>
      </c>
      <c r="L81" s="27">
        <v>2.9479341260999705E-3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18</v>
      </c>
      <c r="H82" s="1">
        <v>16067.91283546</v>
      </c>
      <c r="I82" s="25">
        <v>1.197112256739298E-7</v>
      </c>
      <c r="J82" s="26">
        <v>1.4524922144694925E-2</v>
      </c>
      <c r="K82" s="5">
        <v>1.4524922144694776E-2</v>
      </c>
      <c r="L82" s="27">
        <v>1.6067912835459837E-2</v>
      </c>
      <c r="M82" s="4">
        <v>-1.6306400674181987E-16</v>
      </c>
      <c r="N82" s="3">
        <v>-1.6370904631912708E-10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18</v>
      </c>
      <c r="H83" s="1">
        <v>4919.705825510001</v>
      </c>
      <c r="I83" s="25">
        <v>3.9711848843481394E-8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-5.0306980803327406E-17</v>
      </c>
      <c r="N83" s="3">
        <v>-5.0931703299283981E-11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18</v>
      </c>
      <c r="H84" s="1">
        <v>2190.5839701099999</v>
      </c>
      <c r="I84" s="25">
        <v>1.5711059201659103E-7</v>
      </c>
      <c r="J84" s="26">
        <v>8.3959900373666246E-4</v>
      </c>
      <c r="K84" s="5">
        <v>8.3959900373665401E-4</v>
      </c>
      <c r="L84" s="27">
        <v>2.1905839701099774E-3</v>
      </c>
      <c r="M84" s="4">
        <v>-2.2551405187698492E-17</v>
      </c>
      <c r="N84" s="3">
        <v>-2.2282620193436742E-11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119</v>
      </c>
      <c r="H85" s="1">
        <v>5551.7481886999994</v>
      </c>
      <c r="I85" s="25">
        <v>4.3042385454333814E-7</v>
      </c>
      <c r="J85" s="26">
        <v>3.4679249960556754E-2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52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4.9336293243199495E-3</v>
      </c>
      <c r="M86" s="4">
        <v>-5.0306980803327406E-17</v>
      </c>
      <c r="N86" s="3">
        <v>-5.0022208597511053E-11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63</v>
      </c>
      <c r="H87" s="1">
        <v>4304.7989790899992</v>
      </c>
      <c r="I87" s="25">
        <v>5.2879629086620777E-7</v>
      </c>
      <c r="J87" s="26">
        <v>1.7096512879995363E-2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-4.3655745685100555E-11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24</v>
      </c>
      <c r="H88" s="1">
        <v>16793.816217940002</v>
      </c>
      <c r="I88" s="25">
        <v>2.6965098305435606E-7</v>
      </c>
      <c r="J88" s="26">
        <v>6.7981709337833705</v>
      </c>
      <c r="K88" s="5">
        <v>6.7981709337833012</v>
      </c>
      <c r="L88" s="27">
        <v>1.6793816217939832E-2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21</v>
      </c>
      <c r="H89" s="1">
        <v>1143.5429218500001</v>
      </c>
      <c r="I89" s="25">
        <v>2.6018681781500975E-7</v>
      </c>
      <c r="J89" s="26">
        <v>3.6765958478167768E-3</v>
      </c>
      <c r="K89" s="5">
        <v>3.6765958478167395E-3</v>
      </c>
      <c r="L89" s="27">
        <v>1.1435429218499883E-3</v>
      </c>
      <c r="M89" s="4">
        <v>-1.1709383462843448E-17</v>
      </c>
      <c r="N89" s="3">
        <v>-1.1823431123048067E-11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1.9803483461589999</v>
      </c>
      <c r="D90" s="7">
        <v>2530000</v>
      </c>
      <c r="E90" s="1">
        <v>2530000</v>
      </c>
      <c r="F90" s="6">
        <v>105109087359.96829</v>
      </c>
      <c r="G90" s="1" t="s">
        <v>30</v>
      </c>
      <c r="H90" s="1">
        <v>19803.48346159</v>
      </c>
      <c r="I90" s="25">
        <v>1.8840886129825086E-7</v>
      </c>
      <c r="J90" s="26">
        <v>0.4766744190845747</v>
      </c>
      <c r="K90" s="5">
        <v>0.47667441908456981</v>
      </c>
      <c r="L90" s="27">
        <v>1.9803483461589798E-2</v>
      </c>
      <c r="M90" s="4">
        <v>-2.0122792321330962E-16</v>
      </c>
      <c r="N90" s="3">
        <v>-2.0372681319713593E-10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52</v>
      </c>
      <c r="H91" s="1">
        <v>2172.1752234</v>
      </c>
      <c r="I91" s="25">
        <v>2.0773173082199915E-7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18</v>
      </c>
      <c r="H92" s="1">
        <v>17426.936802050001</v>
      </c>
      <c r="I92" s="25">
        <v>7.7235890196132215E-8</v>
      </c>
      <c r="J92" s="26">
        <v>1.3245955168636674E-2</v>
      </c>
      <c r="K92" s="5">
        <v>1.3245955168636541E-2</v>
      </c>
      <c r="L92" s="27">
        <v>1.7426936802049823E-2</v>
      </c>
      <c r="M92" s="4">
        <v>-1.7694179454963432E-16</v>
      </c>
      <c r="N92" s="3">
        <v>-1.7826096154749393E-10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3.3954073542360002</v>
      </c>
      <c r="D93" s="7">
        <v>73000000</v>
      </c>
      <c r="E93" s="1">
        <v>73000000</v>
      </c>
      <c r="F93" s="6">
        <v>195389236330.95398</v>
      </c>
      <c r="G93" s="1" t="s">
        <v>24</v>
      </c>
      <c r="H93" s="1">
        <v>33954.073542359998</v>
      </c>
      <c r="I93" s="25">
        <v>1.7377658145327896E-7</v>
      </c>
      <c r="J93" s="26">
        <v>12.685690446089364</v>
      </c>
      <c r="K93" s="5">
        <v>12.685690446089234</v>
      </c>
      <c r="L93" s="27">
        <v>3.3954073542359652E-2</v>
      </c>
      <c r="M93" s="4">
        <v>-3.4694469519536142E-16</v>
      </c>
      <c r="N93" s="3">
        <v>-3.4924596548080444E-10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27</v>
      </c>
      <c r="H94" s="1">
        <v>10767.165543799998</v>
      </c>
      <c r="I94" s="25">
        <v>4.7228895832440444E-7</v>
      </c>
      <c r="J94" s="26">
        <v>0.12015503388731173</v>
      </c>
      <c r="K94" s="5">
        <v>0.12015503388731051</v>
      </c>
      <c r="L94" s="27">
        <v>1.0767165543799889E-2</v>
      </c>
      <c r="M94" s="4">
        <v>-1.0928757898653885E-16</v>
      </c>
      <c r="N94" s="3"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18</v>
      </c>
      <c r="H95" s="1">
        <v>2912.17024438</v>
      </c>
      <c r="I95" s="25">
        <v>3.3119142764911161E-7</v>
      </c>
      <c r="J95" s="26">
        <v>1.9341579374708117E-4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0.87437205867199996</v>
      </c>
      <c r="D96" s="7">
        <v>487397</v>
      </c>
      <c r="E96" s="1">
        <v>487397</v>
      </c>
      <c r="F96" s="6">
        <v>22680662076.649902</v>
      </c>
      <c r="G96" s="1" t="s">
        <v>21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27</v>
      </c>
      <c r="H97" s="1">
        <v>3540.42254009</v>
      </c>
      <c r="I97" s="25">
        <v>4.0198601641246345E-7</v>
      </c>
      <c r="J97" s="26">
        <v>3.7786685542771564E-2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-3.5925040720030665E-11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21</v>
      </c>
      <c r="H98" s="1">
        <v>56981.064763229995</v>
      </c>
      <c r="I98" s="25">
        <v>4.3254202842337897E-7</v>
      </c>
      <c r="J98" s="26">
        <v>0.35620311836896523</v>
      </c>
      <c r="K98" s="5">
        <v>0.35620311836896157</v>
      </c>
      <c r="L98" s="27">
        <v>5.6981064763229415E-2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119</v>
      </c>
      <c r="H99" s="1">
        <v>5571.6855388200011</v>
      </c>
      <c r="I99" s="25">
        <v>3.2963834207260173E-7</v>
      </c>
      <c r="J99" s="26">
        <v>3.5825754293134504E-2</v>
      </c>
      <c r="K99" s="5">
        <v>3.5825754293134136E-2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18</v>
      </c>
      <c r="H100" s="1">
        <v>14188.074567940001</v>
      </c>
      <c r="I100" s="25">
        <v>3.311068054343989E-7</v>
      </c>
      <c r="J100" s="26">
        <v>5.6119292453076265E-3</v>
      </c>
      <c r="K100" s="5">
        <v>5.6119292453075693E-3</v>
      </c>
      <c r="L100" s="27">
        <v>1.4188074567939855E-2</v>
      </c>
      <c r="M100" s="4">
        <v>-1.457167719820518E-16</v>
      </c>
      <c r="N100" s="3">
        <v>-1.4551915228366852E-10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0.97697667545099998</v>
      </c>
      <c r="D101" s="7">
        <v>1771370</v>
      </c>
      <c r="E101" s="1">
        <v>1771370</v>
      </c>
      <c r="F101" s="6">
        <v>35520001154.719894</v>
      </c>
      <c r="G101" s="1" t="s">
        <v>119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0.48721484159176603</v>
      </c>
      <c r="L101" s="27">
        <v>9.7697667545098999E-3</v>
      </c>
      <c r="M101" s="4">
        <v>-1.0061396160665481E-16</v>
      </c>
      <c r="N101" s="3">
        <v>-1.0186340659856796E-10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18</v>
      </c>
      <c r="H102" s="1">
        <v>8982.0094347400009</v>
      </c>
      <c r="I102" s="25">
        <v>4.0651365028836571E-7</v>
      </c>
      <c r="J102" s="26">
        <v>1.4423917339531791E-2</v>
      </c>
      <c r="K102" s="5">
        <v>1.4423917339531642E-2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5C2A-D184-4BEC-9536-30F1D2D57D43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74CC-594C-4383-A1E5-AA1B430F8E55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18</v>
      </c>
      <c r="H2" s="1">
        <v>6849.8945402300005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1.7690930774012445E-6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19</v>
      </c>
      <c r="B3" s="1" t="s">
        <v>20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21</v>
      </c>
      <c r="H3" s="1">
        <v>4831.7289207000003</v>
      </c>
      <c r="I3" s="25">
        <v>4.7048703835005524E-7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1.2478700432260598E-6</v>
      </c>
      <c r="N3" s="3">
        <v>1.2478700432257028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24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3.4602838687174233E-3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0.45396268997</v>
      </c>
      <c r="D5" s="7">
        <v>117989</v>
      </c>
      <c r="E5" s="1">
        <v>117989</v>
      </c>
      <c r="F5" s="6">
        <v>11199769016.399971</v>
      </c>
      <c r="G5" s="1" t="s">
        <v>27</v>
      </c>
      <c r="H5" s="1">
        <v>4539.6268996999997</v>
      </c>
      <c r="I5" s="25">
        <v>4.0533218971324885E-7</v>
      </c>
      <c r="J5" s="26">
        <v>4.7824739732076516E-2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1.1724300946934818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30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33</v>
      </c>
      <c r="H7" s="1">
        <v>3135.1219879600003</v>
      </c>
      <c r="I7" s="25">
        <v>2.5468832239599385E-7</v>
      </c>
      <c r="J7" s="26">
        <v>0.16152384344018408</v>
      </c>
      <c r="K7" s="5">
        <v>0.16156555951502596</v>
      </c>
      <c r="L7" s="27">
        <v>3.1359316825580403E-3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36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2.5809933733354916E-3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0.41861332618500002</v>
      </c>
      <c r="D9" s="7">
        <v>11068200</v>
      </c>
      <c r="E9" s="1">
        <v>11068200</v>
      </c>
      <c r="F9" s="6">
        <v>24368263207.731396</v>
      </c>
      <c r="G9" s="1" t="s">
        <v>39</v>
      </c>
      <c r="H9" s="1">
        <v>4186.1332618500001</v>
      </c>
      <c r="I9" s="25">
        <v>1.7178627898773894E-7</v>
      </c>
      <c r="J9" s="26">
        <v>1.9013648930920921</v>
      </c>
      <c r="K9" s="5">
        <v>1.90185595050149</v>
      </c>
      <c r="L9" s="27">
        <v>4.1872143966508093E-3</v>
      </c>
      <c r="M9" s="4">
        <v>1.0811348008094024E-6</v>
      </c>
      <c r="N9" s="3">
        <v>1.0811348008091954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30</v>
      </c>
      <c r="H10" s="1">
        <v>19146.920448059998</v>
      </c>
      <c r="I10" s="25">
        <v>4.3193359718155521E-7</v>
      </c>
      <c r="J10" s="26">
        <v>2.5465509089032952E-2</v>
      </c>
      <c r="K10" s="5">
        <v>2.5472085957575184E-2</v>
      </c>
      <c r="L10" s="27">
        <v>1.9151865441632884E-2</v>
      </c>
      <c r="M10" s="4">
        <v>4.9449935728834715E-6</v>
      </c>
      <c r="N10" s="3">
        <v>4.9449935728844139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21</v>
      </c>
      <c r="H11" s="1">
        <v>3479.14356146</v>
      </c>
      <c r="I11" s="25">
        <v>4.3098898256710374E-7</v>
      </c>
      <c r="J11" s="26">
        <v>3.0870878843316508E-2</v>
      </c>
      <c r="K11" s="5">
        <v>3.087885173366561E-2</v>
      </c>
      <c r="L11" s="27">
        <v>3.4800421050442338E-3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21</v>
      </c>
      <c r="H12" s="1">
        <v>52133.669792419998</v>
      </c>
      <c r="I12" s="25">
        <v>4.6425249560687146E-7</v>
      </c>
      <c r="J12" s="26">
        <v>0.21735651890819871</v>
      </c>
      <c r="K12" s="5">
        <v>0.21741265465035653</v>
      </c>
      <c r="L12" s="27">
        <v>5.214713413321781E-2</v>
      </c>
      <c r="M12" s="4">
        <v>1.3464340797811336E-5</v>
      </c>
      <c r="N12" s="3">
        <v>13.464340797814657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18</v>
      </c>
      <c r="H13" s="1">
        <v>46693.206334080001</v>
      </c>
      <c r="I13" s="25">
        <v>1.1912455288385841E-7</v>
      </c>
      <c r="J13" s="26">
        <v>4.3242212696840601E-2</v>
      </c>
      <c r="K13" s="5">
        <v>4.3253380678896128E-2</v>
      </c>
      <c r="L13" s="27">
        <v>4.6705265589560514E-2</v>
      </c>
      <c r="M13" s="4">
        <v>1.2059255480513509E-5</v>
      </c>
      <c r="N13" s="3">
        <v>12.059255480511638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52</v>
      </c>
      <c r="H14" s="1">
        <v>6195.7474332000002</v>
      </c>
      <c r="I14" s="25">
        <v>2.2197152115221784E-7</v>
      </c>
      <c r="J14" s="26">
        <v>1.8564366200044587E-2</v>
      </c>
      <c r="K14" s="5">
        <v>1.8569160739813188E-2</v>
      </c>
      <c r="L14" s="27">
        <v>6.1973475824937925E-3</v>
      </c>
      <c r="M14" s="4">
        <v>1.6001492937926451E-6</v>
      </c>
      <c r="N14" s="3">
        <v>1.6001492937921284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24</v>
      </c>
      <c r="H15" s="1">
        <v>907.58325472000001</v>
      </c>
      <c r="I15" s="25">
        <v>1.1668577983480523E-7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0.23439766120520744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36</v>
      </c>
      <c r="H16" s="1">
        <v>6292.3661151099996</v>
      </c>
      <c r="I16" s="25">
        <v>4.403567511752567E-7</v>
      </c>
      <c r="J16" s="26">
        <v>1.5174693645499345E-3</v>
      </c>
      <c r="K16" s="5">
        <v>1.5178612748969591E-3</v>
      </c>
      <c r="L16" s="27">
        <v>6.2939912176955192E-3</v>
      </c>
      <c r="M16" s="4">
        <v>1.6251025855198303E-6</v>
      </c>
      <c r="N16" s="3">
        <v>1.6251025855199259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18</v>
      </c>
      <c r="H17" s="1">
        <v>3766.36747879</v>
      </c>
      <c r="I17" s="25">
        <v>4.9314428242842842E-7</v>
      </c>
      <c r="J17" s="26">
        <v>1.0775202571061161E-3</v>
      </c>
      <c r="K17" s="5">
        <v>1.0777985436727852E-3</v>
      </c>
      <c r="L17" s="27">
        <v>3.7673402024743807E-3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63</v>
      </c>
      <c r="H18" s="1">
        <v>3685.9280965699995</v>
      </c>
      <c r="I18" s="25">
        <v>5.2109847795673119E-7</v>
      </c>
      <c r="J18" s="26">
        <v>1.1356820228589E-2</v>
      </c>
      <c r="K18" s="5">
        <v>1.1359753306145996E-2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36</v>
      </c>
      <c r="H19" s="1">
        <v>11009.097046770001</v>
      </c>
      <c r="I19" s="25">
        <v>4.1888336647148944E-7</v>
      </c>
      <c r="J19" s="26">
        <v>0.12722912043185136</v>
      </c>
      <c r="K19" s="5">
        <v>0.12726197935473682</v>
      </c>
      <c r="L19" s="27">
        <v>1.101194031936098E-2</v>
      </c>
      <c r="M19" s="4">
        <v>2.8432725909799395E-6</v>
      </c>
      <c r="N19" s="3">
        <v>2.8432725909788132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21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1.3321550123941359E-6</v>
      </c>
      <c r="N20" s="3">
        <v>1.3321550123946508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18</v>
      </c>
      <c r="H21" s="1">
        <v>6341.095973460001</v>
      </c>
      <c r="I21" s="25">
        <v>4.9925184712793941E-7</v>
      </c>
      <c r="J21" s="26">
        <v>1.8821794636723316E-4</v>
      </c>
      <c r="K21" s="5">
        <v>1.8826655661434289E-4</v>
      </c>
      <c r="L21" s="27">
        <v>6.3427336613009625E-3</v>
      </c>
      <c r="M21" s="4">
        <v>1.6376878409617851E-6</v>
      </c>
      <c r="N21" s="3">
        <v>1.6376878409619167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21</v>
      </c>
      <c r="H22" s="1">
        <v>2141.1799179200002</v>
      </c>
      <c r="I22" s="25">
        <v>3.4614372281839286E-7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21</v>
      </c>
      <c r="H23" s="1">
        <v>1914.9578293500001</v>
      </c>
      <c r="I23" s="25">
        <v>1.5023434408089747E-7</v>
      </c>
      <c r="J23" s="26">
        <v>6.5457103716047023</v>
      </c>
      <c r="K23" s="5">
        <v>6.547400904340515</v>
      </c>
      <c r="L23" s="27">
        <v>1.9154523973517038E-3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18</v>
      </c>
      <c r="H24" s="1">
        <v>3046.8660644799997</v>
      </c>
      <c r="I24" s="25">
        <v>2.1283245840490473E-7</v>
      </c>
      <c r="J24" s="26">
        <v>1.0218448143198766E-3</v>
      </c>
      <c r="K24" s="5">
        <v>1.0221087218253118E-3</v>
      </c>
      <c r="L24" s="27">
        <v>3.0476529655937543E-3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63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21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33</v>
      </c>
      <c r="H27" s="1">
        <v>17229.164391330003</v>
      </c>
      <c r="I27" s="25">
        <v>2.7337068379778127E-7</v>
      </c>
      <c r="J27" s="26">
        <v>0.26817664080562342</v>
      </c>
      <c r="K27" s="5">
        <v>0.26824590164417067</v>
      </c>
      <c r="L27" s="27">
        <v>1.7233614094218468E-2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21</v>
      </c>
      <c r="H28" s="1">
        <v>22637.406758330002</v>
      </c>
      <c r="I28" s="25">
        <v>3.8749767179017095E-7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21</v>
      </c>
      <c r="H29" s="1">
        <v>4932.1540706700007</v>
      </c>
      <c r="I29" s="25">
        <v>4.0481472045060867E-7</v>
      </c>
      <c r="J29" s="26">
        <v>1.2593785953218435</v>
      </c>
      <c r="K29" s="5">
        <v>1.2597038496664115</v>
      </c>
      <c r="L29" s="27">
        <v>4.9334278770897079E-3</v>
      </c>
      <c r="M29" s="4">
        <v>1.2738064197074725E-6</v>
      </c>
      <c r="N29" s="3">
        <v>1.2738064197073982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21</v>
      </c>
      <c r="H30" s="1">
        <v>2696.4735363399996</v>
      </c>
      <c r="I30" s="25">
        <v>4.2002097922217063E-7</v>
      </c>
      <c r="J30" s="26">
        <v>7.8970664429435636E-2</v>
      </c>
      <c r="K30" s="5">
        <v>7.8991059846747286E-2</v>
      </c>
      <c r="L30" s="27">
        <v>2.6971699430809186E-3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21</v>
      </c>
      <c r="H31" s="1">
        <v>4392.99314882</v>
      </c>
      <c r="I31" s="25">
        <v>3.6720939243198986E-7</v>
      </c>
      <c r="J31" s="26">
        <v>0.3071119032665704</v>
      </c>
      <c r="K31" s="5">
        <v>0.30719121945199174</v>
      </c>
      <c r="L31" s="27">
        <v>4.39412770419034E-3</v>
      </c>
      <c r="M31" s="4">
        <v>1.1345553703398514E-6</v>
      </c>
      <c r="N31" s="3">
        <v>1.1345553703404221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2.4679438589960001</v>
      </c>
      <c r="D32" s="7">
        <v>15850000</v>
      </c>
      <c r="E32" s="1">
        <v>15850000</v>
      </c>
      <c r="F32" s="6">
        <v>149847873393.03198</v>
      </c>
      <c r="G32" s="1" t="s">
        <v>24</v>
      </c>
      <c r="H32" s="1">
        <v>24679.438589960002</v>
      </c>
      <c r="I32" s="25">
        <v>1.6469662218848419E-7</v>
      </c>
      <c r="J32" s="26">
        <v>2.6104414616874743</v>
      </c>
      <c r="K32" s="5">
        <v>2.6111156492820449</v>
      </c>
      <c r="L32" s="27">
        <v>2.4685812443418324E-2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90</v>
      </c>
      <c r="H33" s="1">
        <v>15026.213642879999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1.5030094399058051E-2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30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1.6609240245348127E-4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0.85658531306800001</v>
      </c>
      <c r="D35" s="7">
        <v>23223</v>
      </c>
      <c r="E35" s="1">
        <v>23223</v>
      </c>
      <c r="F35" s="6">
        <v>28185102414.601997</v>
      </c>
      <c r="G35" s="1" t="s">
        <v>18</v>
      </c>
      <c r="H35" s="1">
        <v>8565.8531306799996</v>
      </c>
      <c r="I35" s="25">
        <v>3.0391420987855787E-7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2.2122606208232337E-6</v>
      </c>
      <c r="N35" s="3">
        <v>2.2122606208231446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97</v>
      </c>
      <c r="H36" s="1">
        <v>5103.3909991500004</v>
      </c>
      <c r="I36" s="25">
        <v>4.2117650687059158E-7</v>
      </c>
      <c r="J36" s="26">
        <v>1.7416912088619573E-2</v>
      </c>
      <c r="K36" s="5">
        <v>1.7421410280318624E-2</v>
      </c>
      <c r="L36" s="27">
        <v>5.1047090302058255E-3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21</v>
      </c>
      <c r="H37" s="1">
        <v>39551.309779290001</v>
      </c>
      <c r="I37" s="25">
        <v>4.1945683705470836E-7</v>
      </c>
      <c r="J37" s="26">
        <v>0.29822751929334185</v>
      </c>
      <c r="K37" s="5">
        <v>0.29830454124422201</v>
      </c>
      <c r="L37" s="27">
        <v>3.9561524527567712E-2</v>
      </c>
      <c r="M37" s="4">
        <v>1.0214748277712071E-5</v>
      </c>
      <c r="N37" s="3">
        <v>10.214748277714534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30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1.2222299170640619E-6</v>
      </c>
      <c r="N38" s="3">
        <v>1.2222299170634869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33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18</v>
      </c>
      <c r="H40" s="1">
        <v>2279.67180224</v>
      </c>
      <c r="I40" s="25">
        <v>3.1105047925775584E-7</v>
      </c>
      <c r="J40" s="26">
        <v>5.143748460341731E-3</v>
      </c>
      <c r="K40" s="5">
        <v>5.1450769143479872E-3</v>
      </c>
      <c r="L40" s="27">
        <v>2.2802605633666343E-3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0.37973190496600001</v>
      </c>
      <c r="D41" s="7">
        <v>149302</v>
      </c>
      <c r="E41" s="1">
        <v>149302</v>
      </c>
      <c r="F41" s="6">
        <v>10552948777.529991</v>
      </c>
      <c r="G41" s="1" t="s">
        <v>90</v>
      </c>
      <c r="H41" s="1">
        <v>3797.31904966</v>
      </c>
      <c r="I41" s="25">
        <v>3.5983487930364006E-7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18</v>
      </c>
      <c r="H42" s="1">
        <v>21694.658256459999</v>
      </c>
      <c r="I42" s="25">
        <v>4.5016432011511792E-7</v>
      </c>
      <c r="J42" s="26">
        <v>2.1948661755852805E-2</v>
      </c>
      <c r="K42" s="5">
        <v>2.1954330343216612E-2</v>
      </c>
      <c r="L42" s="27">
        <v>2.1700261243422149E-2</v>
      </c>
      <c r="M42" s="4">
        <v>5.6029869621478101E-6</v>
      </c>
      <c r="N42" s="3">
        <v>5.6029869621488615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21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2.0593241247084115E-6</v>
      </c>
      <c r="N43" s="3">
        <v>2.0593241247079277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116</v>
      </c>
      <c r="H44" s="1">
        <v>13059.781418930001</v>
      </c>
      <c r="I44" s="25">
        <v>4.6192843071597755E-7</v>
      </c>
      <c r="J44" s="26">
        <v>1.316496027540536E-2</v>
      </c>
      <c r="K44" s="5">
        <v>1.3168360333613783E-2</v>
      </c>
      <c r="L44" s="27">
        <v>1.3063154313043217E-2</v>
      </c>
      <c r="M44" s="4">
        <v>3.3728941132155077E-6</v>
      </c>
      <c r="N44" s="3">
        <v>3.372894113215807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119</v>
      </c>
      <c r="H45" s="1">
        <v>4439.4177728499999</v>
      </c>
      <c r="I45" s="25">
        <v>4.5114874795947691E-7</v>
      </c>
      <c r="J45" s="26">
        <v>1.1135704545883768E-2</v>
      </c>
      <c r="K45" s="5">
        <v>1.1138580516856655E-2</v>
      </c>
      <c r="L45" s="27">
        <v>4.4405643223654461E-3</v>
      </c>
      <c r="M45" s="4">
        <v>1.14654951544578E-6</v>
      </c>
      <c r="N45" s="3">
        <v>1.1465495154461678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30</v>
      </c>
      <c r="H46" s="1">
        <v>5035.2548068599999</v>
      </c>
      <c r="I46" s="25">
        <v>4.0698501258224254E-7</v>
      </c>
      <c r="J46" s="26">
        <v>1.8881092894722947E-3</v>
      </c>
      <c r="K46" s="5">
        <v>1.8885969234147487E-3</v>
      </c>
      <c r="L46" s="27">
        <v>5.0365552406677365E-3</v>
      </c>
      <c r="M46" s="4">
        <v>1.3004338077363467E-6</v>
      </c>
      <c r="N46" s="3">
        <v>1.3004338077362263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18</v>
      </c>
      <c r="H47" s="1">
        <v>3270.7091104199994</v>
      </c>
      <c r="I47" s="25">
        <v>4.4868061446708729E-7</v>
      </c>
      <c r="J47" s="26">
        <v>1.9692592168960459E-3</v>
      </c>
      <c r="K47" s="5">
        <v>1.9697678090839217E-3</v>
      </c>
      <c r="L47" s="27">
        <v>3.2715538225270195E-3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21</v>
      </c>
      <c r="H48" s="1">
        <v>35306.374746460002</v>
      </c>
      <c r="I48" s="25">
        <v>3.5064089835706234E-7</v>
      </c>
      <c r="J48" s="26">
        <v>0.44110625013318444</v>
      </c>
      <c r="K48" s="5">
        <v>0.44122017276508479</v>
      </c>
      <c r="L48" s="27">
        <v>3.5315493173443895E-2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36</v>
      </c>
      <c r="H49" s="1">
        <v>2764.2274838899998</v>
      </c>
      <c r="I49" s="25">
        <v>2.5818930127648745E-7</v>
      </c>
      <c r="J49" s="26">
        <v>8.9178584660898758E-3</v>
      </c>
      <c r="K49" s="5">
        <v>8.9201616434110408E-3</v>
      </c>
      <c r="L49" s="27">
        <v>2.7649413891482682E-3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21</v>
      </c>
      <c r="H50" s="1">
        <v>31940.792049629996</v>
      </c>
      <c r="I50" s="25">
        <v>2.426987401172562E-7</v>
      </c>
      <c r="J50" s="26">
        <v>10.897173431264804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119</v>
      </c>
      <c r="H51" s="1">
        <v>2227.0596243900004</v>
      </c>
      <c r="I51" s="25">
        <v>1.8909733198324879E-7</v>
      </c>
      <c r="J51" s="26">
        <v>1.0422666744252707E-2</v>
      </c>
      <c r="K51" s="5">
        <v>1.0425358561997956E-2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119</v>
      </c>
      <c r="H52" s="1">
        <v>4577.0804624399998</v>
      </c>
      <c r="I52" s="25">
        <v>1.9336902020110268E-7</v>
      </c>
      <c r="J52" s="26">
        <v>0.772122497663003</v>
      </c>
      <c r="K52" s="5">
        <v>0.77232191045025778</v>
      </c>
      <c r="L52" s="27">
        <v>4.5782625655068935E-3</v>
      </c>
      <c r="M52" s="4">
        <v>1.1821030668933072E-6</v>
      </c>
      <c r="N52" s="3">
        <v>1.1821030668934327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24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5.4176015530198185E-6</v>
      </c>
      <c r="N53" s="3">
        <v>5.4176015530174482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18</v>
      </c>
      <c r="H54" s="1">
        <v>3553.2063351100001</v>
      </c>
      <c r="I54" s="25">
        <v>3.516161427530944E-7</v>
      </c>
      <c r="J54" s="26">
        <v>1.7253804124894342E-3</v>
      </c>
      <c r="K54" s="5">
        <v>1.7258260188670823E-3</v>
      </c>
      <c r="L54" s="27">
        <v>3.5541240060146676E-3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116</v>
      </c>
      <c r="H55" s="1">
        <v>5156.5844355400004</v>
      </c>
      <c r="I55" s="25">
        <v>4.0305790084722423E-7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1.3317690952287242E-6</v>
      </c>
      <c r="N55" s="3">
        <v>1.3317690952289922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30</v>
      </c>
      <c r="H56" s="1">
        <v>2832.46241409</v>
      </c>
      <c r="I56" s="25">
        <v>5.3352389302409112E-7</v>
      </c>
      <c r="J56" s="26">
        <v>1.6531237825351464E-4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119</v>
      </c>
      <c r="H57" s="1">
        <v>2225.5189449200002</v>
      </c>
      <c r="I57" s="25">
        <v>1.7442994498486799E-7</v>
      </c>
      <c r="J57" s="26">
        <v>0.17699528618576044</v>
      </c>
      <c r="K57" s="5">
        <v>0.17704099800450973</v>
      </c>
      <c r="L57" s="27">
        <v>2.2260937202195326E-3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18</v>
      </c>
      <c r="H58" s="1">
        <v>2169.60601937</v>
      </c>
      <c r="I58" s="25">
        <v>1.738983450806036E-7</v>
      </c>
      <c r="J58" s="26">
        <v>2.6046494126172807E-3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97</v>
      </c>
      <c r="H59" s="1">
        <v>13281.488598650001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1.3284918752125242E-2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90</v>
      </c>
      <c r="H60" s="1">
        <v>5036.8231437599998</v>
      </c>
      <c r="I60" s="25">
        <v>4.0176718560674265E-7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1.3008388546394828E-6</v>
      </c>
      <c r="N60" s="3">
        <v>1.3008388546395508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52</v>
      </c>
      <c r="H61" s="1">
        <v>7199.8517516899992</v>
      </c>
      <c r="I61" s="25">
        <v>1.7462117765208087E-7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1.8594750369922697E-6</v>
      </c>
      <c r="N61" s="3">
        <v>1.8594750369920803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0.510604822633</v>
      </c>
      <c r="D62" s="7">
        <v>3958720</v>
      </c>
      <c r="E62" s="1">
        <v>3958720</v>
      </c>
      <c r="F62" s="6">
        <v>11845415261.858978</v>
      </c>
      <c r="G62" s="1" t="s">
        <v>21</v>
      </c>
      <c r="H62" s="1">
        <v>5106.04822633</v>
      </c>
      <c r="I62" s="25">
        <v>4.3105692062742213E-7</v>
      </c>
      <c r="J62" s="26">
        <v>1.7064336528261885</v>
      </c>
      <c r="K62" s="5">
        <v>1.7068743661770172</v>
      </c>
      <c r="L62" s="27">
        <v>5.1073669436558049E-3</v>
      </c>
      <c r="M62" s="4">
        <v>1.3187173258048107E-6</v>
      </c>
      <c r="N62" s="3">
        <v>1.3187173258047551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21</v>
      </c>
      <c r="H63" s="1">
        <v>35606.120581740004</v>
      </c>
      <c r="I63" s="25">
        <v>3.2188941788731395E-7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30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21</v>
      </c>
      <c r="H65" s="1">
        <v>14597.23431041</v>
      </c>
      <c r="I65" s="25">
        <v>3.8481971911185135E-7</v>
      </c>
      <c r="J65" s="26">
        <v>13.468690168914797</v>
      </c>
      <c r="K65" s="5">
        <v>13.472168670141</v>
      </c>
      <c r="L65" s="27">
        <v>1.4601004275923434E-2</v>
      </c>
      <c r="M65" s="4">
        <v>3.7699655134337817E-6</v>
      </c>
      <c r="N65" s="3">
        <v>3.7699655134347267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21</v>
      </c>
      <c r="H66" s="1">
        <v>4794.4133212099996</v>
      </c>
      <c r="I66" s="25">
        <v>5.0575335468490595E-7</v>
      </c>
      <c r="J66" s="26">
        <v>1.9379457044816226E-2</v>
      </c>
      <c r="K66" s="5">
        <v>1.9384462094619904E-2</v>
      </c>
      <c r="L66" s="27">
        <v>4.7956515539115951E-3</v>
      </c>
      <c r="M66" s="4">
        <v>1.2382327015955999E-6</v>
      </c>
      <c r="N66" s="3">
        <v>1.2382327015957344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63</v>
      </c>
      <c r="H67" s="1">
        <v>5409.4631154899989</v>
      </c>
      <c r="I67" s="25">
        <v>5.322692662605148E-7</v>
      </c>
      <c r="J67" s="26">
        <v>1.8100348668455068E-2</v>
      </c>
      <c r="K67" s="5">
        <v>1.8105023368374593E-2</v>
      </c>
      <c r="L67" s="27">
        <v>5.410860194477474E-3</v>
      </c>
      <c r="M67" s="4">
        <v>1.3970789874747508E-6</v>
      </c>
      <c r="N67" s="3">
        <v>1.3970789874747425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24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21</v>
      </c>
      <c r="H69" s="1">
        <v>3250.7275810400001</v>
      </c>
      <c r="I69" s="25">
        <v>4.2687361709441231E-7</v>
      </c>
      <c r="J69" s="26">
        <v>0.19667860408731372</v>
      </c>
      <c r="K69" s="5">
        <v>0.19672939943257634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24</v>
      </c>
      <c r="H70" s="1">
        <v>26541.577513659999</v>
      </c>
      <c r="I70" s="25">
        <v>1.4062458950599146E-7</v>
      </c>
      <c r="J70" s="26">
        <v>10.265595033937377</v>
      </c>
      <c r="K70" s="5">
        <v>10.268246285429576</v>
      </c>
      <c r="L70" s="27">
        <v>2.6548432293802385E-2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0.26131441197999999</v>
      </c>
      <c r="D71" s="7">
        <v>547894</v>
      </c>
      <c r="E71" s="1">
        <v>547894</v>
      </c>
      <c r="F71" s="6">
        <v>11742203930.641245</v>
      </c>
      <c r="G71" s="1" t="s">
        <v>21</v>
      </c>
      <c r="H71" s="1">
        <v>2613.1441197999998</v>
      </c>
      <c r="I71" s="25">
        <v>2.2254290039887728E-7</v>
      </c>
      <c r="J71" s="26">
        <v>0.12192991987114248</v>
      </c>
      <c r="K71" s="5">
        <v>0.12196141019243056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18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3.7720523949033393E-3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21</v>
      </c>
      <c r="H73" s="1">
        <v>4203.5276305899997</v>
      </c>
      <c r="I73" s="25">
        <v>2.6023138787164613E-7</v>
      </c>
      <c r="J73" s="26">
        <v>0.12621222311774838</v>
      </c>
      <c r="K73" s="5">
        <v>0.12624481941072427</v>
      </c>
      <c r="L73" s="27">
        <v>4.2046132577566418E-3</v>
      </c>
      <c r="M73" s="4">
        <v>1.0856271666420322E-6</v>
      </c>
      <c r="N73" s="3">
        <v>1.0856271666425528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21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1.7081229393180186E-6</v>
      </c>
      <c r="N74" s="3">
        <v>1.7081229393179456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119</v>
      </c>
      <c r="H75" s="1">
        <v>2712.6757817600001</v>
      </c>
      <c r="I75" s="25">
        <v>3.4960258344652978E-7</v>
      </c>
      <c r="J75" s="26">
        <v>4.2825966869616455E-2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33</v>
      </c>
      <c r="H76" s="1">
        <v>8313.9745479800004</v>
      </c>
      <c r="I76" s="25">
        <v>3.2279652314931205E-7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2.1472147872618474E-6</v>
      </c>
      <c r="N76" s="3">
        <v>2.1472147872609639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18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1.2129471546895537E-3</v>
      </c>
      <c r="L77" s="27">
        <v>9.3580828131851323E-3</v>
      </c>
      <c r="M77" s="4">
        <v>2.4162481451327905E-6</v>
      </c>
      <c r="N77" s="3">
        <v>2.4162481451330677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30</v>
      </c>
      <c r="H78" s="1">
        <v>1386.9429893199999</v>
      </c>
      <c r="I78" s="25">
        <v>2.5170825531982211E-7</v>
      </c>
      <c r="J78" s="26">
        <v>1.1380233639519796E-3</v>
      </c>
      <c r="K78" s="5">
        <v>1.1383172763905353E-3</v>
      </c>
      <c r="L78" s="27">
        <v>1.3873011891681233E-3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18</v>
      </c>
      <c r="H79" s="1">
        <v>3407.7550194799996</v>
      </c>
      <c r="I79" s="25">
        <v>4.2556221802340104E-7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119</v>
      </c>
      <c r="H80" s="1">
        <v>4075.6323323699994</v>
      </c>
      <c r="I80" s="25">
        <v>4.0196557285813101E-7</v>
      </c>
      <c r="J80" s="26">
        <v>0.10927152722247291</v>
      </c>
      <c r="K80" s="5">
        <v>0.10929974831442929</v>
      </c>
      <c r="L80" s="27">
        <v>4.0766849285746639E-3</v>
      </c>
      <c r="M80" s="4">
        <v>1.0525962046642814E-6</v>
      </c>
      <c r="N80" s="3">
        <v>1.0525962046644963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24</v>
      </c>
      <c r="H81" s="1">
        <v>2951.3952861999996</v>
      </c>
      <c r="I81" s="25">
        <v>3.4184084098250324E-7</v>
      </c>
      <c r="J81" s="26">
        <v>0.41219510446511221</v>
      </c>
      <c r="K81" s="5">
        <v>0.41230156033863213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18</v>
      </c>
      <c r="H82" s="1">
        <v>16472.189619749999</v>
      </c>
      <c r="I82" s="25">
        <v>1.2093024069167713E-7</v>
      </c>
      <c r="J82" s="26">
        <v>1.4672828893843262E-2</v>
      </c>
      <c r="K82" s="5">
        <v>1.4676618382856142E-2</v>
      </c>
      <c r="L82" s="27">
        <v>1.6476443821992374E-2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18</v>
      </c>
      <c r="H83" s="1">
        <v>4834.13755855</v>
      </c>
      <c r="I83" s="25">
        <v>3.9072464558255854E-8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1.2485106527211978E-6</v>
      </c>
      <c r="N83" s="3">
        <v>1.2485106527210519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18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2.1771783402638138E-3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119</v>
      </c>
      <c r="H85" s="1">
        <v>5525.14873954</v>
      </c>
      <c r="I85" s="25">
        <v>4.1771286450138057E-7</v>
      </c>
      <c r="J85" s="26">
        <v>3.3655125492876234E-2</v>
      </c>
      <c r="K85" s="5">
        <v>3.3663817461829421E-2</v>
      </c>
      <c r="L85" s="27">
        <v>5.5265756966706749E-3</v>
      </c>
      <c r="M85" s="4">
        <v>1.4269571306747483E-6</v>
      </c>
      <c r="N85" s="3">
        <v>1.426957130674964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52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5.2087067763797006E-3</v>
      </c>
      <c r="M86" s="4">
        <v>1.3448831697009112E-6</v>
      </c>
      <c r="N86" s="3">
        <v>1.3448831697005517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63</v>
      </c>
      <c r="H87" s="1">
        <v>4214.32817712</v>
      </c>
      <c r="I87" s="25">
        <v>5.0839526415397931E-7</v>
      </c>
      <c r="J87" s="26">
        <v>1.6436927285362304E-2</v>
      </c>
      <c r="K87" s="5">
        <v>1.6441172380562825E-2</v>
      </c>
      <c r="L87" s="27">
        <v>4.2154165937083026E-3</v>
      </c>
      <c r="M87" s="4">
        <v>1.0884165883027E-6</v>
      </c>
      <c r="N87" s="3">
        <v>1.0884165883026071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24</v>
      </c>
      <c r="H88" s="1">
        <v>17538.041209730003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1.7542570677886553E-2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21</v>
      </c>
      <c r="H89" s="1">
        <v>1179.90545079</v>
      </c>
      <c r="I89" s="25">
        <v>2.5003331111409091E-7</v>
      </c>
      <c r="J89" s="26">
        <v>3.533120706028773E-3</v>
      </c>
      <c r="K89" s="5">
        <v>3.5340331900694457E-3</v>
      </c>
      <c r="L89" s="27">
        <v>1.180210179946723E-3</v>
      </c>
      <c r="M89" s="4">
        <v>3.0472915672286396E-7</v>
      </c>
      <c r="N89" s="3">
        <v>0.30472915672294221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1.939917344795</v>
      </c>
      <c r="D90" s="7">
        <v>2380000</v>
      </c>
      <c r="E90" s="1">
        <v>2380000</v>
      </c>
      <c r="F90" s="6">
        <v>105689406458.57129</v>
      </c>
      <c r="G90" s="1" t="s">
        <v>30</v>
      </c>
      <c r="H90" s="1">
        <v>19399.173447949997</v>
      </c>
      <c r="I90" s="25">
        <v>1.8354889196538531E-7</v>
      </c>
      <c r="J90" s="26">
        <v>0.43684636287761702</v>
      </c>
      <c r="K90" s="5">
        <v>0.4369591853267405</v>
      </c>
      <c r="L90" s="27">
        <v>1.9404183589833635E-2</v>
      </c>
      <c r="M90" s="4">
        <v>5.0101418836365208E-6</v>
      </c>
      <c r="N90" s="3">
        <v>5.0101418836384255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52</v>
      </c>
      <c r="H91" s="1">
        <v>2300.1799222700001</v>
      </c>
      <c r="I91" s="25">
        <v>1.9967353342240365E-7</v>
      </c>
      <c r="J91" s="26">
        <v>1.5448741280891371E-3</v>
      </c>
      <c r="K91" s="5">
        <v>1.5452731161487677E-3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18</v>
      </c>
      <c r="H92" s="1">
        <v>17362.18973409</v>
      </c>
      <c r="I92" s="25">
        <v>7.6740251358224443E-8</v>
      </c>
      <c r="J92" s="26">
        <v>1.3160953107935492E-2</v>
      </c>
      <c r="K92" s="5">
        <v>1.3164352131223049E-2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24</v>
      </c>
      <c r="H93" s="1">
        <v>30683.59112452</v>
      </c>
      <c r="I93" s="25">
        <v>1.6257011868396294E-7</v>
      </c>
      <c r="J93" s="26">
        <v>11.867618663929294</v>
      </c>
      <c r="K93" s="5">
        <v>11.870683663241532</v>
      </c>
      <c r="L93" s="27">
        <v>3.0691515644877185E-2</v>
      </c>
      <c r="M93" s="4">
        <v>7.9245203571838563E-6</v>
      </c>
      <c r="N93" s="3">
        <v>7.9245203571845195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27</v>
      </c>
      <c r="H94" s="1">
        <v>11223.842282759999</v>
      </c>
      <c r="I94" s="25">
        <v>4.6059813604822746E-7</v>
      </c>
      <c r="J94" s="26">
        <v>0.11718077179202954</v>
      </c>
      <c r="K94" s="5">
        <v>0.11902171288889067</v>
      </c>
      <c r="L94" s="27">
        <v>1.14001718307484E-2</v>
      </c>
      <c r="M94" s="4">
        <v>1.7632954798840056E-4</v>
      </c>
      <c r="N94" s="3">
        <v>176.32954798840001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18</v>
      </c>
      <c r="H95" s="1">
        <v>2981.97956135</v>
      </c>
      <c r="I95" s="25">
        <v>3.2578241917618416E-7</v>
      </c>
      <c r="J95" s="26">
        <v>1.6745216345655865E-4</v>
      </c>
      <c r="K95" s="5">
        <v>1.6749541061351783E-4</v>
      </c>
      <c r="L95" s="27">
        <v>2.9827497045089575E-3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21</v>
      </c>
      <c r="H96" s="1">
        <v>8996.203479849999</v>
      </c>
      <c r="I96" s="25">
        <v>3.7779608782024527E-7</v>
      </c>
      <c r="J96" s="26">
        <v>0.18413667981532408</v>
      </c>
      <c r="K96" s="5">
        <v>0.18418423601111245</v>
      </c>
      <c r="L96" s="27">
        <v>8.9985268909947465E-3</v>
      </c>
      <c r="M96" s="4">
        <v>2.3234111447469757E-6</v>
      </c>
      <c r="N96" s="3">
        <v>2.3234111447472969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27</v>
      </c>
      <c r="H97" s="1">
        <v>3402.02682585</v>
      </c>
      <c r="I97" s="25">
        <v>3.8618587699251421E-7</v>
      </c>
      <c r="J97" s="26">
        <v>3.707384419128136E-2</v>
      </c>
      <c r="K97" s="5">
        <v>3.7083419095080665E-2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21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0.34407216781271666</v>
      </c>
      <c r="L98" s="27">
        <v>5.6248246770464742E-2</v>
      </c>
      <c r="M98" s="4">
        <v>1.4523244204742158E-5</v>
      </c>
      <c r="N98" s="3">
        <v>14.523244204741786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119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3.4618737358048934E-2</v>
      </c>
      <c r="L99" s="27">
        <v>5.7850180748413036E-3</v>
      </c>
      <c r="M99" s="4">
        <v>1.4936862013032251E-6</v>
      </c>
      <c r="N99" s="3">
        <v>1.4936862013028076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18</v>
      </c>
      <c r="H100" s="1">
        <v>14963.170002420002</v>
      </c>
      <c r="I100" s="25">
        <v>3.2872830746924069E-7</v>
      </c>
      <c r="J100" s="26">
        <v>5.5716160832961605E-3</v>
      </c>
      <c r="K100" s="5">
        <v>5.4123105305944365E-3</v>
      </c>
      <c r="L100" s="27">
        <v>1.4535337927889271E-2</v>
      </c>
      <c r="M100" s="4">
        <v>-4.2783207453073006E-4</v>
      </c>
      <c r="N100" s="3">
        <v>-427.8320745307301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119</v>
      </c>
      <c r="H101" s="1">
        <v>9585.2444525700012</v>
      </c>
      <c r="I101" s="25">
        <v>2.8373103749114164E-7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2.4755402487797867E-6</v>
      </c>
      <c r="N101" s="3">
        <v>2.4755402487789979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18</v>
      </c>
      <c r="H102" s="1">
        <v>8786.7753974799998</v>
      </c>
      <c r="I102" s="25">
        <v>3.9236830611580948E-7</v>
      </c>
      <c r="J102" s="26">
        <v>1.3922012237601152E-2</v>
      </c>
      <c r="K102" s="5">
        <v>1.3925607816392847E-2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9388-0A25-466C-A94B-A91520919CE8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A1E0-4D56-4D96-AF1A-9D8A8553FA76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18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19</v>
      </c>
      <c r="B3" s="1" t="s">
        <v>20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21</v>
      </c>
      <c r="H3" s="1">
        <v>4903.8403709799995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24</v>
      </c>
      <c r="H4" s="1">
        <v>2802.7160547800004</v>
      </c>
      <c r="I4" s="25">
        <v>1.4384026152786126E-7</v>
      </c>
      <c r="J4" s="26">
        <v>0.35025247522295744</v>
      </c>
      <c r="K4" s="5">
        <v>0.35054710900762459</v>
      </c>
      <c r="L4" s="27">
        <v>2.805073710748146E-3</v>
      </c>
      <c r="M4" s="4">
        <v>2.3576559681458276E-6</v>
      </c>
      <c r="N4" s="3">
        <v>2.3576559681455365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0.40892713421999999</v>
      </c>
      <c r="D5" s="7">
        <v>117989</v>
      </c>
      <c r="E5" s="1">
        <v>117989</v>
      </c>
      <c r="F5" s="6">
        <v>10418404209.279999</v>
      </c>
      <c r="G5" s="1" t="s">
        <v>27</v>
      </c>
      <c r="H5" s="1">
        <v>4089.2713421999993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3.4399114255964994E-6</v>
      </c>
      <c r="N5" s="3">
        <v>3.4399114255966197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30</v>
      </c>
      <c r="H6" s="1">
        <v>3888.37001521</v>
      </c>
      <c r="I6" s="25">
        <v>4.7369919304927884E-7</v>
      </c>
      <c r="J6" s="26">
        <v>4.7805722562533218E-3</v>
      </c>
      <c r="K6" s="5">
        <v>4.7845936927902056E-3</v>
      </c>
      <c r="L6" s="27">
        <v>3.8916409276468183E-3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33</v>
      </c>
      <c r="H7" s="1">
        <v>3159.7729859199999</v>
      </c>
      <c r="I7" s="25">
        <v>2.4573855888752947E-7</v>
      </c>
      <c r="J7" s="26">
        <v>0.15584788552358897</v>
      </c>
      <c r="K7" s="5">
        <v>0.15597898538912069</v>
      </c>
      <c r="L7" s="27">
        <v>3.1624309996118325E-3</v>
      </c>
      <c r="M7" s="4">
        <v>2.6580136918323907E-6</v>
      </c>
      <c r="N7" s="3">
        <v>2.658013691832366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36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0.38937158843699998</v>
      </c>
      <c r="D9" s="7">
        <v>11068200</v>
      </c>
      <c r="E9" s="1">
        <v>11068200</v>
      </c>
      <c r="F9" s="6">
        <v>23705328246.924232</v>
      </c>
      <c r="G9" s="1" t="s">
        <v>39</v>
      </c>
      <c r="H9" s="1">
        <v>3893.7158843699999</v>
      </c>
      <c r="I9" s="25">
        <v>1.6425488159503591E-7</v>
      </c>
      <c r="J9" s="26">
        <v>1.8180058804701764</v>
      </c>
      <c r="K9" s="5">
        <v>1.819535194296181</v>
      </c>
      <c r="L9" s="27">
        <v>3.8969912937624942E-3</v>
      </c>
      <c r="M9" s="4">
        <v>3.2754093924943634E-6</v>
      </c>
      <c r="N9" s="3">
        <v>3.2754093924941117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30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2.5192582850296852E-2</v>
      </c>
      <c r="L10" s="27">
        <v>1.8607351557229694E-2</v>
      </c>
      <c r="M10" s="4">
        <v>1.5639422719693902E-5</v>
      </c>
      <c r="N10" s="3">
        <v>15.639422719694267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21</v>
      </c>
      <c r="H11" s="1">
        <v>3282.3445666599996</v>
      </c>
      <c r="I11" s="25">
        <v>4.2334048868130815E-7</v>
      </c>
      <c r="J11" s="26">
        <v>3.032303252326474E-2</v>
      </c>
      <c r="K11" s="5">
        <v>3.0348540379687122E-2</v>
      </c>
      <c r="L11" s="27">
        <v>3.2851056880574365E-3</v>
      </c>
      <c r="M11" s="4">
        <v>2.761121397436804E-6</v>
      </c>
      <c r="N11" s="3">
        <v>2.7611213974369093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21</v>
      </c>
      <c r="H12" s="1">
        <v>56827.6066192</v>
      </c>
      <c r="I12" s="25">
        <v>4.6615492038590978E-7</v>
      </c>
      <c r="J12" s="26">
        <v>0.21824720755579755</v>
      </c>
      <c r="K12" s="5">
        <v>0.21843079798097337</v>
      </c>
      <c r="L12" s="27">
        <v>5.6875410229508622E-2</v>
      </c>
      <c r="M12" s="4">
        <v>4.7803610308622124E-5</v>
      </c>
      <c r="N12" s="3">
        <v>47.803610308619682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18</v>
      </c>
      <c r="H13" s="1">
        <v>48322.439596000004</v>
      </c>
      <c r="I13" s="25">
        <v>1.2210571158309767E-7</v>
      </c>
      <c r="J13" s="26">
        <v>4.4324373304664454E-2</v>
      </c>
      <c r="K13" s="5">
        <v>4.4361659145032685E-2</v>
      </c>
      <c r="L13" s="27">
        <v>4.836308862574705E-2</v>
      </c>
      <c r="M13" s="4">
        <v>4.0649029747048815E-5</v>
      </c>
      <c r="N13" s="3">
        <v>40.649029747044551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52</v>
      </c>
      <c r="H14" s="1">
        <v>6227.6937313500002</v>
      </c>
      <c r="I14" s="25">
        <v>2.2256960779059323E-7</v>
      </c>
      <c r="J14" s="26">
        <v>1.8614386577958473E-2</v>
      </c>
      <c r="K14" s="5">
        <v>1.8630045074506538E-2</v>
      </c>
      <c r="L14" s="27">
        <v>6.2329324922614244E-3</v>
      </c>
      <c r="M14" s="4">
        <v>5.2387609114244379E-6</v>
      </c>
      <c r="N14" s="3">
        <v>5.238760911423924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24</v>
      </c>
      <c r="H15" s="1">
        <v>849.52730836000001</v>
      </c>
      <c r="I15" s="25">
        <v>1.1488130944845787E-7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36</v>
      </c>
      <c r="H16" s="1">
        <v>6520.0920446499995</v>
      </c>
      <c r="I16" s="25">
        <v>4.3796847057119498E-7</v>
      </c>
      <c r="J16" s="26">
        <v>1.509239349588338E-3</v>
      </c>
      <c r="K16" s="5">
        <v>1.5105089277746054E-3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18</v>
      </c>
      <c r="H17" s="1">
        <v>3875.8150422799999</v>
      </c>
      <c r="I17" s="25">
        <v>4.8984350703326522E-7</v>
      </c>
      <c r="J17" s="26">
        <v>1.0703080628676844E-3</v>
      </c>
      <c r="K17" s="5">
        <v>1.0712084102984239E-3</v>
      </c>
      <c r="L17" s="27">
        <v>3.8790753934222571E-3</v>
      </c>
      <c r="M17" s="4">
        <v>3.2603511422573533E-6</v>
      </c>
      <c r="N17" s="3">
        <v>3.2603511422571501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63</v>
      </c>
      <c r="H18" s="1">
        <v>3264.1595052099997</v>
      </c>
      <c r="I18" s="25">
        <v>5.1582488693093247E-7</v>
      </c>
      <c r="J18" s="26">
        <v>1.1241887585772742E-2</v>
      </c>
      <c r="K18" s="5">
        <v>1.1251344306614905E-2</v>
      </c>
      <c r="L18" s="27">
        <v>3.2669053292532966E-3</v>
      </c>
      <c r="M18" s="4">
        <v>2.7458240432968843E-6</v>
      </c>
      <c r="N18" s="3">
        <v>2.7458240432970342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36</v>
      </c>
      <c r="H19" s="1">
        <v>12104.977552419999</v>
      </c>
      <c r="I19" s="25">
        <v>4.2474284712182804E-7</v>
      </c>
      <c r="J19" s="26">
        <v>0.14123846472488011</v>
      </c>
      <c r="K19" s="5">
        <v>0.14135727508714341</v>
      </c>
      <c r="L19" s="27">
        <v>1.2115160308024103E-2</v>
      </c>
      <c r="M19" s="4">
        <v>1.0182755604102797E-5</v>
      </c>
      <c r="N19" s="3">
        <v>10.182755604102567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21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18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1.8132766107946486E-4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21</v>
      </c>
      <c r="H22" s="1">
        <v>2221.5873920500003</v>
      </c>
      <c r="I22" s="25">
        <v>3.4510885557782796E-7</v>
      </c>
      <c r="J22" s="26">
        <v>4.9116237434692053E-2</v>
      </c>
      <c r="K22" s="5">
        <v>4.9157554210322474E-2</v>
      </c>
      <c r="L22" s="27">
        <v>2.22345620026119E-3</v>
      </c>
      <c r="M22" s="4">
        <v>1.8688082111897354E-6</v>
      </c>
      <c r="N22" s="3">
        <v>1.8688082111898439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21</v>
      </c>
      <c r="H23" s="1">
        <v>2038.26911068</v>
      </c>
      <c r="I23" s="25">
        <v>1.5191603828617231E-7</v>
      </c>
      <c r="J23" s="26">
        <v>6.6189817881285276</v>
      </c>
      <c r="K23" s="5">
        <v>6.6245497021426214</v>
      </c>
      <c r="L23" s="27">
        <v>2.0399837108268388E-3</v>
      </c>
      <c r="M23" s="4">
        <v>1.7146001468387913E-6</v>
      </c>
      <c r="N23" s="3">
        <v>1.7146001468388476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18</v>
      </c>
      <c r="H24" s="1">
        <v>3292.0613584000002</v>
      </c>
      <c r="I24" s="25">
        <v>2.2209476429254956E-7</v>
      </c>
      <c r="J24" s="26">
        <v>1.0663147194784602E-3</v>
      </c>
      <c r="K24" s="5">
        <v>1.0672117076915436E-3</v>
      </c>
      <c r="L24" s="27">
        <v>3.2948306536008357E-3</v>
      </c>
      <c r="M24" s="4">
        <v>2.7692952008352527E-6</v>
      </c>
      <c r="N24" s="3">
        <v>2.769295200835586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63</v>
      </c>
      <c r="H25" s="1">
        <v>2827.1268179900003</v>
      </c>
      <c r="I25" s="25">
        <v>4.6074620318977306E-7</v>
      </c>
      <c r="J25" s="26">
        <v>4.0260003234722369E-3</v>
      </c>
      <c r="K25" s="5">
        <v>4.0293870109708576E-3</v>
      </c>
      <c r="L25" s="27">
        <v>2.8295050083233892E-3</v>
      </c>
      <c r="M25" s="4">
        <v>2.3781903333891692E-6</v>
      </c>
      <c r="N25" s="3">
        <v>2.3781903333888295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21</v>
      </c>
      <c r="H26" s="1">
        <v>2843.2611584900005</v>
      </c>
      <c r="I26" s="25">
        <v>3.3410099973132134E-7</v>
      </c>
      <c r="J26" s="26">
        <v>1.0214904196085337</v>
      </c>
      <c r="K26" s="5">
        <v>1.0223497014395138</v>
      </c>
      <c r="L26" s="27">
        <v>2.8456529211608223E-3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33</v>
      </c>
      <c r="H27" s="1">
        <v>17899.817341049999</v>
      </c>
      <c r="I27" s="25">
        <v>2.752714108212808E-7</v>
      </c>
      <c r="J27" s="26">
        <v>0.27004125401567647</v>
      </c>
      <c r="K27" s="5">
        <v>0.27026841380033212</v>
      </c>
      <c r="L27" s="27">
        <v>1.7914874739103456E-2</v>
      </c>
      <c r="M27" s="4">
        <v>1.5057398053457127E-5</v>
      </c>
      <c r="N27" s="3">
        <v>15.057398053457291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21</v>
      </c>
      <c r="H28" s="1">
        <v>21725.767395979998</v>
      </c>
      <c r="I28" s="25">
        <v>3.8202894851103254E-7</v>
      </c>
      <c r="J28" s="26">
        <v>0.13787462954658014</v>
      </c>
      <c r="K28" s="5">
        <v>0.13799061023718345</v>
      </c>
      <c r="L28" s="27">
        <v>2.1744043198531626E-2</v>
      </c>
      <c r="M28" s="4">
        <v>1.8275802551627474E-5</v>
      </c>
      <c r="N28" s="3">
        <v>18.275802551626839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21</v>
      </c>
      <c r="H29" s="1">
        <v>5155.2320703100004</v>
      </c>
      <c r="I29" s="25">
        <v>4.0631288767081942E-7</v>
      </c>
      <c r="J29" s="26">
        <v>1.2640393935439191</v>
      </c>
      <c r="K29" s="5">
        <v>1.2651027085462774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21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2.5426051231674583E-3</v>
      </c>
      <c r="M30" s="4">
        <v>2.1370519174583255E-6</v>
      </c>
      <c r="N30" s="3">
        <v>2.1370519174583933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0.41732166054300002</v>
      </c>
      <c r="D31" s="7">
        <v>836340</v>
      </c>
      <c r="E31" s="1">
        <v>836340</v>
      </c>
      <c r="F31" s="6">
        <v>11610959482.060501</v>
      </c>
      <c r="G31" s="1" t="s">
        <v>21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3.5105239905861355E-6</v>
      </c>
      <c r="N31" s="3">
        <v>3.5105239905860799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24</v>
      </c>
      <c r="H32" s="1">
        <v>23215.494616</v>
      </c>
      <c r="I32" s="25">
        <v>1.5976309234158543E-7</v>
      </c>
      <c r="J32" s="26">
        <v>2.532245013614129</v>
      </c>
      <c r="K32" s="5">
        <v>2.5343751482619172</v>
      </c>
      <c r="L32" s="27">
        <v>2.3235023583055407E-2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90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1.4986849154545687E-2</v>
      </c>
      <c r="M33" s="4">
        <v>1.2596401395687656E-5</v>
      </c>
      <c r="N33" s="3">
        <v>12.59640139568728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30</v>
      </c>
      <c r="H34" s="1">
        <v>2844.55136795</v>
      </c>
      <c r="I34" s="25">
        <v>4.8975195694265995E-7</v>
      </c>
      <c r="J34" s="26">
        <v>1.6455665753273375E-4</v>
      </c>
      <c r="K34" s="5">
        <v>1.6469508325210366E-4</v>
      </c>
      <c r="L34" s="27">
        <v>2.8469442159532164E-3</v>
      </c>
      <c r="M34" s="4">
        <v>2.3928480032161907E-6</v>
      </c>
      <c r="N34" s="3">
        <v>2.3928480032163861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18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97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1.7228655318642115E-2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21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0.29901837331775444</v>
      </c>
      <c r="L37" s="27">
        <v>4.1333797652529293E-2</v>
      </c>
      <c r="M37" s="4">
        <v>3.4740931939288011E-5</v>
      </c>
      <c r="N37" s="3">
        <v>34.740931939282746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0.42536577457399999</v>
      </c>
      <c r="D38" s="7">
        <v>8127</v>
      </c>
      <c r="E38" s="1">
        <v>8127</v>
      </c>
      <c r="F38" s="6">
        <v>10601672178.223999</v>
      </c>
      <c r="G38" s="1" t="s">
        <v>30</v>
      </c>
      <c r="H38" s="1">
        <v>4253.6577457399999</v>
      </c>
      <c r="I38" s="25">
        <v>4.0122517224000563E-7</v>
      </c>
      <c r="J38" s="26">
        <v>3.2607569747945256E-3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3.5781939338885422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33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3.5881141388686673E-3</v>
      </c>
      <c r="M39" s="4">
        <v>3.0157990786672598E-6</v>
      </c>
      <c r="N39" s="3">
        <v>3.0157990786674418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18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2.1801130239555333E-3</v>
      </c>
      <c r="M40" s="4">
        <v>1.8323784055332588E-6</v>
      </c>
      <c r="N40" s="3">
        <v>1.8323784055332908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90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3.3752336367603194E-3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18</v>
      </c>
      <c r="H42" s="1">
        <v>20859.171729670001</v>
      </c>
      <c r="I42" s="25">
        <v>4.4440455024731903E-7</v>
      </c>
      <c r="J42" s="26">
        <v>2.1667832656408533E-2</v>
      </c>
      <c r="K42" s="5">
        <v>2.1686059724024154E-2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21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116</v>
      </c>
      <c r="H44" s="1">
        <v>13135.00691749</v>
      </c>
      <c r="I44" s="25">
        <v>4.6536785651218293E-7</v>
      </c>
      <c r="J44" s="26">
        <v>1.3262983910597213E-2</v>
      </c>
      <c r="K44" s="5">
        <v>1.3274140785789677E-2</v>
      </c>
      <c r="L44" s="27">
        <v>1.3146056137923232E-2</v>
      </c>
      <c r="M44" s="4">
        <v>1.1049220433231519E-5</v>
      </c>
      <c r="N44" s="3">
        <v>11.049220433231312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119</v>
      </c>
      <c r="H45" s="1">
        <v>4508.9092244500007</v>
      </c>
      <c r="I45" s="25">
        <v>4.5396906503459275E-7</v>
      </c>
      <c r="J45" s="26">
        <v>1.1205318432248854E-2</v>
      </c>
      <c r="K45" s="5">
        <v>1.1214744390979617E-2</v>
      </c>
      <c r="L45" s="27">
        <v>4.512702136943064E-3</v>
      </c>
      <c r="M45" s="4">
        <v>3.7929124930636063E-6</v>
      </c>
      <c r="N45" s="3">
        <v>3.7929124930633407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30</v>
      </c>
      <c r="H46" s="1">
        <v>3879.0982672699997</v>
      </c>
      <c r="I46" s="25">
        <v>3.9854633495393451E-7</v>
      </c>
      <c r="J46" s="26">
        <v>1.8489600698983902E-3</v>
      </c>
      <c r="K46" s="5">
        <v>1.8505154225157187E-3</v>
      </c>
      <c r="L46" s="27">
        <v>3.8823613802712472E-3</v>
      </c>
      <c r="M46" s="4">
        <v>3.2631130012475591E-6</v>
      </c>
      <c r="N46" s="3">
        <v>3.2631130012473477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18</v>
      </c>
      <c r="H47" s="1">
        <v>3071.4285433299997</v>
      </c>
      <c r="I47" s="25">
        <v>4.4141476677913363E-7</v>
      </c>
      <c r="J47" s="26">
        <v>1.9373694113936175E-3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21</v>
      </c>
      <c r="H48" s="1">
        <v>35463.236902969998</v>
      </c>
      <c r="I48" s="25">
        <v>3.4929877182298015E-7</v>
      </c>
      <c r="J48" s="26">
        <v>0.43941785495330904</v>
      </c>
      <c r="K48" s="5">
        <v>0.43978749517361243</v>
      </c>
      <c r="L48" s="27">
        <v>3.54930687328643E-2</v>
      </c>
      <c r="M48" s="4">
        <v>2.983182989430011E-5</v>
      </c>
      <c r="N48" s="3">
        <v>29.831829894297698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36</v>
      </c>
      <c r="H49" s="1">
        <v>2699.3486991899999</v>
      </c>
      <c r="I49" s="25">
        <v>3.0654642899018248E-7</v>
      </c>
      <c r="J49" s="26">
        <v>1.0588113657320902E-2</v>
      </c>
      <c r="K49" s="5">
        <v>1.0597020420942432E-2</v>
      </c>
      <c r="L49" s="27">
        <v>2.7016194021285862E-3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21</v>
      </c>
      <c r="H50" s="1">
        <v>33327.47637086</v>
      </c>
      <c r="I50" s="25">
        <v>2.4782667809057491E-7</v>
      </c>
      <c r="J50" s="26">
        <v>11.127417846266814</v>
      </c>
      <c r="K50" s="5">
        <v>11.136778274728147</v>
      </c>
      <c r="L50" s="27">
        <v>3.3355511577470937E-2</v>
      </c>
      <c r="M50" s="4">
        <v>2.8035206610939334E-5</v>
      </c>
      <c r="N50" s="3">
        <v>28.035206610933528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119</v>
      </c>
      <c r="H51" s="1">
        <v>2210.0252607699999</v>
      </c>
      <c r="I51" s="25">
        <v>1.8761809317917727E-7</v>
      </c>
      <c r="J51" s="26">
        <v>1.0341134059849892E-2</v>
      </c>
      <c r="K51" s="5">
        <v>1.0349833063262821E-2</v>
      </c>
      <c r="L51" s="27">
        <v>2.2118843428759693E-3</v>
      </c>
      <c r="M51" s="4">
        <v>1.8590821059694812E-6</v>
      </c>
      <c r="N51" s="3">
        <v>1.8590821059692644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119</v>
      </c>
      <c r="H52" s="1">
        <v>4301.1010890300004</v>
      </c>
      <c r="I52" s="25">
        <v>1.8996950139778088E-7</v>
      </c>
      <c r="J52" s="26">
        <v>0.75854821908133907</v>
      </c>
      <c r="K52" s="5">
        <v>0.75918631288159322</v>
      </c>
      <c r="L52" s="27">
        <v>4.3047191924941415E-3</v>
      </c>
      <c r="M52" s="4">
        <v>3.6181034641412715E-6</v>
      </c>
      <c r="N52" s="3">
        <v>3.6181034641413135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24</v>
      </c>
      <c r="H53" s="1">
        <v>20622.442312209998</v>
      </c>
      <c r="I53" s="25">
        <v>3.5556447532912542E-7</v>
      </c>
      <c r="J53" s="26">
        <v>5.7174767632923365</v>
      </c>
      <c r="K53" s="5">
        <v>5.7222863273935545</v>
      </c>
      <c r="L53" s="27">
        <v>2.0639789992372166E-2</v>
      </c>
      <c r="M53" s="4">
        <v>1.7347680162167062E-5</v>
      </c>
      <c r="N53" s="3">
        <v>17.347680162169127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18</v>
      </c>
      <c r="H54" s="1">
        <v>3209.5947946400001</v>
      </c>
      <c r="I54" s="25">
        <v>3.4676295850650066E-7</v>
      </c>
      <c r="J54" s="26">
        <v>1.7015658373913988E-3</v>
      </c>
      <c r="K54" s="5">
        <v>1.7153528880375947E-3</v>
      </c>
      <c r="L54" s="27">
        <v>3.2356007504573238E-3</v>
      </c>
      <c r="M54" s="4">
        <v>2.6005955817323678E-5</v>
      </c>
      <c r="N54" s="3">
        <v>26.005955817323866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116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30</v>
      </c>
      <c r="H56" s="1">
        <v>2723.6865287299997</v>
      </c>
      <c r="I56" s="25">
        <v>5.3233894071973372E-7</v>
      </c>
      <c r="J56" s="26">
        <v>1.6494522078200951E-4</v>
      </c>
      <c r="K56" s="5">
        <v>1.6508397336238075E-4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119</v>
      </c>
      <c r="H57" s="1">
        <v>2290.3689782299998</v>
      </c>
      <c r="I57" s="25">
        <v>1.7828343634996638E-7</v>
      </c>
      <c r="J57" s="26">
        <v>0.18090545084836535</v>
      </c>
      <c r="K57" s="5">
        <v>0.18105762923850816</v>
      </c>
      <c r="L57" s="27">
        <v>2.2922956457920086E-3</v>
      </c>
      <c r="M57" s="4">
        <v>1.9266675620088942E-6</v>
      </c>
      <c r="N57" s="3">
        <v>1.9266675620087881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18</v>
      </c>
      <c r="H58" s="1">
        <v>2114.0296241000001</v>
      </c>
      <c r="I58" s="25">
        <v>1.7128164086748202E-7</v>
      </c>
      <c r="J58" s="26">
        <v>2.5654564169131457E-3</v>
      </c>
      <c r="K58" s="5">
        <v>2.5676144891258546E-3</v>
      </c>
      <c r="L58" s="27">
        <v>2.1158079542866041E-3</v>
      </c>
      <c r="M58" s="4">
        <v>1.7783301866042094E-6</v>
      </c>
      <c r="N58" s="3">
        <v>1.7783301866038528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97</v>
      </c>
      <c r="H59" s="1">
        <v>11473.39043114</v>
      </c>
      <c r="I59" s="25">
        <v>4.3345157984978699E-7</v>
      </c>
      <c r="J59" s="26">
        <v>4.6100609678083795E-3</v>
      </c>
      <c r="K59" s="5">
        <v>4.6139389695602426E-3</v>
      </c>
      <c r="L59" s="27">
        <v>1.1483041893127696E-2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90</v>
      </c>
      <c r="H60" s="1">
        <v>4770.4098320100002</v>
      </c>
      <c r="I60" s="25">
        <v>3.9399004390217404E-7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52</v>
      </c>
      <c r="H61" s="1">
        <v>8221.7434505099991</v>
      </c>
      <c r="I61" s="25">
        <v>2.0305494446399072E-7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0.49398153326299998</v>
      </c>
      <c r="D62" s="7">
        <v>3958720</v>
      </c>
      <c r="E62" s="1">
        <v>3958720</v>
      </c>
      <c r="F62" s="6">
        <v>11607493909.658987</v>
      </c>
      <c r="G62" s="1" t="s">
        <v>21</v>
      </c>
      <c r="H62" s="1">
        <v>4939.8153326299998</v>
      </c>
      <c r="I62" s="25">
        <v>4.2557121899667015E-7</v>
      </c>
      <c r="J62" s="26">
        <v>1.684717296066498</v>
      </c>
      <c r="K62" s="5">
        <v>1.6861344870047894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21</v>
      </c>
      <c r="H63" s="1">
        <v>33919.786485589997</v>
      </c>
      <c r="I63" s="25">
        <v>3.1420486938695025E-7</v>
      </c>
      <c r="J63" s="26">
        <v>0.23879570073408218</v>
      </c>
      <c r="K63" s="5">
        <v>0.23899657663404689</v>
      </c>
      <c r="L63" s="27">
        <v>3.3948319945848945E-2</v>
      </c>
      <c r="M63" s="4">
        <v>2.8533460258946264E-5</v>
      </c>
      <c r="N63" s="3">
        <v>28.533460258950072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30</v>
      </c>
      <c r="H64" s="1">
        <v>3372.4427204100002</v>
      </c>
      <c r="I64" s="25">
        <v>4.1845587717774868E-7</v>
      </c>
      <c r="J64" s="26">
        <v>1.4612060775169806E-2</v>
      </c>
      <c r="K64" s="5">
        <v>1.4624352499202005E-2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21</v>
      </c>
      <c r="H65" s="1">
        <v>15149.22704009</v>
      </c>
      <c r="I65" s="25">
        <v>3.871318579738889E-7</v>
      </c>
      <c r="J65" s="26">
        <v>13.549615029086112</v>
      </c>
      <c r="K65" s="5">
        <v>13.561013019526472</v>
      </c>
      <c r="L65" s="27">
        <v>1.5161970630561841E-2</v>
      </c>
      <c r="M65" s="4">
        <v>1.2743590471840649E-5</v>
      </c>
      <c r="N65" s="3">
        <v>12.743590471840434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21</v>
      </c>
      <c r="H66" s="1">
        <v>4850.3896009199998</v>
      </c>
      <c r="I66" s="25">
        <v>5.0229712434889731E-7</v>
      </c>
      <c r="J66" s="26">
        <v>1.9247021210801046E-2</v>
      </c>
      <c r="K66" s="5">
        <v>1.9263211882148537E-2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63</v>
      </c>
      <c r="H67" s="1">
        <v>5173.1299911499991</v>
      </c>
      <c r="I67" s="25">
        <v>5.2807557248736368E-7</v>
      </c>
      <c r="J67" s="26">
        <v>1.7957737918005288E-2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24</v>
      </c>
      <c r="H68" s="1">
        <v>34549.020145499999</v>
      </c>
      <c r="I68" s="25">
        <v>3.0649932311990173E-7</v>
      </c>
      <c r="J68" s="26">
        <v>8.1835319273013756</v>
      </c>
      <c r="K68" s="5">
        <v>8.1904159471482316</v>
      </c>
      <c r="L68" s="27">
        <v>3.4578082919676706E-2</v>
      </c>
      <c r="M68" s="4">
        <v>2.9062774176705219E-5</v>
      </c>
      <c r="N68" s="3">
        <v>29.062774176709354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21</v>
      </c>
      <c r="H69" s="1">
        <v>3227.1740140600004</v>
      </c>
      <c r="I69" s="25">
        <v>4.2356535846444338E-7</v>
      </c>
      <c r="J69" s="26">
        <v>0.19515435038962456</v>
      </c>
      <c r="K69" s="5">
        <v>0.19531851501100547</v>
      </c>
      <c r="L69" s="27">
        <v>3.2298887257694283E-3</v>
      </c>
      <c r="M69" s="4">
        <v>2.714711709427952E-6</v>
      </c>
      <c r="N69" s="3">
        <v>2.7147117094277746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24</v>
      </c>
      <c r="H70" s="1">
        <v>26596.717641260002</v>
      </c>
      <c r="I70" s="25">
        <v>1.4023340523105822E-7</v>
      </c>
      <c r="J70" s="26">
        <v>10.23703858186725</v>
      </c>
      <c r="K70" s="5">
        <v>10.245650019726153</v>
      </c>
      <c r="L70" s="27">
        <v>2.6619090906671368E-2</v>
      </c>
      <c r="M70" s="4">
        <v>2.2373265411365639E-5</v>
      </c>
      <c r="N70" s="3">
        <v>22.373265411366447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0.26257077644900001</v>
      </c>
      <c r="D71" s="7">
        <v>547894</v>
      </c>
      <c r="E71" s="1">
        <v>547894</v>
      </c>
      <c r="F71" s="6">
        <v>11866273183.281303</v>
      </c>
      <c r="G71" s="1" t="s">
        <v>21</v>
      </c>
      <c r="H71" s="1">
        <v>2625.70776449</v>
      </c>
      <c r="I71" s="25">
        <v>2.2127484543246712E-7</v>
      </c>
      <c r="J71" s="26">
        <v>0.12123516016337614</v>
      </c>
      <c r="K71" s="5">
        <v>0.12133714366603655</v>
      </c>
      <c r="L71" s="27">
        <v>2.6279165203857689E-3</v>
      </c>
      <c r="M71" s="4">
        <v>2.2087558957687922E-6</v>
      </c>
      <c r="N71" s="3">
        <v>2.2087558957687179</v>
      </c>
      <c r="P71" s="2"/>
      <c r="Q71" s="2"/>
      <c r="R71" s="2"/>
    </row>
    <row r="72" spans="1:18">
      <c r="A72" s="7" t="s">
        <v>281</v>
      </c>
      <c r="B72" s="1" t="s">
        <v>282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18</v>
      </c>
      <c r="H72" s="1">
        <v>3751.2865781800001</v>
      </c>
      <c r="I72" s="25">
        <v>4.5597945388553336E-7</v>
      </c>
      <c r="J72" s="26">
        <v>4.6491665118168985E-3</v>
      </c>
      <c r="K72" s="5">
        <v>4.6530774093029859E-3</v>
      </c>
      <c r="L72" s="27">
        <v>3.7544421754705914E-3</v>
      </c>
      <c r="M72" s="4">
        <v>3.1555972905914637E-6</v>
      </c>
      <c r="N72" s="3">
        <v>3.1555972905912313</v>
      </c>
      <c r="P72" s="2"/>
      <c r="Q72" s="2"/>
      <c r="R72" s="2"/>
    </row>
    <row r="73" spans="1:18">
      <c r="A73" s="7" t="s">
        <v>172</v>
      </c>
      <c r="B73" s="1" t="s">
        <v>173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21</v>
      </c>
      <c r="H73" s="1">
        <v>4191.8736450199995</v>
      </c>
      <c r="I73" s="25">
        <v>2.5878601042294751E-7</v>
      </c>
      <c r="J73" s="26">
        <v>0.12551121505512955</v>
      </c>
      <c r="K73" s="5">
        <v>0.12561679559201816</v>
      </c>
      <c r="L73" s="27">
        <v>4.1953998659223788E-3</v>
      </c>
      <c r="M73" s="4">
        <v>3.5262209023790778E-6</v>
      </c>
      <c r="N73" s="3">
        <v>3.526220902379464</v>
      </c>
      <c r="P73" s="2"/>
      <c r="Q73" s="2"/>
      <c r="R73" s="2"/>
    </row>
    <row r="74" spans="1:18">
      <c r="A74" s="7" t="s">
        <v>174</v>
      </c>
      <c r="B74" s="1" t="s">
        <v>175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21</v>
      </c>
      <c r="H74" s="1">
        <v>7260.9448196799995</v>
      </c>
      <c r="I74" s="25">
        <v>4.4171302391219303E-7</v>
      </c>
      <c r="J74" s="26">
        <v>3.2220756529274919E-2</v>
      </c>
      <c r="K74" s="5">
        <v>3.2247860758722165E-2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176</v>
      </c>
      <c r="B75" s="1" t="s">
        <v>177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119</v>
      </c>
      <c r="H75" s="1">
        <v>2716.8972613399997</v>
      </c>
      <c r="I75" s="25">
        <v>3.4772470503635636E-7</v>
      </c>
      <c r="J75" s="26">
        <v>4.2595928642248621E-2</v>
      </c>
      <c r="K75" s="5">
        <v>4.2631760479137144E-2</v>
      </c>
      <c r="L75" s="27">
        <v>2.7191827243552291E-3</v>
      </c>
      <c r="M75" s="4">
        <v>2.2854630152293297E-6</v>
      </c>
      <c r="N75" s="3">
        <v>2.2854630152296522</v>
      </c>
      <c r="P75" s="2"/>
      <c r="Q75" s="2"/>
      <c r="R75" s="2"/>
    </row>
    <row r="76" spans="1:18">
      <c r="A76" s="7" t="s">
        <v>178</v>
      </c>
      <c r="B76" s="1" t="s">
        <v>179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33</v>
      </c>
      <c r="H76" s="1">
        <v>8474.9425295000001</v>
      </c>
      <c r="I76" s="25">
        <v>3.2366768402294851E-7</v>
      </c>
      <c r="J76" s="26">
        <v>2.4728211059353264</v>
      </c>
      <c r="K76" s="5">
        <v>2.4749012529531824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180</v>
      </c>
      <c r="B77" s="1" t="s">
        <v>283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18</v>
      </c>
      <c r="H77" s="1">
        <v>8892.7764396700004</v>
      </c>
      <c r="I77" s="25">
        <v>4.9961683348457307E-7</v>
      </c>
      <c r="J77" s="26">
        <v>1.1781814282183158E-3</v>
      </c>
      <c r="K77" s="5">
        <v>1.1791725191541945E-3</v>
      </c>
      <c r="L77" s="27">
        <v>8.9002570788254513E-3</v>
      </c>
      <c r="M77" s="4">
        <v>7.4806391554514684E-6</v>
      </c>
      <c r="N77" s="3">
        <v>7.4806391554502625</v>
      </c>
      <c r="P77" s="2"/>
      <c r="Q77" s="2"/>
      <c r="R77" s="2"/>
    </row>
    <row r="78" spans="1:18">
      <c r="A78" s="7" t="s">
        <v>253</v>
      </c>
      <c r="B78" s="1" t="s">
        <v>254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30</v>
      </c>
      <c r="H78" s="1">
        <v>1338.9771316499998</v>
      </c>
      <c r="I78" s="25">
        <v>2.4879230494892184E-7</v>
      </c>
      <c r="J78" s="26">
        <v>1.1248397691350654E-3</v>
      </c>
      <c r="K78" s="5">
        <v>1.1257859888508747E-3</v>
      </c>
      <c r="L78" s="27">
        <v>1.3401034845722116E-3</v>
      </c>
      <c r="M78" s="4">
        <v>1.1263529222118023E-6</v>
      </c>
      <c r="N78" s="3">
        <v>1.1263529222117086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18</v>
      </c>
      <c r="H79" s="1">
        <v>3371.9119886400003</v>
      </c>
      <c r="I79" s="25">
        <v>4.2221152315625724E-7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2.8364658669426633E-6</v>
      </c>
      <c r="N79" s="3">
        <v>2.8364658669424898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119</v>
      </c>
      <c r="H80" s="1">
        <v>4045.8150675999996</v>
      </c>
      <c r="I80" s="25">
        <v>3.9884309878359368E-7</v>
      </c>
      <c r="J80" s="26">
        <v>0.10842270450262846</v>
      </c>
      <c r="K80" s="5">
        <v>0.10851391011589988</v>
      </c>
      <c r="L80" s="27">
        <v>4.04921842343876E-3</v>
      </c>
      <c r="M80" s="4">
        <v>3.4033558387602802E-6</v>
      </c>
      <c r="N80" s="3">
        <v>3.4033558387604899</v>
      </c>
      <c r="P80" s="2"/>
      <c r="Q80" s="2"/>
      <c r="R80" s="2"/>
    </row>
    <row r="81" spans="1:18">
      <c r="A81" s="7" t="s">
        <v>257</v>
      </c>
      <c r="B81" s="1" t="s">
        <v>258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24</v>
      </c>
      <c r="H81" s="1">
        <v>3227.5880020999998</v>
      </c>
      <c r="I81" s="25">
        <v>3.4294898382935442E-7</v>
      </c>
      <c r="J81" s="26">
        <v>0.41353131419127387</v>
      </c>
      <c r="K81" s="5">
        <v>0.41387917838923621</v>
      </c>
      <c r="L81" s="27">
        <v>3.2303030620559775E-3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188</v>
      </c>
      <c r="B82" s="1" t="s">
        <v>189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18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1.5813056407156946E-2</v>
      </c>
      <c r="L82" s="27">
        <v>1.8212366864163814E-2</v>
      </c>
      <c r="M82" s="4">
        <v>1.5307439273814366E-5</v>
      </c>
      <c r="N82" s="3">
        <v>15.307439273812633</v>
      </c>
      <c r="P82" s="2"/>
      <c r="Q82" s="2"/>
      <c r="R82" s="2"/>
    </row>
    <row r="83" spans="1:18">
      <c r="A83" s="7" t="s">
        <v>190</v>
      </c>
      <c r="B83" s="1" t="s">
        <v>191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18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192</v>
      </c>
      <c r="B84" s="1" t="s">
        <v>193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18</v>
      </c>
      <c r="H84" s="1">
        <v>2113.83817963</v>
      </c>
      <c r="I84" s="25">
        <v>1.5065386757128218E-7</v>
      </c>
      <c r="J84" s="26">
        <v>8.0509426830093194E-4</v>
      </c>
      <c r="K84" s="5">
        <v>8.0577151682317025E-4</v>
      </c>
      <c r="L84" s="27">
        <v>2.1156163487708966E-3</v>
      </c>
      <c r="M84" s="4">
        <v>1.7781691408966238E-6</v>
      </c>
      <c r="N84" s="3">
        <v>1.7781691408963525</v>
      </c>
      <c r="P84" s="2"/>
      <c r="Q84" s="2"/>
      <c r="R84" s="2"/>
    </row>
    <row r="85" spans="1:18">
      <c r="A85" s="7" t="s">
        <v>194</v>
      </c>
      <c r="B85" s="1" t="s">
        <v>195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119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3.3398649990028256E-2</v>
      </c>
      <c r="L85" s="27">
        <v>5.4687142902240735E-3</v>
      </c>
      <c r="M85" s="4">
        <v>4.5964382340731025E-6</v>
      </c>
      <c r="N85" s="3">
        <v>4.5964382340725933</v>
      </c>
      <c r="P85" s="2"/>
      <c r="Q85" s="2"/>
      <c r="R85" s="2"/>
    </row>
    <row r="86" spans="1:18">
      <c r="A86" s="7" t="s">
        <v>196</v>
      </c>
      <c r="B86" s="1" t="s">
        <v>197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52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63</v>
      </c>
      <c r="H87" s="1">
        <v>4041.4469677799998</v>
      </c>
      <c r="I87" s="25">
        <v>5.0362359689786718E-7</v>
      </c>
      <c r="J87" s="26">
        <v>1.6282654511304943E-2</v>
      </c>
      <c r="K87" s="5">
        <v>1.6296351545529036E-2</v>
      </c>
      <c r="L87" s="27">
        <v>4.0448466491645125E-3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24</v>
      </c>
      <c r="H88" s="1">
        <v>17852.556155440001</v>
      </c>
      <c r="I88" s="25">
        <v>2.6814933916930263E-7</v>
      </c>
      <c r="J88" s="26">
        <v>6.7603129897972885</v>
      </c>
      <c r="K88" s="5">
        <v>6.7659997905720557</v>
      </c>
      <c r="L88" s="27">
        <v>1.786757379298571E-2</v>
      </c>
      <c r="M88" s="4">
        <v>1.5017637545709783E-5</v>
      </c>
      <c r="N88" s="3">
        <v>15.017637545708567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21</v>
      </c>
      <c r="H89" s="1">
        <v>975.52016300999992</v>
      </c>
      <c r="I89" s="25">
        <v>2.478130704548935E-7</v>
      </c>
      <c r="J89" s="26">
        <v>3.5017473733699182E-3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30</v>
      </c>
      <c r="H90" s="1">
        <v>18407.171859860002</v>
      </c>
      <c r="I90" s="25">
        <v>1.9255842659077047E-7</v>
      </c>
      <c r="J90" s="26">
        <v>0.4582890552860337</v>
      </c>
      <c r="K90" s="5">
        <v>0.45867456987507793</v>
      </c>
      <c r="L90" s="27">
        <v>1.8422656046560886E-2</v>
      </c>
      <c r="M90" s="4">
        <v>1.5484186700883557E-5</v>
      </c>
      <c r="N90" s="3">
        <v>15.484186700883583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52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1.9674172079769295E-3</v>
      </c>
      <c r="M91" s="4">
        <v>1.6536082169294093E-6</v>
      </c>
      <c r="N91" s="3">
        <v>1.6536082169293422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18</v>
      </c>
      <c r="H92" s="1">
        <v>16491.362225910001</v>
      </c>
      <c r="I92" s="25">
        <v>7.3361198735936656E-8</v>
      </c>
      <c r="J92" s="26">
        <v>1.2581445583213136E-2</v>
      </c>
      <c r="K92" s="5">
        <v>1.2592029145637113E-2</v>
      </c>
      <c r="L92" s="27">
        <v>1.6505234825876351E-2</v>
      </c>
      <c r="M92" s="4">
        <v>1.3872599966349014E-5</v>
      </c>
      <c r="N92" s="3">
        <v>13.872599966351117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24</v>
      </c>
      <c r="H93" s="1">
        <v>30699.403244770001</v>
      </c>
      <c r="I93" s="25">
        <v>1.6186515620622818E-7</v>
      </c>
      <c r="J93" s="26">
        <v>11.816156403054658</v>
      </c>
      <c r="K93" s="5">
        <v>11.826096201151598</v>
      </c>
      <c r="L93" s="27">
        <v>3.0725227705748759E-2</v>
      </c>
      <c r="M93" s="4">
        <v>2.5824460978759317E-5</v>
      </c>
      <c r="N93" s="3">
        <v>25.824460978757998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27</v>
      </c>
      <c r="H94" s="1">
        <v>11608.290208659999</v>
      </c>
      <c r="I94" s="25">
        <v>4.609926946806459E-7</v>
      </c>
      <c r="J94" s="26">
        <v>0.11728115145370313</v>
      </c>
      <c r="K94" s="5">
        <v>0.11919309335725821</v>
      </c>
      <c r="L94" s="27">
        <v>1.1797530987791727E-2</v>
      </c>
      <c r="M94" s="4">
        <v>1.8924077913172813E-4</v>
      </c>
      <c r="N94" s="3">
        <v>189.24077913172914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18</v>
      </c>
      <c r="H95" s="1">
        <v>3057.4357050499998</v>
      </c>
      <c r="I95" s="25">
        <v>3.2706861136179368E-7</v>
      </c>
      <c r="J95" s="26">
        <v>1.6811326623996194E-4</v>
      </c>
      <c r="K95" s="5">
        <v>1.6825468379293225E-4</v>
      </c>
      <c r="L95" s="27">
        <v>3.0600076322122205E-3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21</v>
      </c>
      <c r="H96" s="1">
        <v>8901.546249680001</v>
      </c>
      <c r="I96" s="25">
        <v>3.7414210326899897E-7</v>
      </c>
      <c r="J96" s="26">
        <v>0.18235573870700028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7.4880163622656255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27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2.7618602866630836E-6</v>
      </c>
      <c r="N97" s="3">
        <v>2.7618602866627953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21</v>
      </c>
      <c r="H98" s="1">
        <v>57661.447910860006</v>
      </c>
      <c r="I98" s="25">
        <v>4.177692234816493E-7</v>
      </c>
      <c r="J98" s="26">
        <v>0.34403755099859651</v>
      </c>
      <c r="K98" s="5">
        <v>0.34432695676457215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119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4.2554814070508655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18</v>
      </c>
      <c r="H100" s="1">
        <v>14480.573120660001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1.4074737428234355E-2</v>
      </c>
      <c r="M100" s="4">
        <v>-4.0583569242564656E-4</v>
      </c>
      <c r="N100" s="3">
        <v>-405.8356924256459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119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18</v>
      </c>
      <c r="H102" s="1">
        <v>8881.2514582500007</v>
      </c>
      <c r="I102" s="25">
        <v>3.9116517417377621E-7</v>
      </c>
      <c r="J102" s="26">
        <v>1.3879322710033927E-2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58C2-2E68-4E6D-B582-C8A6918E06A6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AA1D-9BF3-4436-8E07-11C975AE347D}">
  <sheetPr codeName="Sheet94">
    <tabColor theme="7" tint="0.79998168889431442"/>
  </sheetPr>
  <dimension ref="A1:U1466"/>
  <sheetViews>
    <sheetView topLeftCell="A49" workbookViewId="0">
      <selection activeCell="D95" sqref="D9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18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7.0036874967899995E-3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19</v>
      </c>
      <c r="B3" s="1" t="s">
        <v>20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21</v>
      </c>
      <c r="H3" s="1">
        <v>5021.7173582800006</v>
      </c>
      <c r="I3" s="25">
        <v>4.7082136860316815E-7</v>
      </c>
      <c r="J3" s="26">
        <v>7.8705324903917212E-2</v>
      </c>
      <c r="K3" s="5">
        <v>7.8705324903917212E-2</v>
      </c>
      <c r="L3" s="27">
        <v>5.0217173582800005E-3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0.28527104653000002</v>
      </c>
      <c r="D4" s="7">
        <v>2435010</v>
      </c>
      <c r="E4" s="1">
        <v>2435010</v>
      </c>
      <c r="F4" s="6">
        <v>19677162515.274902</v>
      </c>
      <c r="G4" s="1" t="s">
        <v>24</v>
      </c>
      <c r="H4" s="1">
        <v>2852.7104653000001</v>
      </c>
      <c r="I4" s="25">
        <v>1.4497570282735178E-7</v>
      </c>
      <c r="J4" s="26">
        <v>0.35301728614162986</v>
      </c>
      <c r="K4" s="5">
        <v>0.35301728614162986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27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30</v>
      </c>
      <c r="H6" s="1">
        <v>3822.7600709999997</v>
      </c>
      <c r="I6" s="25">
        <v>4.7504156043980216E-7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33</v>
      </c>
      <c r="H7" s="1">
        <v>3117.0782085199999</v>
      </c>
      <c r="I7" s="25">
        <v>2.4460400430479228E-7</v>
      </c>
      <c r="J7" s="26">
        <v>0.15512834873810788</v>
      </c>
      <c r="K7" s="5">
        <v>0.15512834873810788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36</v>
      </c>
      <c r="H8" s="1">
        <v>2516.5450180299995</v>
      </c>
      <c r="I8" s="25">
        <v>3.4340102925577985E-7</v>
      </c>
      <c r="J8" s="26">
        <v>7.5788607156750615E-3</v>
      </c>
      <c r="K8" s="5">
        <v>7.5788607156750615E-3</v>
      </c>
      <c r="L8" s="27">
        <v>2.5165450180299996E-3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0.40239623651200002</v>
      </c>
      <c r="D9" s="7">
        <v>11068200</v>
      </c>
      <c r="E9" s="1">
        <v>11068200</v>
      </c>
      <c r="F9" s="6">
        <v>23973272012.639893</v>
      </c>
      <c r="G9" s="1" t="s">
        <v>39</v>
      </c>
      <c r="H9" s="1">
        <v>4023.96236512</v>
      </c>
      <c r="I9" s="25">
        <v>1.6785202966863967E-7</v>
      </c>
      <c r="J9" s="26">
        <v>1.8578198347784376</v>
      </c>
      <c r="K9" s="5">
        <v>1.8578198347784376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30</v>
      </c>
      <c r="H10" s="1">
        <v>18238.148277259999</v>
      </c>
      <c r="I10" s="25">
        <v>4.2736340078779012E-7</v>
      </c>
      <c r="J10" s="26">
        <v>2.5196064020245743E-2</v>
      </c>
      <c r="K10" s="5">
        <v>2.5196064020245743E-2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21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21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18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52</v>
      </c>
      <c r="H14" s="1">
        <v>6170.0656339799989</v>
      </c>
      <c r="I14" s="25">
        <v>2.2187577963567519E-7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24</v>
      </c>
      <c r="H15" s="1">
        <v>883.28563937000001</v>
      </c>
      <c r="I15" s="25">
        <v>1.1597924235826792E-7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36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18</v>
      </c>
      <c r="H17" s="1">
        <v>3945.9691062499996</v>
      </c>
      <c r="I17" s="25">
        <v>4.9266635029618643E-7</v>
      </c>
      <c r="J17" s="26">
        <v>1.0764759753971672E-3</v>
      </c>
      <c r="K17" s="5">
        <v>1.0764759753971672E-3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63</v>
      </c>
      <c r="H18" s="1">
        <v>3308.42692386</v>
      </c>
      <c r="I18" s="25">
        <v>5.1848862103143954E-7</v>
      </c>
      <c r="J18" s="26">
        <v>1.1299941006759193E-2</v>
      </c>
      <c r="K18" s="5">
        <v>1.1299941006759193E-2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36</v>
      </c>
      <c r="H19" s="1">
        <v>12284.662249160001</v>
      </c>
      <c r="I19" s="25">
        <v>4.2775599449628104E-7</v>
      </c>
      <c r="J19" s="26">
        <v>0.14224041758186484</v>
      </c>
      <c r="K19" s="5">
        <v>0.14224041758186484</v>
      </c>
      <c r="L19" s="27">
        <v>1.2284662249160002E-2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21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5.2643245236299995E-3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18</v>
      </c>
      <c r="H21" s="1">
        <v>6317.5092807700003</v>
      </c>
      <c r="I21" s="25">
        <v>4.8267434801128096E-7</v>
      </c>
      <c r="J21" s="26">
        <v>1.8196822920025292E-4</v>
      </c>
      <c r="K21" s="5">
        <v>1.8196822920025292E-4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21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21</v>
      </c>
      <c r="H23" s="1">
        <v>1961.67277868</v>
      </c>
      <c r="I23" s="25">
        <v>1.5083147031572777E-7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0.33917116746999998</v>
      </c>
      <c r="D24" s="7">
        <v>4801.17</v>
      </c>
      <c r="E24" s="1">
        <v>4801.17</v>
      </c>
      <c r="F24" s="6">
        <v>14978772287.369999</v>
      </c>
      <c r="G24" s="1" t="s">
        <v>18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63</v>
      </c>
      <c r="H25" s="1">
        <v>2870.0555981800003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21</v>
      </c>
      <c r="H26" s="1">
        <v>2847.2334586699999</v>
      </c>
      <c r="I26" s="25">
        <v>3.3537953709978148E-7</v>
      </c>
      <c r="J26" s="26">
        <v>1.0253994581149848</v>
      </c>
      <c r="K26" s="5">
        <v>1.0253994581149848</v>
      </c>
      <c r="L26" s="27">
        <v>2.8472334586699998E-3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33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1.7778965163739998E-2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21</v>
      </c>
      <c r="H28" s="1">
        <v>21436.889089690001</v>
      </c>
      <c r="I28" s="25">
        <v>3.8256667568676418E-7</v>
      </c>
      <c r="J28" s="26">
        <v>0.13806869582202888</v>
      </c>
      <c r="K28" s="5">
        <v>0.13806869582202888</v>
      </c>
      <c r="L28" s="27">
        <v>2.1436889089690003E-2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21</v>
      </c>
      <c r="H29" s="1">
        <v>5167.16307882</v>
      </c>
      <c r="I29" s="25">
        <v>4.0891230705686564E-7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21</v>
      </c>
      <c r="H30" s="1">
        <v>2654.0469387100002</v>
      </c>
      <c r="I30" s="25">
        <v>4.1763449825567756E-7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21</v>
      </c>
      <c r="H31" s="1">
        <v>4434.0914985999998</v>
      </c>
      <c r="I31" s="25">
        <v>3.6751062357260795E-7</v>
      </c>
      <c r="J31" s="26">
        <v>0.30736383491871494</v>
      </c>
      <c r="K31" s="5">
        <v>0.30736383491871494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24</v>
      </c>
      <c r="H32" s="1">
        <v>23558.761508889998</v>
      </c>
      <c r="I32" s="25">
        <v>1.5997919714470833E-7</v>
      </c>
      <c r="J32" s="26">
        <v>2.5356702747436271</v>
      </c>
      <c r="K32" s="5">
        <v>2.5356702747436271</v>
      </c>
      <c r="L32" s="27">
        <v>2.3558761508889997E-2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90</v>
      </c>
      <c r="H33" s="1">
        <v>15296.18160088</v>
      </c>
      <c r="I33" s="25">
        <v>4.5742917869710803E-7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30</v>
      </c>
      <c r="H34" s="1">
        <v>2827.5221571900001</v>
      </c>
      <c r="I34" s="25">
        <v>4.9188859406415727E-7</v>
      </c>
      <c r="J34" s="26">
        <v>1.6527456760555685E-4</v>
      </c>
      <c r="K34" s="5">
        <v>1.6527456760555685E-4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18</v>
      </c>
      <c r="H35" s="1">
        <v>8595.2038542900009</v>
      </c>
      <c r="I35" s="25">
        <v>3.0384239793575066E-7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97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5.1039698390900005E-3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21</v>
      </c>
      <c r="H37" s="1">
        <v>41676.430042959997</v>
      </c>
      <c r="I37" s="25">
        <v>4.2269496137843863E-7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30</v>
      </c>
      <c r="H38" s="1">
        <v>4341.9158238500004</v>
      </c>
      <c r="I38" s="25">
        <v>4.0472992879931095E-7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33</v>
      </c>
      <c r="H39" s="1">
        <v>3581.1328422099996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3.5811328422099995E-3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18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90</v>
      </c>
      <c r="H41" s="1">
        <v>3423.6456649099996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18</v>
      </c>
      <c r="H42" s="1">
        <v>20893.601395950001</v>
      </c>
      <c r="I42" s="25">
        <v>4.4638181751110405E-7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21</v>
      </c>
      <c r="H43" s="1">
        <v>8045.9408615200009</v>
      </c>
      <c r="I43" s="25">
        <v>2.9004279921459454E-7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116</v>
      </c>
      <c r="H44" s="1">
        <v>13065.173354099999</v>
      </c>
      <c r="I44" s="25">
        <v>4.6445114179230283E-7</v>
      </c>
      <c r="J44" s="26">
        <v>1.3236857541080631E-2</v>
      </c>
      <c r="K44" s="5">
        <v>1.3236857541080631E-2</v>
      </c>
      <c r="L44" s="27">
        <v>1.3065173354099999E-2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119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30</v>
      </c>
      <c r="H46" s="1">
        <v>4011.7892257500002</v>
      </c>
      <c r="I46" s="25">
        <v>4.0149786014300654E-7</v>
      </c>
      <c r="J46" s="26">
        <v>1.8626529626470446E-3</v>
      </c>
      <c r="K46" s="5">
        <v>1.8626529626470446E-3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18</v>
      </c>
      <c r="H47" s="1">
        <v>3155.5956946399997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21</v>
      </c>
      <c r="H48" s="1">
        <v>35366.470325249997</v>
      </c>
      <c r="I48" s="25">
        <v>3.5015033552105353E-7</v>
      </c>
      <c r="J48" s="26">
        <v>0.44048912208548535</v>
      </c>
      <c r="K48" s="5">
        <v>0.44048912208548535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36</v>
      </c>
      <c r="H49" s="1">
        <v>2674.0238228799999</v>
      </c>
      <c r="I49" s="25">
        <v>3.0630122310461463E-7</v>
      </c>
      <c r="J49" s="26">
        <v>1.0579644246033389E-2</v>
      </c>
      <c r="K49" s="5">
        <v>1.0579644246033389E-2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21</v>
      </c>
      <c r="H50" s="1">
        <v>32408.63526861</v>
      </c>
      <c r="I50" s="25">
        <v>2.4484593166918714E-7</v>
      </c>
      <c r="J50" s="26">
        <v>10.993582331946502</v>
      </c>
      <c r="K50" s="5">
        <v>10.993582331946502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119</v>
      </c>
      <c r="H51" s="1">
        <v>2298.37277434</v>
      </c>
      <c r="I51" s="25">
        <v>1.8983144330777286E-7</v>
      </c>
      <c r="J51" s="26">
        <v>1.0463129492237825E-2</v>
      </c>
      <c r="K51" s="5">
        <v>1.0463129492237825E-2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119</v>
      </c>
      <c r="H52" s="1">
        <v>4305.8549367299993</v>
      </c>
      <c r="I52" s="25">
        <v>1.9077984696530957E-7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24</v>
      </c>
      <c r="H53" s="1">
        <v>20577.604148959996</v>
      </c>
      <c r="I53" s="25">
        <v>3.5667751533759808E-7</v>
      </c>
      <c r="J53" s="26">
        <v>5.735374446628577</v>
      </c>
      <c r="K53" s="5">
        <v>5.735374446628577</v>
      </c>
      <c r="L53" s="27">
        <v>2.0577604148959996E-2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18</v>
      </c>
      <c r="H54" s="1">
        <v>3259.98735855</v>
      </c>
      <c r="I54" s="25">
        <v>3.48738131526447E-7</v>
      </c>
      <c r="J54" s="26">
        <v>1.7112580114002755E-3</v>
      </c>
      <c r="K54" s="5">
        <v>1.7112580114002755E-3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116</v>
      </c>
      <c r="H55" s="1">
        <v>4691.9494013100002</v>
      </c>
      <c r="I55" s="25">
        <v>3.9264753421175433E-7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30</v>
      </c>
      <c r="H56" s="1">
        <v>2788.1315017300003</v>
      </c>
      <c r="I56" s="25">
        <v>5.3548510326920323E-7</v>
      </c>
      <c r="J56" s="26">
        <v>1.6592005924796264E-4</v>
      </c>
      <c r="K56" s="5">
        <v>1.6592005924796264E-4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119</v>
      </c>
      <c r="H57" s="1">
        <v>2313.9887079</v>
      </c>
      <c r="I57" s="25">
        <v>1.7956997651223534E-7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18</v>
      </c>
      <c r="H58" s="1">
        <v>2124.5726866600003</v>
      </c>
      <c r="I58" s="25">
        <v>1.7213572447542319E-7</v>
      </c>
      <c r="J58" s="26">
        <v>2.5782488811928886E-3</v>
      </c>
      <c r="K58" s="5">
        <v>2.5782488811928886E-3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97</v>
      </c>
      <c r="H59" s="1">
        <v>11539.345693830002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90</v>
      </c>
      <c r="H60" s="1">
        <v>4793.2267262099995</v>
      </c>
      <c r="I60" s="25">
        <v>3.9593441269329789E-7</v>
      </c>
      <c r="J60" s="26">
        <v>0.76237171164094508</v>
      </c>
      <c r="K60" s="5">
        <v>0.76237171164094508</v>
      </c>
      <c r="L60" s="27">
        <v>4.7932267262099995E-3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52</v>
      </c>
      <c r="H61" s="1">
        <v>8116.5240615299999</v>
      </c>
      <c r="I61" s="25">
        <v>2.0201285186965827E-7</v>
      </c>
      <c r="J61" s="26">
        <v>4.8601868005617346E-2</v>
      </c>
      <c r="K61" s="5">
        <v>4.8601868005617346E-2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0.49295448220400001</v>
      </c>
      <c r="D62" s="7">
        <v>3958720</v>
      </c>
      <c r="E62" s="1">
        <v>3958720</v>
      </c>
      <c r="F62" s="6">
        <v>11541944149.358978</v>
      </c>
      <c r="G62" s="1" t="s">
        <v>21</v>
      </c>
      <c r="H62" s="1">
        <v>4929.5448220400003</v>
      </c>
      <c r="I62" s="25">
        <v>4.270983084174584E-7</v>
      </c>
      <c r="J62" s="26">
        <v>1.6907626154983608</v>
      </c>
      <c r="K62" s="5">
        <v>1.6907626154983608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21</v>
      </c>
      <c r="H63" s="1">
        <v>33053.367975839996</v>
      </c>
      <c r="I63" s="25">
        <v>3.1181254925865191E-7</v>
      </c>
      <c r="J63" s="26">
        <v>0.23697753743657546</v>
      </c>
      <c r="K63" s="5">
        <v>0.23697753743657546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30</v>
      </c>
      <c r="H64" s="1">
        <v>3277.1140908100001</v>
      </c>
      <c r="I64" s="25">
        <v>4.1759906304332486E-7</v>
      </c>
      <c r="J64" s="26">
        <v>1.4582141682409861E-2</v>
      </c>
      <c r="K64" s="5">
        <v>1.4582141682409861E-2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21</v>
      </c>
      <c r="H65" s="1">
        <v>15446.76347829</v>
      </c>
      <c r="I65" s="25">
        <v>3.9065235905322475E-7</v>
      </c>
      <c r="J65" s="26">
        <v>13.672832566862866</v>
      </c>
      <c r="K65" s="5">
        <v>13.672832566862866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21</v>
      </c>
      <c r="H66" s="1">
        <v>4982.4674796999998</v>
      </c>
      <c r="I66" s="25">
        <v>5.0538025265062528E-7</v>
      </c>
      <c r="J66" s="26">
        <v>1.9365160521066658E-2</v>
      </c>
      <c r="K66" s="5">
        <v>1.9365160521066658E-2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63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24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21</v>
      </c>
      <c r="H69" s="1">
        <v>3087.1862383300004</v>
      </c>
      <c r="I69" s="25">
        <v>4.2476255186839722E-7</v>
      </c>
      <c r="J69" s="26">
        <v>0.19570594767294908</v>
      </c>
      <c r="K69" s="5">
        <v>0.19570594767294908</v>
      </c>
      <c r="L69" s="27">
        <v>3.0871862383300003E-3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24</v>
      </c>
      <c r="H70" s="1">
        <v>25407.143877750001</v>
      </c>
      <c r="I70" s="25">
        <v>1.3755652693398145E-7</v>
      </c>
      <c r="J70" s="26">
        <v>10.041626466180647</v>
      </c>
      <c r="K70" s="5">
        <v>10.041626466180647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0.26720867318399999</v>
      </c>
      <c r="D71" s="7">
        <v>547894</v>
      </c>
      <c r="E71" s="1">
        <v>547894</v>
      </c>
      <c r="F71" s="6">
        <v>11982956894.321304</v>
      </c>
      <c r="G71" s="1" t="s">
        <v>21</v>
      </c>
      <c r="H71" s="1">
        <v>2672.0867318399996</v>
      </c>
      <c r="I71" s="25">
        <v>2.2299059868155708E-7</v>
      </c>
      <c r="J71" s="26">
        <v>0.12217521107403304</v>
      </c>
      <c r="K71" s="5">
        <v>0.12217521107403304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21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21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119</v>
      </c>
      <c r="H74" s="1">
        <v>2739.96069038</v>
      </c>
      <c r="I74" s="25">
        <v>3.4978042657492013E-7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0.85560493497099999</v>
      </c>
      <c r="D75" s="7">
        <v>7640000</v>
      </c>
      <c r="E75" s="1">
        <v>7640000</v>
      </c>
      <c r="F75" s="6">
        <v>25495303633.219902</v>
      </c>
      <c r="G75" s="1" t="s">
        <v>33</v>
      </c>
      <c r="H75" s="1">
        <v>8556.0493497099997</v>
      </c>
      <c r="I75" s="25">
        <v>3.3559315365680243E-7</v>
      </c>
      <c r="J75" s="26">
        <v>2.5639316939379704</v>
      </c>
      <c r="K75" s="5">
        <v>2.5639316939379704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18</v>
      </c>
      <c r="H76" s="1">
        <v>9167.2669786799997</v>
      </c>
      <c r="I76" s="25">
        <v>5.0334786518649273E-7</v>
      </c>
      <c r="J76" s="26">
        <v>1.1869798352468317E-3</v>
      </c>
      <c r="K76" s="5">
        <v>1.1869798352468317E-3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30</v>
      </c>
      <c r="H77" s="1">
        <v>1381.1362823699999</v>
      </c>
      <c r="I77" s="25">
        <v>2.5081984447945652E-7</v>
      </c>
      <c r="J77" s="26">
        <v>1.1340066808605187E-3</v>
      </c>
      <c r="K77" s="5">
        <v>1.1340066808605187E-3</v>
      </c>
      <c r="L77" s="27">
        <v>1.3811362823699998E-3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18</v>
      </c>
      <c r="H78" s="1">
        <v>3344.3257119999998</v>
      </c>
      <c r="I78" s="25">
        <v>4.2430130003522266E-7</v>
      </c>
      <c r="J78" s="26">
        <v>8.4932391228050518E-4</v>
      </c>
      <c r="K78" s="5">
        <v>8.4932391228050518E-4</v>
      </c>
      <c r="L78" s="27">
        <v>3.3443257119999997E-3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119</v>
      </c>
      <c r="H79" s="1">
        <v>4059.2325523400004</v>
      </c>
      <c r="I79" s="25">
        <v>4.0066618622097759E-7</v>
      </c>
      <c r="J79" s="26">
        <v>0.10891829806086921</v>
      </c>
      <c r="K79" s="5">
        <v>0.10891829806086921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257</v>
      </c>
      <c r="B80" s="1" t="s">
        <v>258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24</v>
      </c>
      <c r="H80" s="1">
        <v>3210.5664561300005</v>
      </c>
      <c r="I80" s="25">
        <v>3.4417099704621608E-7</v>
      </c>
      <c r="J80" s="26">
        <v>0.41500482994829779</v>
      </c>
      <c r="K80" s="5">
        <v>0.41500482994829779</v>
      </c>
      <c r="L80" s="27">
        <v>3.2105664561300003E-3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18</v>
      </c>
      <c r="H81" s="1">
        <v>18726.989317130003</v>
      </c>
      <c r="I81" s="25">
        <v>1.3321884683217379E-7</v>
      </c>
      <c r="J81" s="26">
        <v>1.6163842342688143E-2</v>
      </c>
      <c r="K81" s="5">
        <v>1.6163842342688143E-2</v>
      </c>
      <c r="L81" s="27">
        <v>1.8726989317130002E-2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18</v>
      </c>
      <c r="H82" s="1">
        <v>5660.1084973199995</v>
      </c>
      <c r="I82" s="25">
        <v>4.5544729875089046E-8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18</v>
      </c>
      <c r="H83" s="1">
        <v>2119.6130946399999</v>
      </c>
      <c r="I83" s="25">
        <v>1.5092565268501825E-7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119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5.5402651100400005E-3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52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39</v>
      </c>
      <c r="H86" s="1">
        <v>2829.4683461599998</v>
      </c>
      <c r="I86" s="25">
        <v>3.6103972772234316E-7</v>
      </c>
      <c r="J86" s="26">
        <v>0.19398664570521498</v>
      </c>
      <c r="K86" s="5">
        <v>0.19398664570521498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63</v>
      </c>
      <c r="H87" s="1">
        <v>4085.3671174700003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24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21</v>
      </c>
      <c r="H89" s="1">
        <v>1009.5688265699999</v>
      </c>
      <c r="I89" s="25">
        <v>2.4909310207853212E-7</v>
      </c>
      <c r="J89" s="26">
        <v>3.5198349882309063E-3</v>
      </c>
      <c r="K89" s="5">
        <v>3.5198349882309063E-3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30</v>
      </c>
      <c r="H90" s="1">
        <v>18344.551649090001</v>
      </c>
      <c r="I90" s="25">
        <v>1.9257120002154788E-7</v>
      </c>
      <c r="J90" s="26">
        <v>0.45831945605128394</v>
      </c>
      <c r="K90" s="5">
        <v>0.45831945605128394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52</v>
      </c>
      <c r="H91" s="1">
        <v>2110.6899982300001</v>
      </c>
      <c r="I91" s="25">
        <v>1.867263871914574E-7</v>
      </c>
      <c r="J91" s="26">
        <v>1.4447020577003059E-3</v>
      </c>
      <c r="K91" s="5">
        <v>1.4447020577003059E-3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18</v>
      </c>
      <c r="H92" s="1">
        <v>16889.067108800002</v>
      </c>
      <c r="I92" s="25">
        <v>7.4936637411360596E-8</v>
      </c>
      <c r="J92" s="26">
        <v>1.2851633316048341E-2</v>
      </c>
      <c r="K92" s="5">
        <v>1.2851633316048341E-2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24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27</v>
      </c>
      <c r="H94" s="1">
        <v>11498.220609870001</v>
      </c>
      <c r="I94" s="25">
        <v>4.6258656533639188E-7</v>
      </c>
      <c r="J94" s="26">
        <v>0.11768664808723146</v>
      </c>
      <c r="K94" s="5">
        <v>0.11768664808723146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18</v>
      </c>
      <c r="H95" s="1">
        <v>3120.1611993599995</v>
      </c>
      <c r="I95" s="25">
        <v>3.3049161221474695E-7</v>
      </c>
      <c r="J95" s="26">
        <v>1.6987268867837992E-4</v>
      </c>
      <c r="K95" s="5">
        <v>1.6987268867837992E-4</v>
      </c>
      <c r="L95" s="27">
        <v>3.1201611993599996E-3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21</v>
      </c>
      <c r="H96" s="1">
        <v>9031.6947240699992</v>
      </c>
      <c r="I96" s="25">
        <v>3.770220454234994E-7</v>
      </c>
      <c r="J96" s="26">
        <v>0.18375941387327735</v>
      </c>
      <c r="K96" s="5">
        <v>0.18375941387327735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27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5.7351953567700003</v>
      </c>
      <c r="D98" s="7">
        <v>823511</v>
      </c>
      <c r="E98" s="1">
        <v>823511</v>
      </c>
      <c r="F98" s="6">
        <v>136774897802.91528</v>
      </c>
      <c r="G98" s="1" t="s">
        <v>21</v>
      </c>
      <c r="H98" s="1">
        <v>57351.953567700002</v>
      </c>
      <c r="I98" s="25">
        <v>4.193163693702104E-7</v>
      </c>
      <c r="J98" s="26">
        <v>0.34531164265643133</v>
      </c>
      <c r="K98" s="5">
        <v>0.34531164265643133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119</v>
      </c>
      <c r="H99" s="1">
        <v>4893.6193323899997</v>
      </c>
      <c r="I99" s="25">
        <v>3.1272568744432801E-7</v>
      </c>
      <c r="J99" s="26">
        <v>3.3987653162824455E-2</v>
      </c>
      <c r="K99" s="5">
        <v>3.3987653162824455E-2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18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1.4618413119560001E-2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119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0.89887783856799996</v>
      </c>
      <c r="D102" s="7">
        <v>35482</v>
      </c>
      <c r="E102" s="1">
        <v>35482</v>
      </c>
      <c r="F102" s="6">
        <v>22823959270.913002</v>
      </c>
      <c r="G102" s="1" t="s">
        <v>18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2EF1-4FB4-461E-ADB2-3445FBA73B24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3B4-CECA-4838-85DA-EB1EC4BF486E}">
  <sheetPr codeName="Sheet96">
    <tabColor theme="7" tint="0.79998168889431442"/>
  </sheetPr>
  <dimension ref="A1:U1466"/>
  <sheetViews>
    <sheetView topLeftCell="A5"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18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-1.3791051634015616E-16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19</v>
      </c>
      <c r="B3" s="1" t="s">
        <v>20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21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24</v>
      </c>
      <c r="H4" s="1">
        <v>2790.3803037800003</v>
      </c>
      <c r="I4" s="25">
        <v>1.4338854107110264E-7</v>
      </c>
      <c r="J4" s="26">
        <v>0.34915253139354563</v>
      </c>
      <c r="K4" s="5">
        <v>0.34915253139353858</v>
      </c>
      <c r="L4" s="27">
        <v>2.7903803037799438E-3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27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4.0494409906999184E-3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30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33</v>
      </c>
      <c r="H7" s="1">
        <v>3127.0739043599997</v>
      </c>
      <c r="I7" s="25">
        <v>2.4407891083928256E-7</v>
      </c>
      <c r="J7" s="26">
        <v>0.15479533341209467</v>
      </c>
      <c r="K7" s="5">
        <v>0.15479533341209156</v>
      </c>
      <c r="L7" s="27">
        <v>3.1270739043599365E-3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286</v>
      </c>
      <c r="B8" s="1" t="s">
        <v>287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24</v>
      </c>
      <c r="H8" s="1">
        <v>72.309406850000002</v>
      </c>
      <c r="I8" s="25">
        <v>2.7594365125551234E-7</v>
      </c>
      <c r="J8" s="26">
        <v>0.20640585113912321</v>
      </c>
      <c r="K8" s="5">
        <v>0.20640585113911902</v>
      </c>
      <c r="L8" s="27">
        <v>7.2309406849998544E-5</v>
      </c>
      <c r="M8" s="4">
        <v>-1.463672932855431E-18</v>
      </c>
      <c r="N8" s="3">
        <v>-1.4637180356658064E-12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36</v>
      </c>
      <c r="H9" s="1">
        <v>2541.1962120600001</v>
      </c>
      <c r="I9" s="25">
        <v>3.4286265681597695E-7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-5.1386450650170445E-11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0.397714976138</v>
      </c>
      <c r="D10" s="7">
        <v>11068200</v>
      </c>
      <c r="E10" s="1">
        <v>11068200</v>
      </c>
      <c r="F10" s="6">
        <v>23933588969.079792</v>
      </c>
      <c r="G10" s="1" t="s">
        <v>39</v>
      </c>
      <c r="H10" s="1">
        <v>3977.1497613800002</v>
      </c>
      <c r="I10" s="25">
        <v>1.6617439893858573E-7</v>
      </c>
      <c r="J10" s="26">
        <v>1.8392514823320545</v>
      </c>
      <c r="K10" s="5">
        <v>1.8392514823320174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30</v>
      </c>
      <c r="H11" s="1">
        <v>18117.118093779998</v>
      </c>
      <c r="I11" s="25">
        <v>4.2411784457477996E-7</v>
      </c>
      <c r="J11" s="26">
        <v>2.5004715762595303E-2</v>
      </c>
      <c r="K11" s="5">
        <v>2.5004715762594793E-2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21</v>
      </c>
      <c r="H12" s="1">
        <v>3282.7089405199999</v>
      </c>
      <c r="I12" s="25">
        <v>4.2241489244224145E-7</v>
      </c>
      <c r="J12" s="26">
        <v>3.025673391585287E-2</v>
      </c>
      <c r="K12" s="5">
        <v>3.0256733915852256E-2</v>
      </c>
      <c r="L12" s="27">
        <v>3.2827089405199337E-3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21</v>
      </c>
      <c r="H13" s="1">
        <v>55662.144164609999</v>
      </c>
      <c r="I13" s="25">
        <v>4.6383406421904141E-7</v>
      </c>
      <c r="J13" s="26">
        <v>0.21716061519045612</v>
      </c>
      <c r="K13" s="5">
        <v>0.21716061519045177</v>
      </c>
      <c r="L13" s="27">
        <v>5.5662144164608879E-2</v>
      </c>
      <c r="M13" s="4">
        <v>-1.124100812432971E-15</v>
      </c>
      <c r="N13" s="3">
        <v>-1.1204974725842476E-9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18</v>
      </c>
      <c r="H14" s="1">
        <v>48075.444167289999</v>
      </c>
      <c r="I14" s="25">
        <v>1.2154592760171664E-7</v>
      </c>
      <c r="J14" s="26">
        <v>4.412117171942314E-2</v>
      </c>
      <c r="K14" s="5">
        <v>4.4121171719422245E-2</v>
      </c>
      <c r="L14" s="27">
        <v>4.8075444167289025E-2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52</v>
      </c>
      <c r="H15" s="1">
        <v>6373.8978007799997</v>
      </c>
      <c r="I15" s="25">
        <v>2.2553131813348686E-7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-1.2836953722228372E-16</v>
      </c>
      <c r="N15" s="3">
        <v>-1.2823875294998288E-10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24</v>
      </c>
      <c r="H16" s="1">
        <v>843.46650155999998</v>
      </c>
      <c r="I16" s="25">
        <v>1.1449526719759059E-7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-1.7053025658242404E-11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36</v>
      </c>
      <c r="H17" s="1">
        <v>6713.0164272100001</v>
      </c>
      <c r="I17" s="25">
        <v>4.3867148552966207E-7</v>
      </c>
      <c r="J17" s="26">
        <v>1.5116619391352154E-3</v>
      </c>
      <c r="K17" s="5">
        <v>1.5116619391351851E-3</v>
      </c>
      <c r="L17" s="27">
        <v>6.7130164272098652E-3</v>
      </c>
      <c r="M17" s="4">
        <v>-1.3530843112619095E-16</v>
      </c>
      <c r="N17" s="3">
        <v>-1.3460521586239338E-10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18</v>
      </c>
      <c r="H18" s="1">
        <v>4045.80895341</v>
      </c>
      <c r="I18" s="25">
        <v>4.8973891061286831E-7</v>
      </c>
      <c r="J18" s="26">
        <v>1.0700795196891173E-3</v>
      </c>
      <c r="K18" s="5">
        <v>1.0700795196890958E-3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63</v>
      </c>
      <c r="H19" s="1">
        <v>3320.2507890100005</v>
      </c>
      <c r="I19" s="25">
        <v>5.1457302030488165E-7</v>
      </c>
      <c r="J19" s="26">
        <v>1.121460440452459E-2</v>
      </c>
      <c r="K19" s="5">
        <v>1.1214604404524361E-2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36</v>
      </c>
      <c r="H20" s="1">
        <v>12379.313889140001</v>
      </c>
      <c r="I20" s="25">
        <v>4.258248753136718E-7</v>
      </c>
      <c r="J20" s="26">
        <v>0.14159826831342934</v>
      </c>
      <c r="K20" s="5">
        <v>0.14159826831342648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66</v>
      </c>
      <c r="B21" s="7" t="s">
        <v>67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21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5.3581130900498914E-3</v>
      </c>
      <c r="M21" s="4">
        <v>-1.0842021724855044E-16</v>
      </c>
      <c r="N21" s="3">
        <v>-1.0913936421275139E-10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18</v>
      </c>
      <c r="H22" s="1">
        <v>6314.1573814700005</v>
      </c>
      <c r="I22" s="25">
        <v>4.7921147831594893E-7</v>
      </c>
      <c r="J22" s="26">
        <v>1.8066272732511273E-4</v>
      </c>
      <c r="K22" s="5">
        <v>1.806627273251091E-4</v>
      </c>
      <c r="L22" s="27">
        <v>6.314157381469873E-3</v>
      </c>
      <c r="M22" s="4">
        <v>-1.2750217548429532E-16</v>
      </c>
      <c r="N22" s="3">
        <v>-1.2732925824820995E-10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21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4.8711726663127446E-2</v>
      </c>
      <c r="L23" s="27">
        <v>2.1576084619499562E-3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21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-3.9898639947466563E-17</v>
      </c>
      <c r="N24" s="3">
        <v>-4.0017766878008842E-11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18</v>
      </c>
      <c r="H25" s="1">
        <v>3421.9802673600002</v>
      </c>
      <c r="I25" s="25">
        <v>2.2684101315922113E-7</v>
      </c>
      <c r="J25" s="26">
        <v>1.0891022671496576E-3</v>
      </c>
      <c r="K25" s="5">
        <v>1.089102267149636E-3</v>
      </c>
      <c r="L25" s="27">
        <v>3.4219802673599313E-3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63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4.0206584410697015E-3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21</v>
      </c>
      <c r="H27" s="1">
        <v>2879.9619633500001</v>
      </c>
      <c r="I27" s="25">
        <v>3.3483131561649318E-7</v>
      </c>
      <c r="J27" s="26">
        <v>1.0237233093053348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33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0.26452902546483203</v>
      </c>
      <c r="L28" s="27">
        <v>1.7206010455439652E-2</v>
      </c>
      <c r="M28" s="4">
        <v>-3.4694469519536142E-16</v>
      </c>
      <c r="N28" s="3">
        <v>-3.4560798667371273E-10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21</v>
      </c>
      <c r="H29" s="1">
        <v>21512.004861450001</v>
      </c>
      <c r="I29" s="25">
        <v>3.8032522655948243E-7</v>
      </c>
      <c r="J29" s="26">
        <v>0.13725975459054376</v>
      </c>
      <c r="K29" s="5">
        <v>0.13725975459054099</v>
      </c>
      <c r="L29" s="27">
        <v>2.1512004861449566E-2</v>
      </c>
      <c r="M29" s="4">
        <v>-4.3368086899420177E-16</v>
      </c>
      <c r="N29" s="3">
        <v>-4.3655745685100555E-10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21</v>
      </c>
      <c r="H30" s="1">
        <v>5127.2970861900003</v>
      </c>
      <c r="I30" s="25">
        <v>4.0548729988765073E-7</v>
      </c>
      <c r="J30" s="26">
        <v>1.2614709899504815</v>
      </c>
      <c r="K30" s="5">
        <v>1.2614709899504559</v>
      </c>
      <c r="L30" s="27">
        <v>5.1272970861898966E-3</v>
      </c>
      <c r="M30" s="4">
        <v>-1.0321604682062002E-16</v>
      </c>
      <c r="N30" s="3">
        <v>-1.0368239600211382E-10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21</v>
      </c>
      <c r="H31" s="1">
        <v>2591.0490968400004</v>
      </c>
      <c r="I31" s="25">
        <v>4.1295096006513354E-7</v>
      </c>
      <c r="J31" s="26">
        <v>7.7641387707606146E-2</v>
      </c>
      <c r="K31" s="5">
        <v>7.7641387707604578E-2</v>
      </c>
      <c r="L31" s="27">
        <v>2.5910490968399477E-3</v>
      </c>
      <c r="M31" s="4">
        <v>-5.2475385148298415E-17</v>
      </c>
      <c r="N31" s="3">
        <v>-5.2750692702829838E-11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21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24</v>
      </c>
      <c r="H33" s="1">
        <v>23619.248302889999</v>
      </c>
      <c r="I33" s="25">
        <v>1.5821354885821203E-7</v>
      </c>
      <c r="J33" s="26">
        <v>2.5076847494026606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90</v>
      </c>
      <c r="H34" s="1">
        <v>15253.65742279</v>
      </c>
      <c r="I34" s="25">
        <v>4.5420932454800535E-7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-3.0878077872387166E-16</v>
      </c>
      <c r="N34" s="3">
        <v>-3.092281986027956E-10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30</v>
      </c>
      <c r="H35" s="1">
        <v>2825.69076503</v>
      </c>
      <c r="I35" s="25">
        <v>4.8828554290628175E-7</v>
      </c>
      <c r="J35" s="26">
        <v>1.6406394241651068E-4</v>
      </c>
      <c r="K35" s="5">
        <v>1.6406394241650737E-4</v>
      </c>
      <c r="L35" s="27">
        <v>2.8256907650299427E-3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0.85185189134999995</v>
      </c>
      <c r="D36" s="7">
        <v>23223</v>
      </c>
      <c r="E36" s="1">
        <v>23223</v>
      </c>
      <c r="F36" s="6">
        <v>28268715765.586998</v>
      </c>
      <c r="G36" s="1" t="s">
        <v>18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97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-1.0755285551056204E-16</v>
      </c>
      <c r="N37" s="3">
        <v>-1.0732037480920553E-10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21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4.1494598113689156E-2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30</v>
      </c>
      <c r="H39" s="1">
        <v>4379.6957809599999</v>
      </c>
      <c r="I39" s="25">
        <v>4.0316759470320155E-7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33</v>
      </c>
      <c r="H40" s="1">
        <v>3666.9439133200003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18</v>
      </c>
      <c r="H41" s="1">
        <v>2113.9946350599998</v>
      </c>
      <c r="I41" s="25">
        <v>3.0451330579907393E-7</v>
      </c>
      <c r="J41" s="26">
        <v>5.0356451840075462E-3</v>
      </c>
      <c r="K41" s="5">
        <v>5.0356451840074456E-3</v>
      </c>
      <c r="L41" s="27">
        <v>2.1139946350599574E-3</v>
      </c>
      <c r="M41" s="4">
        <v>-4.2500725161431774E-17</v>
      </c>
      <c r="N41" s="3">
        <v>-4.2291503632441163E-11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90</v>
      </c>
      <c r="H42" s="1">
        <v>3448.4780909599999</v>
      </c>
      <c r="I42" s="25">
        <v>3.1185689633397197E-7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18</v>
      </c>
      <c r="H43" s="1">
        <v>20373.279667530001</v>
      </c>
      <c r="I43" s="25">
        <v>4.4168240436605514E-7</v>
      </c>
      <c r="J43" s="26">
        <v>2.1535108989675752E-2</v>
      </c>
      <c r="K43" s="5">
        <v>2.1535108989675311E-2</v>
      </c>
      <c r="L43" s="27">
        <v>2.0373279667529588E-2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0.804873325551</v>
      </c>
      <c r="D44" s="7">
        <v>236887</v>
      </c>
      <c r="E44" s="1">
        <v>236887</v>
      </c>
      <c r="F44" s="6">
        <v>27863562669.129997</v>
      </c>
      <c r="G44" s="1" t="s">
        <v>21</v>
      </c>
      <c r="H44" s="1">
        <v>8048.7332555099993</v>
      </c>
      <c r="I44" s="25">
        <v>2.8886231639097536E-7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-1.6306400674181987E-16</v>
      </c>
      <c r="N44" s="3">
        <v>-1.6279955161735415E-10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116</v>
      </c>
      <c r="H45" s="1">
        <v>12748.539124930001</v>
      </c>
      <c r="I45" s="25">
        <v>4.5974663281505278E-7</v>
      </c>
      <c r="J45" s="26">
        <v>1.3102779035229004E-2</v>
      </c>
      <c r="K45" s="5">
        <v>1.3102779035228738E-2</v>
      </c>
      <c r="L45" s="27">
        <v>1.2748539124929743E-2</v>
      </c>
      <c r="M45" s="4">
        <v>-2.5673907444456745E-16</v>
      </c>
      <c r="N45" s="3">
        <v>-2.5829649530351162E-10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119</v>
      </c>
      <c r="H46" s="1">
        <v>4687.6823553300001</v>
      </c>
      <c r="I46" s="25">
        <v>4.552644602741448E-7</v>
      </c>
      <c r="J46" s="26">
        <v>1.1237292672946717E-2</v>
      </c>
      <c r="K46" s="5">
        <v>1.123729267294649E-2</v>
      </c>
      <c r="L46" s="27">
        <v>4.6876823553299056E-3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30</v>
      </c>
      <c r="H47" s="1">
        <v>3990.8346334600001</v>
      </c>
      <c r="I47" s="25">
        <v>3.9910547344259258E-7</v>
      </c>
      <c r="J47" s="26">
        <v>1.8515540587232821E-3</v>
      </c>
      <c r="K47" s="5">
        <v>1.8515540587232448E-3</v>
      </c>
      <c r="L47" s="27">
        <v>3.9908346334599195E-3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18</v>
      </c>
      <c r="H48" s="1">
        <v>3138.0812789500001</v>
      </c>
      <c r="I48" s="25">
        <v>4.418542017383287E-7</v>
      </c>
      <c r="J48" s="26">
        <v>1.9392980914295246E-3</v>
      </c>
      <c r="K48" s="5">
        <v>1.9392980914294856E-3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3.5307689842299999</v>
      </c>
      <c r="D49" s="7">
        <v>1258000</v>
      </c>
      <c r="E49" s="1">
        <v>1258000</v>
      </c>
      <c r="F49" s="6">
        <v>101417037389.20401</v>
      </c>
      <c r="G49" s="1" t="s">
        <v>21</v>
      </c>
      <c r="H49" s="1">
        <v>35307.689842299995</v>
      </c>
      <c r="I49" s="25">
        <v>3.4814357381394528E-7</v>
      </c>
      <c r="J49" s="26">
        <v>0.43796461585794316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36</v>
      </c>
      <c r="H50" s="1">
        <v>2749.9898298400003</v>
      </c>
      <c r="I50" s="25">
        <v>3.0753293648407945E-7</v>
      </c>
      <c r="J50" s="26">
        <v>1.0622187626160105E-2</v>
      </c>
      <c r="K50" s="5">
        <v>1.0622187626159888E-2</v>
      </c>
      <c r="L50" s="27">
        <v>2.7499898298399446E-3</v>
      </c>
      <c r="M50" s="4">
        <v>-5.5511151231257827E-17</v>
      </c>
      <c r="N50" s="3">
        <v>-5.5933924159035087E-11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21</v>
      </c>
      <c r="H51" s="1">
        <v>33529.391812609996</v>
      </c>
      <c r="I51" s="25">
        <v>2.4835653944779707E-7</v>
      </c>
      <c r="J51" s="26">
        <v>11.151208621206088</v>
      </c>
      <c r="K51" s="5">
        <v>11.151208621205862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119</v>
      </c>
      <c r="H52" s="1">
        <v>2279.1925178799997</v>
      </c>
      <c r="I52" s="25">
        <v>1.8834356025746636E-7</v>
      </c>
      <c r="J52" s="26">
        <v>1.0381120354271032E-2</v>
      </c>
      <c r="K52" s="5">
        <v>1.0381120354270822E-2</v>
      </c>
      <c r="L52" s="27">
        <v>2.279192517879954E-3</v>
      </c>
      <c r="M52" s="4">
        <v>-4.5970172113385388E-17</v>
      </c>
      <c r="N52" s="3">
        <v>-4.5929482439532876E-11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119</v>
      </c>
      <c r="H53" s="1">
        <v>4292.8836090099994</v>
      </c>
      <c r="I53" s="25">
        <v>1.8947405022050374E-7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24</v>
      </c>
      <c r="H54" s="1">
        <v>20536.080012480001</v>
      </c>
      <c r="I54" s="25">
        <v>3.5445031778545782E-7</v>
      </c>
      <c r="J54" s="26">
        <v>5.699561109990162</v>
      </c>
      <c r="K54" s="5">
        <v>5.6995611099900465</v>
      </c>
      <c r="L54" s="27">
        <v>2.0536080012479585E-2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18</v>
      </c>
      <c r="H55" s="1">
        <v>3429.6522950399999</v>
      </c>
      <c r="I55" s="25">
        <v>3.473530067573239E-7</v>
      </c>
      <c r="J55" s="26">
        <v>1.7044612041581884E-3</v>
      </c>
      <c r="K55" s="5">
        <v>1.7044612041581537E-3</v>
      </c>
      <c r="L55" s="27">
        <v>3.4296522950399305E-3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116</v>
      </c>
      <c r="H56" s="1">
        <v>4660.6630060300004</v>
      </c>
      <c r="I56" s="25">
        <v>3.8972611564817505E-7</v>
      </c>
      <c r="J56" s="26">
        <v>7.2581032873853535E-2</v>
      </c>
      <c r="K56" s="5">
        <v>7.258103287385205E-2</v>
      </c>
      <c r="L56" s="27">
        <v>4.6606630060299055E-3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30</v>
      </c>
      <c r="H57" s="1">
        <v>2840.0298450200003</v>
      </c>
      <c r="I57" s="25">
        <v>5.3192831452166816E-7</v>
      </c>
      <c r="J57" s="26">
        <v>1.648179882545389E-4</v>
      </c>
      <c r="K57" s="5">
        <v>1.6481798825453557E-4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119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0.17999568462472687</v>
      </c>
      <c r="L58" s="27">
        <v>2.2771164934199542E-3</v>
      </c>
      <c r="M58" s="4">
        <v>-4.5970172113385388E-17</v>
      </c>
      <c r="N58" s="3">
        <v>-4.5929482439532876E-11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18</v>
      </c>
      <c r="H59" s="1">
        <v>2101.8760069200002</v>
      </c>
      <c r="I59" s="25">
        <v>1.7060066920379353E-7</v>
      </c>
      <c r="J59" s="26">
        <v>2.5552568233344194E-3</v>
      </c>
      <c r="K59" s="5">
        <v>2.5552568233343674E-3</v>
      </c>
      <c r="L59" s="27">
        <v>2.1018760069199576E-3</v>
      </c>
      <c r="M59" s="4">
        <v>-4.2500725161431774E-17</v>
      </c>
      <c r="N59" s="3">
        <v>-4.2746250983327627E-11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97</v>
      </c>
      <c r="H60" s="1">
        <v>11432.980841360002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-2.3071822230491534E-16</v>
      </c>
      <c r="N60" s="3">
        <v>-2.3101165425032377E-10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90</v>
      </c>
      <c r="H61" s="1">
        <v>4807.4713176800005</v>
      </c>
      <c r="I61" s="25">
        <v>3.9395112598678323E-7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52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-1.6916601452976465E-10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0.49004920747000003</v>
      </c>
      <c r="D63" s="7">
        <v>3958720</v>
      </c>
      <c r="E63" s="1">
        <v>3958720</v>
      </c>
      <c r="F63" s="6">
        <v>11558938531.658978</v>
      </c>
      <c r="G63" s="1" t="s">
        <v>21</v>
      </c>
      <c r="H63" s="1">
        <v>4900.4920746999996</v>
      </c>
      <c r="I63" s="25">
        <v>4.239569283354139E-7</v>
      </c>
      <c r="J63" s="26">
        <v>1.6783267713399697</v>
      </c>
      <c r="K63" s="5">
        <v>1.6783267713399361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3.3535801877570002</v>
      </c>
      <c r="D64" s="7">
        <v>760000</v>
      </c>
      <c r="E64" s="1">
        <v>760000</v>
      </c>
      <c r="F64" s="6">
        <v>107403686148.93991</v>
      </c>
      <c r="G64" s="1" t="s">
        <v>21</v>
      </c>
      <c r="H64" s="1">
        <v>33535.801877569997</v>
      </c>
      <c r="I64" s="25">
        <v>3.1224069750329515E-7</v>
      </c>
      <c r="J64" s="26">
        <v>0.23730293010250431</v>
      </c>
      <c r="K64" s="5">
        <v>0.23730293010249953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30</v>
      </c>
      <c r="H65" s="1">
        <v>3377.4204344899999</v>
      </c>
      <c r="I65" s="25">
        <v>4.1766245462778705E-7</v>
      </c>
      <c r="J65" s="26">
        <v>1.4584355253147696E-2</v>
      </c>
      <c r="K65" s="5">
        <v>1.4584355253147403E-2</v>
      </c>
      <c r="L65" s="27">
        <v>3.3774204344899318E-3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21</v>
      </c>
      <c r="H66" s="1">
        <v>15576.95194915</v>
      </c>
      <c r="I66" s="25">
        <v>3.8946715848061318E-7</v>
      </c>
      <c r="J66" s="26">
        <v>13.631350546821462</v>
      </c>
      <c r="K66" s="5">
        <v>13.631350546821187</v>
      </c>
      <c r="L66" s="27">
        <v>1.5576951949149686E-2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21</v>
      </c>
      <c r="H67" s="1">
        <v>5008.2598757899996</v>
      </c>
      <c r="I67" s="25">
        <v>5.0181411543675334E-7</v>
      </c>
      <c r="J67" s="26">
        <v>1.9228513275305514E-2</v>
      </c>
      <c r="K67" s="5">
        <v>1.9228513275305125E-2</v>
      </c>
      <c r="L67" s="27">
        <v>5.0082598757898982E-3</v>
      </c>
      <c r="M67" s="4">
        <v>-1.0148132334464322E-16</v>
      </c>
      <c r="N67" s="3">
        <v>-1.0095391189679503E-10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63</v>
      </c>
      <c r="H68" s="1">
        <v>5437.7641584499997</v>
      </c>
      <c r="I68" s="25">
        <v>5.2660516699811955E-7</v>
      </c>
      <c r="J68" s="26">
        <v>1.7907735308938053E-2</v>
      </c>
      <c r="K68" s="5">
        <v>1.7907735308937689E-2</v>
      </c>
      <c r="L68" s="27">
        <v>5.4377641584498898E-3</v>
      </c>
      <c r="M68" s="4">
        <v>-1.1015494072452725E-16</v>
      </c>
      <c r="N68" s="3">
        <v>-1.1004885891452432E-10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24</v>
      </c>
      <c r="H69" s="1">
        <v>35310.174698299998</v>
      </c>
      <c r="I69" s="25">
        <v>3.0511259744190726E-7</v>
      </c>
      <c r="J69" s="26">
        <v>8.1465063516989247</v>
      </c>
      <c r="K69" s="5">
        <v>8.1465063516987577</v>
      </c>
      <c r="L69" s="27">
        <v>3.5310174698299286E-2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21</v>
      </c>
      <c r="H70" s="1">
        <v>3212.2116743900001</v>
      </c>
      <c r="I70" s="25">
        <v>4.2520744425423903E-7</v>
      </c>
      <c r="J70" s="26">
        <v>0.19591092828058659</v>
      </c>
      <c r="K70" s="5">
        <v>0.19591092828058262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2.6098892088380001</v>
      </c>
      <c r="D71" s="7">
        <v>73000000</v>
      </c>
      <c r="E71" s="1">
        <v>73000000</v>
      </c>
      <c r="F71" s="6">
        <v>188254618285.28302</v>
      </c>
      <c r="G71" s="1" t="s">
        <v>24</v>
      </c>
      <c r="H71" s="1">
        <v>26098.892088379998</v>
      </c>
      <c r="I71" s="25">
        <v>1.3863613188405006E-7</v>
      </c>
      <c r="J71" s="26">
        <v>10.120437627535654</v>
      </c>
      <c r="K71" s="5">
        <v>10.12043762753545</v>
      </c>
      <c r="L71" s="27">
        <v>2.6098892088379472E-2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0.27020439095400001</v>
      </c>
      <c r="D72" s="7">
        <v>547894</v>
      </c>
      <c r="E72" s="1">
        <v>547894</v>
      </c>
      <c r="F72" s="6">
        <v>12164061420.091253</v>
      </c>
      <c r="G72" s="1" t="s">
        <v>21</v>
      </c>
      <c r="H72" s="1">
        <v>2702.0439095400002</v>
      </c>
      <c r="I72" s="25">
        <v>2.2213336616971223E-7</v>
      </c>
      <c r="J72" s="26">
        <v>0.12170553852418832</v>
      </c>
      <c r="K72" s="5">
        <v>0.12170553852418586</v>
      </c>
      <c r="L72" s="27">
        <v>2.7020439095399454E-3</v>
      </c>
      <c r="M72" s="4">
        <v>-5.4643789493269423E-17</v>
      </c>
      <c r="N72" s="3">
        <v>-5.4569682106375694E-11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21</v>
      </c>
      <c r="H73" s="1">
        <v>4354.2571172999997</v>
      </c>
      <c r="I73" s="25">
        <v>2.6283668717488323E-7</v>
      </c>
      <c r="J73" s="26">
        <v>0.12747579327981837</v>
      </c>
      <c r="K73" s="5">
        <v>0.12747579327981579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21</v>
      </c>
      <c r="H74" s="1">
        <v>6953.6317778399998</v>
      </c>
      <c r="I74" s="25">
        <v>4.3750010970208805E-7</v>
      </c>
      <c r="J74" s="26">
        <v>3.1913445502218814E-2</v>
      </c>
      <c r="K74" s="5">
        <v>3.1913445502218175E-2</v>
      </c>
      <c r="L74" s="27">
        <v>6.9536317778398594E-3</v>
      </c>
      <c r="M74" s="4">
        <v>-1.4051260155412137E-16</v>
      </c>
      <c r="N74" s="3">
        <v>-1.4006218407303095E-10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119</v>
      </c>
      <c r="H75" s="1">
        <v>2480.92433467</v>
      </c>
      <c r="I75" s="25">
        <v>3.4021204858709354E-7</v>
      </c>
      <c r="J75" s="26">
        <v>4.1675635739870369E-2</v>
      </c>
      <c r="K75" s="5">
        <v>4.1675635739869522E-2</v>
      </c>
      <c r="L75" s="27">
        <v>2.4809243346699495E-3</v>
      </c>
      <c r="M75" s="4">
        <v>-5.0306980803327406E-17</v>
      </c>
      <c r="N75" s="3">
        <v>-5.0476955948397517E-11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33</v>
      </c>
      <c r="H76" s="1">
        <v>8572.6251383399995</v>
      </c>
      <c r="I76" s="25">
        <v>3.3419107706309304E-7</v>
      </c>
      <c r="J76" s="26">
        <v>2.5532198287620309</v>
      </c>
      <c r="K76" s="5">
        <v>2.5532198287619794</v>
      </c>
      <c r="L76" s="27">
        <v>8.5726251383398261E-3</v>
      </c>
      <c r="M76" s="4">
        <v>-1.7347234759768071E-16</v>
      </c>
      <c r="N76" s="3">
        <v>-1.7280399333685637E-10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18</v>
      </c>
      <c r="H77" s="1">
        <v>9290.6494050199999</v>
      </c>
      <c r="I77" s="25">
        <v>5.0072781631867966E-7</v>
      </c>
      <c r="J77" s="26">
        <v>1.1808013146082208E-3</v>
      </c>
      <c r="K77" s="5">
        <v>1.1808013146081969E-3</v>
      </c>
      <c r="L77" s="27">
        <v>9.2906494050198126E-3</v>
      </c>
      <c r="M77" s="4">
        <v>-1.8735013540549517E-16</v>
      </c>
      <c r="N77" s="3">
        <v>-1.8735590856522322E-10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30</v>
      </c>
      <c r="H78" s="1">
        <v>1367.2797631299998</v>
      </c>
      <c r="I78" s="25">
        <v>2.4872513664686399E-7</v>
      </c>
      <c r="J78" s="26">
        <v>1.1245360878078014E-3</v>
      </c>
      <c r="K78" s="5">
        <v>1.1245360878077786E-3</v>
      </c>
      <c r="L78" s="27">
        <v>1.3672797631299723E-3</v>
      </c>
      <c r="M78" s="4">
        <v>-2.7538735181131813E-17</v>
      </c>
      <c r="N78" s="3">
        <v>-2.7512214728631079E-11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18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3.3375493123399325E-3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119</v>
      </c>
      <c r="H80" s="1">
        <v>3854.6348307599997</v>
      </c>
      <c r="I80" s="25">
        <v>3.9315771518715858E-7</v>
      </c>
      <c r="J80" s="26">
        <v>0.10687717276962275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24</v>
      </c>
      <c r="H81" s="1">
        <v>3133.21592061</v>
      </c>
      <c r="I81" s="25">
        <v>3.4070972200346138E-7</v>
      </c>
      <c r="J81" s="26">
        <v>0.41083118988899375</v>
      </c>
      <c r="K81" s="5">
        <v>0.41083118988898548</v>
      </c>
      <c r="L81" s="27">
        <v>3.1332159206099368E-3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18</v>
      </c>
      <c r="H82" s="1">
        <v>18485.66369361</v>
      </c>
      <c r="I82" s="25">
        <v>1.3167494348939951E-7</v>
      </c>
      <c r="J82" s="26">
        <v>1.5976515918399312E-2</v>
      </c>
      <c r="K82" s="5">
        <v>1.5976515918398985E-2</v>
      </c>
      <c r="L82" s="27">
        <v>1.8485663693609624E-2</v>
      </c>
      <c r="M82" s="4">
        <v>-3.7470027081099033E-16</v>
      </c>
      <c r="N82" s="3">
        <v>-3.7471181713044643E-10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18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-1.1535911115245767E-16</v>
      </c>
      <c r="N83" s="3">
        <v>-1.1550582712516189E-10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18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2.1121292580099575E-3</v>
      </c>
      <c r="M84" s="4">
        <v>-4.2500725161431774E-17</v>
      </c>
      <c r="N84" s="3">
        <v>-4.2291503632441163E-11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119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3.3440780267030755E-2</v>
      </c>
      <c r="L85" s="27">
        <v>5.595907153449888E-3</v>
      </c>
      <c r="M85" s="4">
        <v>-1.1275702593849246E-16</v>
      </c>
      <c r="N85" s="3">
        <v>-1.127773430198431E-10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52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39</v>
      </c>
      <c r="H87" s="1">
        <v>2908.5696145100001</v>
      </c>
      <c r="I87" s="25">
        <v>3.6153755307768802E-7</v>
      </c>
      <c r="J87" s="26">
        <v>0.19425412726864177</v>
      </c>
      <c r="K87" s="5">
        <v>0.19425412726863783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63</v>
      </c>
      <c r="H88" s="1">
        <v>4118.1602161699993</v>
      </c>
      <c r="I88" s="25">
        <v>5.0271976525949689E-7</v>
      </c>
      <c r="J88" s="26">
        <v>1.6253432730604794E-2</v>
      </c>
      <c r="K88" s="5">
        <v>1.6253432730604467E-2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24</v>
      </c>
      <c r="H89" s="1">
        <v>18488.562416589997</v>
      </c>
      <c r="I89" s="25">
        <v>2.7118938395841086E-7</v>
      </c>
      <c r="J89" s="26">
        <v>6.8369555589754967</v>
      </c>
      <c r="K89" s="5">
        <v>6.8369555589753572</v>
      </c>
      <c r="L89" s="27">
        <v>1.8488562416589624E-2</v>
      </c>
      <c r="M89" s="4">
        <v>-3.7470027081099033E-16</v>
      </c>
      <c r="N89" s="3">
        <v>-3.7471181713044643E-10</v>
      </c>
      <c r="P89" s="2"/>
      <c r="Q89" s="2"/>
      <c r="R89" s="2"/>
    </row>
    <row r="90" spans="1:18">
      <c r="A90" s="7" t="s">
        <v>284</v>
      </c>
      <c r="B90" s="1" t="s">
        <v>285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21</v>
      </c>
      <c r="H90" s="1">
        <v>1001.7797433099998</v>
      </c>
      <c r="I90" s="25">
        <v>2.4717128470410583E-7</v>
      </c>
      <c r="J90" s="26">
        <v>3.4926785556398379E-3</v>
      </c>
      <c r="K90" s="5">
        <v>3.4926785556397685E-3</v>
      </c>
      <c r="L90" s="27">
        <v>1.0017797433099797E-3</v>
      </c>
      <c r="M90" s="4">
        <v>-2.0166160408230382E-17</v>
      </c>
      <c r="N90" s="3">
        <v>-2.0122570276726037E-11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30</v>
      </c>
      <c r="H91" s="1">
        <v>18322.196700090004</v>
      </c>
      <c r="I91" s="25">
        <v>1.9193730826106536E-7</v>
      </c>
      <c r="J91" s="26">
        <v>0.45681079366133553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-3.7471181713044643E-10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52</v>
      </c>
      <c r="H92" s="1">
        <v>2071.6597235200002</v>
      </c>
      <c r="I92" s="25">
        <v>1.8514684855533639E-7</v>
      </c>
      <c r="J92" s="26">
        <v>1.4324811672726376E-3</v>
      </c>
      <c r="K92" s="5">
        <v>1.4324811672726083E-3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1.7113891971120001</v>
      </c>
      <c r="D93" s="7">
        <v>171500</v>
      </c>
      <c r="E93" s="1">
        <v>171500</v>
      </c>
      <c r="F93" s="6">
        <v>226041415214.14178</v>
      </c>
      <c r="G93" s="1" t="s">
        <v>18</v>
      </c>
      <c r="H93" s="1">
        <v>17113.89197112</v>
      </c>
      <c r="I93" s="25">
        <v>7.5711311375869082E-8</v>
      </c>
      <c r="J93" s="26">
        <v>1.2984489900961547E-2</v>
      </c>
      <c r="K93" s="5">
        <v>1.2984489900961287E-2</v>
      </c>
      <c r="L93" s="27">
        <v>1.7113891971119653E-2</v>
      </c>
      <c r="M93" s="4">
        <v>-3.4694469519536142E-16</v>
      </c>
      <c r="N93" s="3">
        <v>-3.4560798667371273E-10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3.026672836236</v>
      </c>
      <c r="D94" s="7">
        <v>73000000</v>
      </c>
      <c r="E94" s="1">
        <v>73000000</v>
      </c>
      <c r="F94" s="6">
        <v>188254618285.28302</v>
      </c>
      <c r="G94" s="1" t="s">
        <v>24</v>
      </c>
      <c r="H94" s="1">
        <v>30266.728362359998</v>
      </c>
      <c r="I94" s="25">
        <v>1.6077548927109709E-7</v>
      </c>
      <c r="J94" s="26">
        <v>11.736610716790087</v>
      </c>
      <c r="K94" s="5">
        <v>11.736610716789851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27</v>
      </c>
      <c r="H95" s="1">
        <v>11740.460827339999</v>
      </c>
      <c r="I95" s="25">
        <v>4.6079808813852779E-7</v>
      </c>
      <c r="J95" s="26">
        <v>0.11723164160332286</v>
      </c>
      <c r="K95" s="5">
        <v>0.1172316416033205</v>
      </c>
      <c r="L95" s="27">
        <v>1.1740460827339762E-2</v>
      </c>
      <c r="M95" s="4">
        <v>-2.3765711620882257E-16</v>
      </c>
      <c r="N95" s="3">
        <v>-2.3646862246096134E-10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18</v>
      </c>
      <c r="H96" s="1">
        <v>3174.1162571999998</v>
      </c>
      <c r="I96" s="25">
        <v>3.1265595528735951E-7</v>
      </c>
      <c r="J96" s="26">
        <v>1.6070516101770278E-4</v>
      </c>
      <c r="K96" s="5">
        <v>1.6070516101769955E-4</v>
      </c>
      <c r="L96" s="27">
        <v>3.1741162571999357E-3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21</v>
      </c>
      <c r="H97" s="1">
        <v>9111.7768582000008</v>
      </c>
      <c r="I97" s="25">
        <v>3.7590782303038151E-7</v>
      </c>
      <c r="J97" s="26">
        <v>0.18321634522153885</v>
      </c>
      <c r="K97" s="5">
        <v>0.18321634522153515</v>
      </c>
      <c r="L97" s="27">
        <v>9.111776858199817E-3</v>
      </c>
      <c r="M97" s="4">
        <v>-1.8388068845354155E-16</v>
      </c>
      <c r="N97" s="3">
        <v>-1.837179297581315E-10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27</v>
      </c>
      <c r="H98" s="1">
        <v>3181.3081307699999</v>
      </c>
      <c r="I98" s="25">
        <v>3.8979340235216941E-7</v>
      </c>
      <c r="J98" s="26">
        <v>3.7420166625808264E-2</v>
      </c>
      <c r="K98" s="5">
        <v>3.7420166625807501E-2</v>
      </c>
      <c r="L98" s="27">
        <v>3.1813081307699356E-3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5.7441332681160002</v>
      </c>
      <c r="D99" s="7">
        <v>823511</v>
      </c>
      <c r="E99" s="1">
        <v>823511</v>
      </c>
      <c r="F99" s="6">
        <v>137742810517.63428</v>
      </c>
      <c r="G99" s="1" t="s">
        <v>21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0.34341951597929565</v>
      </c>
      <c r="L99" s="27">
        <v>5.7441332681158842E-2</v>
      </c>
      <c r="M99" s="4">
        <v>-1.1587952819525071E-15</v>
      </c>
      <c r="N99" s="3">
        <v>-1.1568772606551647E-9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119</v>
      </c>
      <c r="H100" s="1">
        <v>4822.4459973900002</v>
      </c>
      <c r="I100" s="25">
        <v>3.1001130521270064E-7</v>
      </c>
      <c r="J100" s="26">
        <v>3.3692648673126734E-2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18</v>
      </c>
      <c r="H101" s="1">
        <v>14436.681559799999</v>
      </c>
      <c r="I101" s="25">
        <v>3.2401903337314676E-7</v>
      </c>
      <c r="J101" s="26">
        <v>5.4917985966414645E-3</v>
      </c>
      <c r="K101" s="5">
        <v>5.4917985966413535E-3</v>
      </c>
      <c r="L101" s="27">
        <v>1.4436681559799708E-2</v>
      </c>
      <c r="M101" s="4">
        <v>-2.9143354396410359E-16</v>
      </c>
      <c r="N101" s="3">
        <v>-2.9103830456733704E-10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119</v>
      </c>
      <c r="H102" s="1">
        <v>9123.6069868799987</v>
      </c>
      <c r="I102" s="25">
        <v>2.7568154214931314E-7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-1.8388068845354155E-16</v>
      </c>
      <c r="N102" s="3">
        <v>-1.837179297581315E-10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0.88723677058200001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54A5-9B80-4E07-B787-0326247D169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2F6B-DCE9-4693-BCFF-B57167AE3437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18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-1.3357370765021415E-16</v>
      </c>
      <c r="N2" s="3">
        <v>-1.3369572116062045E-10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19</v>
      </c>
      <c r="B3" s="1" t="s">
        <v>20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21</v>
      </c>
      <c r="H3" s="1">
        <v>4983.2912239199995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24</v>
      </c>
      <c r="H4" s="1">
        <v>2780.1921961899998</v>
      </c>
      <c r="I4" s="25">
        <v>1.423961116762024E-7</v>
      </c>
      <c r="J4" s="26">
        <v>0.34673595589266959</v>
      </c>
      <c r="K4" s="5">
        <v>0.34673595589266265</v>
      </c>
      <c r="L4" s="27">
        <v>2.7801921961899444E-3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27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30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3.7736666762499243E-3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33</v>
      </c>
      <c r="H7" s="1">
        <v>3129.9327618299999</v>
      </c>
      <c r="I7" s="25">
        <v>2.4325846241077207E-7</v>
      </c>
      <c r="J7" s="26">
        <v>0.15427500337783648</v>
      </c>
      <c r="K7" s="5">
        <v>0.15427500337783343</v>
      </c>
      <c r="L7" s="27">
        <v>3.1299327618299374E-3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36</v>
      </c>
      <c r="H8" s="1">
        <v>2478.4064681499999</v>
      </c>
      <c r="I8" s="25">
        <v>3.3811123030449634E-7</v>
      </c>
      <c r="J8" s="26">
        <v>7.4621148528202343E-3</v>
      </c>
      <c r="K8" s="5">
        <v>7.4621148528200851E-3</v>
      </c>
      <c r="L8" s="27">
        <v>2.4784064681499505E-3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0.397315698223</v>
      </c>
      <c r="D9" s="7">
        <v>11068200</v>
      </c>
      <c r="E9" s="1">
        <v>11068200</v>
      </c>
      <c r="F9" s="6">
        <v>24003034295.309895</v>
      </c>
      <c r="G9" s="1" t="s">
        <v>39</v>
      </c>
      <c r="H9" s="1">
        <v>3973.1569822299998</v>
      </c>
      <c r="I9" s="25">
        <v>1.6552728014917431E-7</v>
      </c>
      <c r="J9" s="26">
        <v>1.8320890421470912</v>
      </c>
      <c r="K9" s="5">
        <v>1.8320890421470546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30</v>
      </c>
      <c r="H10" s="1">
        <v>18540.503737790001</v>
      </c>
      <c r="I10" s="25">
        <v>4.229274451325788E-7</v>
      </c>
      <c r="J10" s="26">
        <v>2.4934533382681447E-2</v>
      </c>
      <c r="K10" s="5">
        <v>2.4934533382680944E-2</v>
      </c>
      <c r="L10" s="27">
        <v>1.8540503737789628E-2</v>
      </c>
      <c r="M10" s="4">
        <v>-3.7123082385903672E-16</v>
      </c>
      <c r="N10" s="3">
        <v>-3.7471181713044643E-10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21</v>
      </c>
      <c r="H11" s="1">
        <v>3348.4430104899998</v>
      </c>
      <c r="I11" s="25">
        <v>4.2141598303216884E-7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21</v>
      </c>
      <c r="H12" s="1">
        <v>57534.174245610004</v>
      </c>
      <c r="I12" s="25">
        <v>4.624851075230404E-7</v>
      </c>
      <c r="J12" s="26">
        <v>0.2165290525507822</v>
      </c>
      <c r="K12" s="5">
        <v>0.21652905255077787</v>
      </c>
      <c r="L12" s="27">
        <v>5.7534174245608853E-2</v>
      </c>
      <c r="M12" s="4">
        <v>-1.1518563880485999E-15</v>
      </c>
      <c r="N12" s="3">
        <v>-1.1496013030409813E-9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18</v>
      </c>
      <c r="H13" s="1">
        <v>46780.900646810005</v>
      </c>
      <c r="I13" s="25">
        <v>1.1879755534314258E-7</v>
      </c>
      <c r="J13" s="26">
        <v>4.3123512589560757E-2</v>
      </c>
      <c r="K13" s="5">
        <v>4.312351258955989E-2</v>
      </c>
      <c r="L13" s="27">
        <v>4.6780900646809065E-2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52</v>
      </c>
      <c r="H14" s="1">
        <v>6207.6327433400002</v>
      </c>
      <c r="I14" s="25">
        <v>2.2151224024271221E-7</v>
      </c>
      <c r="J14" s="26">
        <v>1.8525954700458994E-2</v>
      </c>
      <c r="K14" s="5">
        <v>1.8525954700458626E-2</v>
      </c>
      <c r="L14" s="27">
        <v>6.207632743339876E-3</v>
      </c>
      <c r="M14" s="4">
        <v>-1.2403272853234171E-16</v>
      </c>
      <c r="N14" s="3">
        <v>-1.2369127944111824E-10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24</v>
      </c>
      <c r="H15" s="1">
        <v>833.71423987000003</v>
      </c>
      <c r="I15" s="25">
        <v>1.1353487481627437E-7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-1.6696713456276768E-17</v>
      </c>
      <c r="N15" s="3">
        <v>-1.6711965145077556E-11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36</v>
      </c>
      <c r="H16" s="1">
        <v>6756.9120668000005</v>
      </c>
      <c r="I16" s="25">
        <v>4.3623696570094385E-7</v>
      </c>
      <c r="J16" s="26">
        <v>1.5032725838054525E-3</v>
      </c>
      <c r="K16" s="5">
        <v>1.5032725838054226E-3</v>
      </c>
      <c r="L16" s="27">
        <v>6.7569120667998655E-3</v>
      </c>
      <c r="M16" s="4">
        <v>-1.3530843112619095E-16</v>
      </c>
      <c r="N16" s="3">
        <v>-1.3460521586239338E-10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18</v>
      </c>
      <c r="H17" s="1">
        <v>4020.8498353</v>
      </c>
      <c r="I17" s="25">
        <v>4.8592460546271999E-7</v>
      </c>
      <c r="J17" s="26">
        <v>1.0617452629360432E-3</v>
      </c>
      <c r="K17" s="5">
        <v>1.0617452629360219E-3</v>
      </c>
      <c r="L17" s="27">
        <v>4.0208498352999195E-3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63</v>
      </c>
      <c r="H18" s="1">
        <v>3163.8983247900001</v>
      </c>
      <c r="I18" s="25">
        <v>5.1008668933495483E-7</v>
      </c>
      <c r="J18" s="26">
        <v>1.1116829307366006E-2</v>
      </c>
      <c r="K18" s="5">
        <v>1.1116829307365784E-2</v>
      </c>
      <c r="L18" s="27">
        <v>3.1638983247899368E-3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36</v>
      </c>
      <c r="H19" s="1">
        <v>11802.441730269999</v>
      </c>
      <c r="I19" s="25">
        <v>4.1925453162332209E-7</v>
      </c>
      <c r="J19" s="26">
        <v>0.13941345163710842</v>
      </c>
      <c r="K19" s="5">
        <v>0.13941345163710564</v>
      </c>
      <c r="L19" s="27">
        <v>1.1802441730269763E-2</v>
      </c>
      <c r="M19" s="4">
        <v>-2.3592239273284576E-16</v>
      </c>
      <c r="N19" s="3">
        <v>-2.3464963305741549E-10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21</v>
      </c>
      <c r="H20" s="1">
        <v>5443.2283827500005</v>
      </c>
      <c r="I20" s="25">
        <v>5.0520952539720602E-7</v>
      </c>
      <c r="J20" s="26">
        <v>7.4877103759119906E-3</v>
      </c>
      <c r="K20" s="5">
        <v>7.4877103759118414E-3</v>
      </c>
      <c r="L20" s="27">
        <v>5.4432283827498922E-3</v>
      </c>
      <c r="M20" s="4">
        <v>-1.0842021724855044E-16</v>
      </c>
      <c r="N20" s="3">
        <v>-1.0822986951097846E-10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18</v>
      </c>
      <c r="H21" s="1">
        <v>6239.3416236499997</v>
      </c>
      <c r="I21" s="25">
        <v>4.7528856667914837E-7</v>
      </c>
      <c r="J21" s="26">
        <v>1.7918378963803892E-4</v>
      </c>
      <c r="K21" s="5">
        <v>1.7918378963803535E-4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21</v>
      </c>
      <c r="H22" s="1">
        <v>2160.0116883999999</v>
      </c>
      <c r="I22" s="25">
        <v>3.3990227826189944E-7</v>
      </c>
      <c r="J22" s="26">
        <v>4.8375232144511789E-2</v>
      </c>
      <c r="K22" s="5">
        <v>4.8375232144510824E-2</v>
      </c>
      <c r="L22" s="27">
        <v>2.1600116883999567E-3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21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1.9323975926399614E-3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18</v>
      </c>
      <c r="H24" s="1">
        <v>3354.0225422699996</v>
      </c>
      <c r="I24" s="25">
        <v>2.2349167509185534E-7</v>
      </c>
      <c r="J24" s="26">
        <v>1.073021525700763E-3</v>
      </c>
      <c r="K24" s="5">
        <v>1.0730215257007416E-3</v>
      </c>
      <c r="L24" s="27">
        <v>3.3540225422699324E-3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63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2.7686888806899446E-3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21</v>
      </c>
      <c r="H26" s="1">
        <v>2983.1950495300002</v>
      </c>
      <c r="I26" s="25">
        <v>3.3672586572694586E-7</v>
      </c>
      <c r="J26" s="26">
        <v>1.029515763649536</v>
      </c>
      <c r="K26" s="5">
        <v>1.0295157636495158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33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1.7118763338839656E-2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21</v>
      </c>
      <c r="H28" s="1">
        <v>21501.417856979999</v>
      </c>
      <c r="I28" s="25">
        <v>3.7784961302178779E-7</v>
      </c>
      <c r="J28" s="26">
        <v>0.13636630318917622</v>
      </c>
      <c r="K28" s="5">
        <v>0.13636630318917353</v>
      </c>
      <c r="L28" s="27">
        <v>2.1501417856979569E-2</v>
      </c>
      <c r="M28" s="4">
        <v>-4.3021142204224816E-16</v>
      </c>
      <c r="N28" s="3">
        <v>-4.2928149923682213E-10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21</v>
      </c>
      <c r="H29" s="1">
        <v>5283.55112938</v>
      </c>
      <c r="I29" s="25">
        <v>4.061089627370018E-7</v>
      </c>
      <c r="J29" s="26">
        <v>1.2634049830748126</v>
      </c>
      <c r="K29" s="5">
        <v>1.2634049830747871</v>
      </c>
      <c r="L29" s="27">
        <v>5.283551129379894E-3</v>
      </c>
      <c r="M29" s="4">
        <v>-1.0581813203458523E-16</v>
      </c>
      <c r="N29" s="3">
        <v>-1.064108801074326E-10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21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2.5774182375199483E-3</v>
      </c>
      <c r="M30" s="4">
        <v>-5.1608023410310011E-17</v>
      </c>
      <c r="N30" s="3">
        <v>-5.1386450650170445E-11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21</v>
      </c>
      <c r="H31" s="1">
        <v>4267.8675198299998</v>
      </c>
      <c r="I31" s="25">
        <v>3.5930365144614565E-7</v>
      </c>
      <c r="J31" s="26">
        <v>0.30050001585046943</v>
      </c>
      <c r="K31" s="5">
        <v>0.30050001585046354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24</v>
      </c>
      <c r="H32" s="1">
        <v>23629.608860490003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90</v>
      </c>
      <c r="H33" s="1">
        <v>15198.887856250001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1.5198887856249697E-2</v>
      </c>
      <c r="M33" s="4">
        <v>-3.0357660829594124E-16</v>
      </c>
      <c r="N33" s="3">
        <v>-3.0377123039215803E-10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30</v>
      </c>
      <c r="H34" s="1">
        <v>3077.9961321299998</v>
      </c>
      <c r="I34" s="25">
        <v>5.0977189880835858E-7</v>
      </c>
      <c r="J34" s="26">
        <v>1.7128335799960849E-4</v>
      </c>
      <c r="K34" s="5">
        <v>1.7128335799960502E-4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18</v>
      </c>
      <c r="H35" s="1">
        <v>8587.1492637499996</v>
      </c>
      <c r="I35" s="25">
        <v>3.0100721936178656E-7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97</v>
      </c>
      <c r="H36" s="1">
        <v>5493.7574069900002</v>
      </c>
      <c r="I36" s="25">
        <v>4.2100004133268957E-7</v>
      </c>
      <c r="J36" s="26">
        <v>1.7409614709230713E-2</v>
      </c>
      <c r="K36" s="5">
        <v>1.7409614709230362E-2</v>
      </c>
      <c r="L36" s="27">
        <v>5.4937574069898899E-3</v>
      </c>
      <c r="M36" s="4">
        <v>-1.1015494072452725E-16</v>
      </c>
      <c r="N36" s="3">
        <v>-1.1004885891452432E-10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21</v>
      </c>
      <c r="H37" s="1">
        <v>41390.321704949994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30</v>
      </c>
      <c r="H38" s="1">
        <v>4268.1513673100008</v>
      </c>
      <c r="I38" s="25">
        <v>3.9830045835179976E-7</v>
      </c>
      <c r="J38" s="26">
        <v>3.2369878250250767E-3</v>
      </c>
      <c r="K38" s="5">
        <v>3.236987825025012E-3</v>
      </c>
      <c r="L38" s="27">
        <v>4.2681513673099155E-3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0.36613212331</v>
      </c>
      <c r="D39" s="7">
        <v>281604</v>
      </c>
      <c r="E39" s="1">
        <v>281604</v>
      </c>
      <c r="F39" s="6">
        <v>15417290189.869999</v>
      </c>
      <c r="G39" s="1" t="s">
        <v>33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18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4.9889787894028615E-3</v>
      </c>
      <c r="L40" s="27">
        <v>2.0890648579999587E-3</v>
      </c>
      <c r="M40" s="4">
        <v>-4.163336342344337E-17</v>
      </c>
      <c r="N40" s="3">
        <v>-4.1382008930668235E-11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90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3.5113144171799297E-3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18</v>
      </c>
      <c r="H42" s="1">
        <v>20404.448567700005</v>
      </c>
      <c r="I42" s="25">
        <v>4.3887403354260362E-7</v>
      </c>
      <c r="J42" s="26">
        <v>2.1398181253436725E-2</v>
      </c>
      <c r="K42" s="5">
        <v>2.1398181253436295E-2</v>
      </c>
      <c r="L42" s="27">
        <v>2.0404448567699594E-2</v>
      </c>
      <c r="M42" s="4">
        <v>-4.0939474033052647E-16</v>
      </c>
      <c r="N42" s="3">
        <v>-4.1109160520136356E-10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21</v>
      </c>
      <c r="H43" s="1">
        <v>7962.9771693700004</v>
      </c>
      <c r="I43" s="25">
        <v>2.8622208130423646E-7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-1.5959455978986625E-16</v>
      </c>
      <c r="N43" s="3">
        <v>-1.6007106751203537E-10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116</v>
      </c>
      <c r="H44" s="1">
        <v>12914.46816248</v>
      </c>
      <c r="I44" s="25">
        <v>4.5720014179265976E-7</v>
      </c>
      <c r="J44" s="26">
        <v>1.3030204041090803E-2</v>
      </c>
      <c r="K44" s="5">
        <v>1.3030204041090543E-2</v>
      </c>
      <c r="L44" s="27">
        <v>1.2914468162479742E-2</v>
      </c>
      <c r="M44" s="4">
        <v>-2.5847379792054426E-16</v>
      </c>
      <c r="N44" s="3">
        <v>-2.5829649530351162E-10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119</v>
      </c>
      <c r="H45" s="1">
        <v>4657.0362817200003</v>
      </c>
      <c r="I45" s="25">
        <v>4.5175523606866504E-7</v>
      </c>
      <c r="J45" s="26">
        <v>1.1150674491882858E-2</v>
      </c>
      <c r="K45" s="5">
        <v>1.1150674491882636E-2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30</v>
      </c>
      <c r="H46" s="1">
        <v>4023.8303644699999</v>
      </c>
      <c r="I46" s="25">
        <v>3.9548323366845105E-7</v>
      </c>
      <c r="J46" s="26">
        <v>1.8347495466286984E-3</v>
      </c>
      <c r="K46" s="5">
        <v>1.8347495466286617E-3</v>
      </c>
      <c r="L46" s="27">
        <v>4.0238303644699195E-3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18</v>
      </c>
      <c r="H47" s="1">
        <v>3216.1306284100001</v>
      </c>
      <c r="I47" s="25">
        <v>4.4053446286582509E-7</v>
      </c>
      <c r="J47" s="26">
        <v>1.9335057575181063E-3</v>
      </c>
      <c r="K47" s="5">
        <v>1.9335057575180677E-3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21</v>
      </c>
      <c r="H48" s="1">
        <v>36350.203884899995</v>
      </c>
      <c r="I48" s="25">
        <v>3.4957798561389219E-7</v>
      </c>
      <c r="J48" s="26">
        <v>0.43976910590227636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36</v>
      </c>
      <c r="H49" s="1">
        <v>2666.9070082500002</v>
      </c>
      <c r="I49" s="25">
        <v>3.0237053058851356E-7</v>
      </c>
      <c r="J49" s="26">
        <v>1.0443878126527258E-2</v>
      </c>
      <c r="K49" s="5">
        <v>1.0443878126527048E-2</v>
      </c>
      <c r="L49" s="27">
        <v>2.6669070082499468E-3</v>
      </c>
      <c r="M49" s="4">
        <v>-5.3342746886286818E-17</v>
      </c>
      <c r="N49" s="3"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21</v>
      </c>
      <c r="H50" s="1">
        <v>33796.441895770004</v>
      </c>
      <c r="I50" s="25">
        <v>2.4843483227233302E-7</v>
      </c>
      <c r="J50" s="26">
        <v>11.154723969027753</v>
      </c>
      <c r="K50" s="5">
        <v>11.154723969027529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119</v>
      </c>
      <c r="H51" s="1">
        <v>2195.62594201</v>
      </c>
      <c r="I51" s="25">
        <v>1.8577740809559652E-7</v>
      </c>
      <c r="J51" s="26">
        <v>1.0239679179413088E-2</v>
      </c>
      <c r="K51" s="5">
        <v>1.0239679179412885E-2</v>
      </c>
      <c r="L51" s="27">
        <v>2.1956259420099562E-3</v>
      </c>
      <c r="M51" s="4">
        <v>-4.3801767768414379E-17</v>
      </c>
      <c r="N51" s="3">
        <v>-4.3655745685100555E-11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119</v>
      </c>
      <c r="H52" s="1">
        <v>4304.6851128099997</v>
      </c>
      <c r="I52" s="25">
        <v>1.8834960506674565E-7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24</v>
      </c>
      <c r="H53" s="1">
        <v>20335.345618040003</v>
      </c>
      <c r="I53" s="25">
        <v>3.5148183002909636E-7</v>
      </c>
      <c r="J53" s="26">
        <v>5.6518278268678692</v>
      </c>
      <c r="K53" s="5">
        <v>5.6518278268677564</v>
      </c>
      <c r="L53" s="27">
        <v>2.0335345618039596E-2</v>
      </c>
      <c r="M53" s="4">
        <v>-4.0592529337857286E-16</v>
      </c>
      <c r="N53" s="3">
        <v>-4.0745362639427185E-10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18</v>
      </c>
      <c r="H54" s="1">
        <v>3349.09647197</v>
      </c>
      <c r="I54" s="25">
        <v>3.4426897018530552E-7</v>
      </c>
      <c r="J54" s="26">
        <v>1.6893278366992943E-3</v>
      </c>
      <c r="K54" s="5">
        <v>1.6893278366992607E-3</v>
      </c>
      <c r="L54" s="27">
        <v>3.3490964719699334E-3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116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30</v>
      </c>
      <c r="H56" s="1">
        <v>2942.3534478500001</v>
      </c>
      <c r="I56" s="25">
        <v>5.280749233940977E-7</v>
      </c>
      <c r="J56" s="26">
        <v>1.6362401501366118E-4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119</v>
      </c>
      <c r="H57" s="1">
        <v>2163.95371295</v>
      </c>
      <c r="I57" s="25">
        <v>1.7190038976818755E-7</v>
      </c>
      <c r="J57" s="26">
        <v>0.1744285288005083</v>
      </c>
      <c r="K57" s="5">
        <v>0.1744285288005048</v>
      </c>
      <c r="L57" s="27">
        <v>2.1639537129499566E-3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18</v>
      </c>
      <c r="H58" s="1">
        <v>2060.27766703</v>
      </c>
      <c r="I58" s="25">
        <v>1.6842639324394528E-7</v>
      </c>
      <c r="J58" s="26">
        <v>2.5226905180078122E-3</v>
      </c>
      <c r="K58" s="5">
        <v>2.5226905180077619E-3</v>
      </c>
      <c r="L58" s="27">
        <v>2.0602776670299587E-3</v>
      </c>
      <c r="M58" s="4">
        <v>-4.1199682554449168E-17</v>
      </c>
      <c r="N58" s="3">
        <v>-4.1382008930668235E-11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97</v>
      </c>
      <c r="H59" s="1">
        <v>11953.37979447</v>
      </c>
      <c r="I59" s="25">
        <v>4.3142272109744093E-7</v>
      </c>
      <c r="J59" s="26">
        <v>4.5884826347760525E-3</v>
      </c>
      <c r="K59" s="5">
        <v>4.5884826347759606E-3</v>
      </c>
      <c r="L59" s="27">
        <v>1.1953379794469761E-2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90</v>
      </c>
      <c r="H60" s="1">
        <v>4909.5548909199997</v>
      </c>
      <c r="I60" s="25">
        <v>3.9368677026240076E-7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52</v>
      </c>
      <c r="H61" s="1">
        <v>8764.9733205199991</v>
      </c>
      <c r="I61" s="25">
        <v>2.0939119510221384E-7</v>
      </c>
      <c r="J61" s="26">
        <v>5.0377008847251423E-2</v>
      </c>
      <c r="K61" s="5">
        <v>5.0377008847250423E-2</v>
      </c>
      <c r="L61" s="27">
        <v>8.7649733205198248E-3</v>
      </c>
      <c r="M61" s="4">
        <v>-1.7520707107365752E-16</v>
      </c>
      <c r="N61" s="3">
        <v>-1.7462298274040222E-10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0.49191160073000001</v>
      </c>
      <c r="D62" s="7">
        <v>3958720</v>
      </c>
      <c r="E62" s="1">
        <v>3958720</v>
      </c>
      <c r="F62" s="6">
        <v>11668188132.159008</v>
      </c>
      <c r="G62" s="1" t="s">
        <v>21</v>
      </c>
      <c r="H62" s="1">
        <v>4919.1160073000001</v>
      </c>
      <c r="I62" s="25">
        <v>4.2158353564271834E-7</v>
      </c>
      <c r="J62" s="26">
        <v>1.6689311742195418</v>
      </c>
      <c r="K62" s="5">
        <v>1.6689311742195085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21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30</v>
      </c>
      <c r="H64" s="1">
        <v>3359.4581307200001</v>
      </c>
      <c r="I64" s="25">
        <v>4.1458820398460703E-7</v>
      </c>
      <c r="J64" s="26">
        <v>1.4477005494938492E-2</v>
      </c>
      <c r="K64" s="5">
        <v>1.4477005494938203E-2</v>
      </c>
      <c r="L64" s="27">
        <v>3.3594581307199328E-3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21</v>
      </c>
      <c r="H65" s="1">
        <v>15313.908064470003</v>
      </c>
      <c r="I65" s="25">
        <v>3.8549681854328551E-7</v>
      </c>
      <c r="J65" s="26">
        <v>13.492388649014993</v>
      </c>
      <c r="K65" s="5">
        <v>13.492388649014725</v>
      </c>
      <c r="L65" s="27">
        <v>1.5313908064469696E-2</v>
      </c>
      <c r="M65" s="4">
        <v>-3.0531133177191805E-16</v>
      </c>
      <c r="N65" s="3">
        <v>-3.0559021979570389E-10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21</v>
      </c>
      <c r="H66" s="1">
        <v>5098.1456041700003</v>
      </c>
      <c r="I66" s="25">
        <v>4.9850304087752707E-7</v>
      </c>
      <c r="J66" s="26">
        <v>1.9101639520345083E-2</v>
      </c>
      <c r="K66" s="5">
        <v>1.9101639520344705E-2</v>
      </c>
      <c r="L66" s="27">
        <v>5.0981456041698991E-3</v>
      </c>
      <c r="M66" s="4">
        <v>-1.0148132334464322E-16</v>
      </c>
      <c r="N66" s="3">
        <v>-1.0095391189679503E-10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63</v>
      </c>
      <c r="H67" s="1">
        <v>5119.7989797099999</v>
      </c>
      <c r="I67" s="25">
        <v>5.2245194961753588E-7</v>
      </c>
      <c r="J67" s="26">
        <v>1.7766500998693924E-2</v>
      </c>
      <c r="K67" s="5">
        <v>1.776650099869357E-2</v>
      </c>
      <c r="L67" s="27">
        <v>5.1197989797098975E-3</v>
      </c>
      <c r="M67" s="4">
        <v>-1.0234868508263162E-16</v>
      </c>
      <c r="N67" s="3">
        <v>-1.0277290130034089E-10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24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21</v>
      </c>
      <c r="H69" s="1">
        <v>3130.0047827600001</v>
      </c>
      <c r="I69" s="25">
        <v>4.204653898793516E-7</v>
      </c>
      <c r="J69" s="26">
        <v>0.19372606466379222</v>
      </c>
      <c r="K69" s="5">
        <v>0.19372606466378833</v>
      </c>
      <c r="L69" s="27">
        <v>3.1300047827599376E-3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24</v>
      </c>
      <c r="H70" s="1">
        <v>26493.226124519999</v>
      </c>
      <c r="I70" s="25">
        <v>1.3902640023731096E-7</v>
      </c>
      <c r="J70" s="26">
        <v>10.148927217323699</v>
      </c>
      <c r="K70" s="5">
        <v>10.148927217323497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0.26971168904600001</v>
      </c>
      <c r="D71" s="7">
        <v>547894</v>
      </c>
      <c r="E71" s="1">
        <v>547894</v>
      </c>
      <c r="F71" s="6">
        <v>12222418142.491304</v>
      </c>
      <c r="G71" s="1" t="s">
        <v>21</v>
      </c>
      <c r="H71" s="1">
        <v>2697.1168904600004</v>
      </c>
      <c r="I71" s="25">
        <v>2.2066966282911388E-7</v>
      </c>
      <c r="J71" s="26">
        <v>0.12090358424609451</v>
      </c>
      <c r="K71" s="5">
        <v>0.12090358424609211</v>
      </c>
      <c r="L71" s="27">
        <v>2.6971168904599465E-3</v>
      </c>
      <c r="M71" s="4">
        <v>-5.377642775528102E-17</v>
      </c>
      <c r="N71" s="3">
        <v>-5.3660187404602766E-11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21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0.12738959356365717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21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-1.4224732503009818E-16</v>
      </c>
      <c r="N73" s="3">
        <v>-1.4188117347657681E-10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119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2.5503338637099487E-3</v>
      </c>
      <c r="M74" s="4">
        <v>-5.1174342541315809E-17</v>
      </c>
      <c r="N74" s="3">
        <v>-5.1386450650170445E-11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33</v>
      </c>
      <c r="H75" s="1">
        <v>8518.6708508899992</v>
      </c>
      <c r="I75" s="25">
        <v>3.3175048991414614E-7</v>
      </c>
      <c r="J75" s="26">
        <v>2.5345737429440764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-1.6916601452976465E-10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18</v>
      </c>
      <c r="H76" s="1">
        <v>9387.299079389999</v>
      </c>
      <c r="I76" s="25">
        <v>4.9795299878839159E-7</v>
      </c>
      <c r="J76" s="26">
        <v>1.1742578231528215E-3</v>
      </c>
      <c r="K76" s="5">
        <v>1.174257823152798E-3</v>
      </c>
      <c r="L76" s="27">
        <v>9.3872990793898124E-3</v>
      </c>
      <c r="M76" s="4">
        <v>-1.8735013540549517E-16</v>
      </c>
      <c r="N76" s="3">
        <v>-1.8735590856522322E-10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30</v>
      </c>
      <c r="H77" s="1">
        <v>1408.1696343599999</v>
      </c>
      <c r="I77" s="25">
        <v>2.478507207893499E-7</v>
      </c>
      <c r="J77" s="26">
        <v>1.1205826788328087E-3</v>
      </c>
      <c r="K77" s="5">
        <v>1.1205826788327864E-3</v>
      </c>
      <c r="L77" s="27">
        <v>1.4081696343599718E-3</v>
      </c>
      <c r="M77" s="4">
        <v>-2.8189256484623115E-17</v>
      </c>
      <c r="N77" s="3">
        <v>-2.8194335754960775E-11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18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119</v>
      </c>
      <c r="H79" s="1">
        <v>3787.6333372200002</v>
      </c>
      <c r="I79" s="25">
        <v>3.8908903542343769E-7</v>
      </c>
      <c r="J79" s="26">
        <v>0.10577113065661357</v>
      </c>
      <c r="K79" s="5">
        <v>0.10577113065661145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24</v>
      </c>
      <c r="H80" s="1">
        <v>3111.2995265899999</v>
      </c>
      <c r="I80" s="25">
        <v>3.3806536497790602E-7</v>
      </c>
      <c r="J80" s="26">
        <v>0.40764259774400885</v>
      </c>
      <c r="K80" s="5">
        <v>0.40764259774400075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18</v>
      </c>
      <c r="H81" s="1">
        <v>17883.499415249997</v>
      </c>
      <c r="I81" s="25">
        <v>1.2818588528982123E-7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-3.5735303605122226E-16</v>
      </c>
      <c r="N81" s="3">
        <v>-3.5652192309498787E-10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18</v>
      </c>
      <c r="H82" s="1">
        <v>5518.3065639100005</v>
      </c>
      <c r="I82" s="25">
        <v>4.4486585503549517E-8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-1.1015494072452725E-16</v>
      </c>
      <c r="N82" s="3">
        <v>-1.1095835361629725E-10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18</v>
      </c>
      <c r="H83" s="1">
        <v>2082.5653274599999</v>
      </c>
      <c r="I83" s="25">
        <v>1.4818633355291067E-7</v>
      </c>
      <c r="J83" s="26">
        <v>7.9190776650675467E-4</v>
      </c>
      <c r="K83" s="5">
        <v>7.9190776650673862E-4</v>
      </c>
      <c r="L83" s="27">
        <v>2.0825653274599582E-3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119</v>
      </c>
      <c r="H84" s="1">
        <v>5384.6319403700008</v>
      </c>
      <c r="I84" s="25">
        <v>4.0947663391776941E-7</v>
      </c>
      <c r="J84" s="26">
        <v>3.2991532394754684E-2</v>
      </c>
      <c r="K84" s="5">
        <v>3.2991532394754018E-2</v>
      </c>
      <c r="L84" s="27">
        <v>5.384631940369893E-3</v>
      </c>
      <c r="M84" s="4">
        <v>-1.0755285551056204E-16</v>
      </c>
      <c r="N84" s="3">
        <v>-1.0822986951097846E-10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52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39</v>
      </c>
      <c r="H86" s="1">
        <v>2841.3397522999999</v>
      </c>
      <c r="I86" s="25">
        <v>3.5726640919150046E-7</v>
      </c>
      <c r="J86" s="26">
        <v>0.19195924165859318</v>
      </c>
      <c r="K86" s="5">
        <v>0.19195924165858938</v>
      </c>
      <c r="L86" s="27">
        <v>2.8413397522999433E-3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63</v>
      </c>
      <c r="H87" s="1">
        <v>3887.8840419299995</v>
      </c>
      <c r="I87" s="25">
        <v>4.976210236933774E-7</v>
      </c>
      <c r="J87" s="26">
        <v>1.6088585317030585E-2</v>
      </c>
      <c r="K87" s="5">
        <v>1.6088585317030266E-2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24</v>
      </c>
      <c r="H88" s="1">
        <v>18648.743036280001</v>
      </c>
      <c r="I88" s="25">
        <v>2.7068218520220712E-7</v>
      </c>
      <c r="J88" s="26">
        <v>6.8241685711328435</v>
      </c>
      <c r="K88" s="5">
        <v>6.8241685711327058</v>
      </c>
      <c r="L88" s="27">
        <v>1.8648743036279627E-2</v>
      </c>
      <c r="M88" s="4">
        <v>-3.7123082385903672E-16</v>
      </c>
      <c r="N88" s="3">
        <v>-3.7471181713044643E-10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21</v>
      </c>
      <c r="H89" s="1">
        <v>966.04672884000001</v>
      </c>
      <c r="I89" s="25">
        <v>2.4517984151554574E-7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30</v>
      </c>
      <c r="H90" s="1">
        <v>18276.225339340002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1.8276225339339636E-2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52</v>
      </c>
      <c r="H91" s="1">
        <v>2095.1090749800001</v>
      </c>
      <c r="I91" s="25">
        <v>1.8392569393334222E-7</v>
      </c>
      <c r="J91" s="26">
        <v>1.4230330939622687E-3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18</v>
      </c>
      <c r="H92" s="1">
        <v>16381.414601030001</v>
      </c>
      <c r="I92" s="25">
        <v>7.2831178143726227E-8</v>
      </c>
      <c r="J92" s="26">
        <v>1.2490547051649047E-2</v>
      </c>
      <c r="K92" s="5">
        <v>1.2490547051648797E-2</v>
      </c>
      <c r="L92" s="27">
        <v>1.6381414601029674E-2</v>
      </c>
      <c r="M92" s="4">
        <v>-3.2612801348363973E-16</v>
      </c>
      <c r="N92" s="3">
        <v>-3.2741809263825417E-10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24</v>
      </c>
      <c r="H93" s="1">
        <v>30627.46060876</v>
      </c>
      <c r="I93" s="25">
        <v>1.607212944483593E-7</v>
      </c>
      <c r="J93" s="26">
        <v>11.732654494730228</v>
      </c>
      <c r="K93" s="5">
        <v>11.732654494729994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27</v>
      </c>
      <c r="H94" s="1">
        <v>11305.351602750001</v>
      </c>
      <c r="I94" s="25">
        <v>4.5555153660355617E-7</v>
      </c>
      <c r="J94" s="26">
        <v>0.11589686642731073</v>
      </c>
      <c r="K94" s="5">
        <v>0.11589686642730841</v>
      </c>
      <c r="L94" s="27">
        <v>1.1305351602749775E-2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18</v>
      </c>
      <c r="H95" s="1">
        <v>3343.3443067500002</v>
      </c>
      <c r="I95" s="25">
        <v>3.1724947392702203E-7</v>
      </c>
      <c r="J95" s="26">
        <v>1.6306622959848932E-4</v>
      </c>
      <c r="K95" s="5">
        <v>1.6306622959848607E-4</v>
      </c>
      <c r="L95" s="27">
        <v>3.3433443067499334E-3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21</v>
      </c>
      <c r="H96" s="1">
        <v>9046.6680733499998</v>
      </c>
      <c r="I96" s="25">
        <v>3.7302306039836422E-7</v>
      </c>
      <c r="J96" s="26">
        <v>0.18181032056898153</v>
      </c>
      <c r="K96" s="5">
        <v>0.18181032056897789</v>
      </c>
      <c r="L96" s="27">
        <v>9.04666807334982E-3</v>
      </c>
      <c r="M96" s="4">
        <v>-1.8041124150158794E-16</v>
      </c>
      <c r="N96" s="3">
        <v>-1.8007995095103979E-10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27</v>
      </c>
      <c r="H97" s="1">
        <v>3151.0437361700001</v>
      </c>
      <c r="I97" s="25">
        <v>3.8655226869355831E-7</v>
      </c>
      <c r="J97" s="26">
        <v>3.7109017794581596E-2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5.7088496125760004</v>
      </c>
      <c r="D98" s="7">
        <v>823511</v>
      </c>
      <c r="E98" s="1">
        <v>823511</v>
      </c>
      <c r="F98" s="6">
        <v>137876036292.25528</v>
      </c>
      <c r="G98" s="1" t="s">
        <v>21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0.34098024426352475</v>
      </c>
      <c r="L98" s="27">
        <v>5.7088496125758864E-2</v>
      </c>
      <c r="M98" s="4">
        <v>-1.1379786002407855E-15</v>
      </c>
      <c r="N98" s="3">
        <v>-1.1350493878126144E-9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119</v>
      </c>
      <c r="H99" s="1">
        <v>4900.4522965000006</v>
      </c>
      <c r="I99" s="25">
        <v>3.0825919853299753E-7</v>
      </c>
      <c r="J99" s="26">
        <v>3.3502226214963238E-2</v>
      </c>
      <c r="K99" s="5">
        <v>3.3502226214962565E-2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18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1.4676238040029708E-2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119</v>
      </c>
      <c r="H101" s="1">
        <v>9292.3865380899988</v>
      </c>
      <c r="I101" s="25">
        <v>2.7690001252854495E-7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-1.8561541192951836E-16</v>
      </c>
      <c r="N101" s="3">
        <v>-1.8553691916167736E-10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18</v>
      </c>
      <c r="H102" s="1">
        <v>8662.3269507800014</v>
      </c>
      <c r="I102" s="25">
        <v>3.8557629900549657E-7</v>
      </c>
      <c r="J102" s="26">
        <v>1.368101824131303E-2</v>
      </c>
      <c r="K102" s="5">
        <v>1.3681018241312758E-2</v>
      </c>
      <c r="L102" s="27">
        <v>8.6623269507798278E-3</v>
      </c>
      <c r="M102" s="4">
        <v>-1.7347234759768071E-16</v>
      </c>
      <c r="N102" s="3">
        <v>-1.7280399333685637E-10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0C6B-3E33-444A-A8BF-2C9B71C9ADCB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7DA1-221F-4E65-BC2A-8FF4D66B5FCB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18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19</v>
      </c>
      <c r="B3" s="1" t="s">
        <v>20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21</v>
      </c>
      <c r="H3" s="1">
        <v>5070.2749149799993</v>
      </c>
      <c r="I3" s="25">
        <v>4.6479492618311063E-7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0.25692259601599998</v>
      </c>
      <c r="D4" s="7">
        <v>2435010</v>
      </c>
      <c r="E4" s="1">
        <v>2435010</v>
      </c>
      <c r="F4" s="6">
        <v>18370902394.399902</v>
      </c>
      <c r="G4" s="1" t="s">
        <v>24</v>
      </c>
      <c r="H4" s="1">
        <v>2569.2259601599999</v>
      </c>
      <c r="I4" s="25">
        <v>1.3985300803422646E-7</v>
      </c>
      <c r="J4" s="26">
        <v>0.34054347309342176</v>
      </c>
      <c r="K4" s="5">
        <v>0.34054347309342187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27</v>
      </c>
      <c r="H5" s="1">
        <v>4212.4883780599994</v>
      </c>
      <c r="I5" s="25">
        <v>3.9259279095047526E-7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30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3.8488161015700004E-3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0.31657023407200002</v>
      </c>
      <c r="D7" s="7">
        <v>634202</v>
      </c>
      <c r="E7" s="1">
        <v>634202</v>
      </c>
      <c r="F7" s="6">
        <v>12909167752.529999</v>
      </c>
      <c r="G7" s="1" t="s">
        <v>33</v>
      </c>
      <c r="H7" s="1">
        <v>3165.7023407200004</v>
      </c>
      <c r="I7" s="25">
        <v>2.4522900324845273E-7</v>
      </c>
      <c r="J7" s="26">
        <v>0.15552472431817521</v>
      </c>
      <c r="K7" s="5">
        <v>0.15552472431817524</v>
      </c>
      <c r="L7" s="27">
        <v>3.1657023407200007E-3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36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2.3990499517400005E-3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0.38749036182199997</v>
      </c>
      <c r="D9" s="7">
        <v>11068200</v>
      </c>
      <c r="E9" s="1">
        <v>11068200</v>
      </c>
      <c r="F9" s="6">
        <v>23735173751.279892</v>
      </c>
      <c r="G9" s="1" t="s">
        <v>39</v>
      </c>
      <c r="H9" s="1">
        <v>3874.9036182199998</v>
      </c>
      <c r="I9" s="25">
        <v>1.6325575109855894E-7</v>
      </c>
      <c r="J9" s="26">
        <v>1.80694730430907</v>
      </c>
      <c r="K9" s="5">
        <v>1.8069473043090702</v>
      </c>
      <c r="L9" s="27">
        <v>3.8749036182200002E-3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30</v>
      </c>
      <c r="H10" s="1">
        <v>18903.864742239999</v>
      </c>
      <c r="I10" s="25">
        <v>4.2484583878974058E-7</v>
      </c>
      <c r="J10" s="26">
        <v>2.5047636117526736E-2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21</v>
      </c>
      <c r="H11" s="1">
        <v>3325.0633857799999</v>
      </c>
      <c r="I11" s="25">
        <v>4.2120511393098165E-7</v>
      </c>
      <c r="J11" s="26">
        <v>3.0170079900648353E-2</v>
      </c>
      <c r="K11" s="5">
        <v>3.0170079900648357E-2</v>
      </c>
      <c r="L11" s="27">
        <v>3.3250633857800005E-3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21</v>
      </c>
      <c r="H12" s="1">
        <v>58066.049464529999</v>
      </c>
      <c r="I12" s="25">
        <v>4.6343503976308756E-7</v>
      </c>
      <c r="J12" s="26">
        <v>0.21697379752652091</v>
      </c>
      <c r="K12" s="5">
        <v>0.21697379752652093</v>
      </c>
      <c r="L12" s="27">
        <v>5.8066049464530006E-2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18</v>
      </c>
      <c r="H13" s="1">
        <v>45833.140455909997</v>
      </c>
      <c r="I13" s="25">
        <v>1.1702205286785613E-7</v>
      </c>
      <c r="J13" s="26">
        <v>4.2479005191031774E-2</v>
      </c>
      <c r="K13" s="5">
        <v>4.2479005191031781E-2</v>
      </c>
      <c r="L13" s="27">
        <v>4.5833140455910006E-2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52</v>
      </c>
      <c r="H14" s="1">
        <v>6056.7523045099997</v>
      </c>
      <c r="I14" s="25">
        <v>2.1740946253734049E-7</v>
      </c>
      <c r="J14" s="26">
        <v>1.8182822989847934E-2</v>
      </c>
      <c r="K14" s="5">
        <v>1.8182822989847938E-2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24</v>
      </c>
      <c r="H15" s="1">
        <v>796.67701013999999</v>
      </c>
      <c r="I15" s="25">
        <v>1.1288647954879364E-7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36</v>
      </c>
      <c r="H16" s="1">
        <v>6879.6081700800005</v>
      </c>
      <c r="I16" s="25">
        <v>4.4023560227655272E-7</v>
      </c>
      <c r="J16" s="26">
        <v>1.5170518854450007E-3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18</v>
      </c>
      <c r="H17" s="1">
        <v>4146.7975591600007</v>
      </c>
      <c r="I17" s="25">
        <v>4.8903392888593382E-7</v>
      </c>
      <c r="J17" s="26">
        <v>1.0685391346157654E-3</v>
      </c>
      <c r="K17" s="5">
        <v>1.0685391346157654E-3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63</v>
      </c>
      <c r="H18" s="1">
        <v>3139.1400842000003</v>
      </c>
      <c r="I18" s="25">
        <v>5.1059752375158244E-7</v>
      </c>
      <c r="J18" s="26">
        <v>1.1127962432641988E-2</v>
      </c>
      <c r="K18" s="5">
        <v>1.112796243264199E-2</v>
      </c>
      <c r="L18" s="27">
        <v>3.1391400842000006E-3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36</v>
      </c>
      <c r="H19" s="1">
        <v>12039.53961738</v>
      </c>
      <c r="I19" s="25">
        <v>4.4282723537386338E-7</v>
      </c>
      <c r="J19" s="26">
        <v>0.14725201209716468</v>
      </c>
      <c r="K19" s="5">
        <v>0.14725201209716468</v>
      </c>
      <c r="L19" s="27">
        <v>1.2039539617380001E-2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21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18</v>
      </c>
      <c r="H21" s="1">
        <v>6046.4416916300006</v>
      </c>
      <c r="I21" s="25">
        <v>4.7448835054811259E-7</v>
      </c>
      <c r="J21" s="26">
        <v>1.7888210815663846E-4</v>
      </c>
      <c r="K21" s="5">
        <v>1.7888210815663846E-4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21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2.1126172959000005E-3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21</v>
      </c>
      <c r="H23" s="1">
        <v>1888.8763285199998</v>
      </c>
      <c r="I23" s="25">
        <v>1.4761834542064053E-7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18</v>
      </c>
      <c r="H24" s="1">
        <v>3307.14510853</v>
      </c>
      <c r="I24" s="25">
        <v>2.2175104517430992E-7</v>
      </c>
      <c r="J24" s="26">
        <v>1.0646644655595415E-3</v>
      </c>
      <c r="K24" s="5">
        <v>1.0646644655595418E-3</v>
      </c>
      <c r="L24" s="27">
        <v>3.3071451085300006E-3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63</v>
      </c>
      <c r="H25" s="1">
        <v>2731.0328566800004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21</v>
      </c>
      <c r="H26" s="1">
        <v>2900.4860436500003</v>
      </c>
      <c r="I26" s="25">
        <v>3.3863379713181364E-7</v>
      </c>
      <c r="J26" s="26">
        <v>1.0353491303647211</v>
      </c>
      <c r="K26" s="5">
        <v>1.0353491303647211</v>
      </c>
      <c r="L26" s="27">
        <v>2.9004860436500006E-3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33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0.26459364893183523</v>
      </c>
      <c r="L27" s="27">
        <v>1.7314738924420002E-2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21</v>
      </c>
      <c r="H28" s="1">
        <v>21488.82428397</v>
      </c>
      <c r="I28" s="25">
        <v>3.7943664098080677E-7</v>
      </c>
      <c r="J28" s="26">
        <v>0.13693906316661414</v>
      </c>
      <c r="K28" s="5">
        <v>0.13693906316661417</v>
      </c>
      <c r="L28" s="27">
        <v>2.1488824283970004E-2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21</v>
      </c>
      <c r="H29" s="1">
        <v>5192.8123657000006</v>
      </c>
      <c r="I29" s="25">
        <v>4.0540706807178576E-7</v>
      </c>
      <c r="J29" s="26">
        <v>1.2612213887713255</v>
      </c>
      <c r="K29" s="5">
        <v>1.2612213887713257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21</v>
      </c>
      <c r="H30" s="1">
        <v>2577.1582137100004</v>
      </c>
      <c r="I30" s="25">
        <v>4.1014313534099035E-7</v>
      </c>
      <c r="J30" s="26">
        <v>7.7113471734271646E-2</v>
      </c>
      <c r="K30" s="5">
        <v>7.7113471734271646E-2</v>
      </c>
      <c r="L30" s="27">
        <v>2.5771582137100006E-3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21</v>
      </c>
      <c r="H31" s="1">
        <v>4006.5015260700002</v>
      </c>
      <c r="I31" s="25">
        <v>3.5236005730190484E-7</v>
      </c>
      <c r="J31" s="26">
        <v>0.29469281032387507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2.2284915902629998</v>
      </c>
      <c r="D32" s="7">
        <v>15850000</v>
      </c>
      <c r="E32" s="1">
        <v>15850000</v>
      </c>
      <c r="F32" s="6">
        <v>141029010904.34802</v>
      </c>
      <c r="G32" s="1" t="s">
        <v>24</v>
      </c>
      <c r="H32" s="1">
        <v>22284.915902629997</v>
      </c>
      <c r="I32" s="25">
        <v>1.5801653687938427E-7</v>
      </c>
      <c r="J32" s="26">
        <v>2.5045621095382407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90</v>
      </c>
      <c r="H33" s="1">
        <v>14653.13421805</v>
      </c>
      <c r="I33" s="25">
        <v>4.4884567628127766E-7</v>
      </c>
      <c r="J33" s="26">
        <v>6.5419257317996221E-2</v>
      </c>
      <c r="K33" s="5">
        <v>6.5419257317996221E-2</v>
      </c>
      <c r="L33" s="27">
        <v>1.4653134218050002E-2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30</v>
      </c>
      <c r="H34" s="1">
        <v>3120.3842437799999</v>
      </c>
      <c r="I34" s="25">
        <v>5.1106483113394828E-7</v>
      </c>
      <c r="J34" s="26">
        <v>1.7171778326100661E-4</v>
      </c>
      <c r="K34" s="5">
        <v>1.7171778326100661E-4</v>
      </c>
      <c r="L34" s="27">
        <v>3.1203842437800004E-3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18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97</v>
      </c>
      <c r="H36" s="1">
        <v>5619.0446541800002</v>
      </c>
      <c r="I36" s="25">
        <v>4.2460018099483283E-7</v>
      </c>
      <c r="J36" s="26">
        <v>1.7558491284679321E-2</v>
      </c>
      <c r="K36" s="5">
        <v>1.7558491284679324E-2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21</v>
      </c>
      <c r="H37" s="1">
        <v>42109.791333870002</v>
      </c>
      <c r="I37" s="25">
        <v>4.192357609438609E-7</v>
      </c>
      <c r="J37" s="26">
        <v>0.29807033749467093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30</v>
      </c>
      <c r="H38" s="1">
        <v>4182.6467474500005</v>
      </c>
      <c r="I38" s="25">
        <v>3.9677729304540759E-7</v>
      </c>
      <c r="J38" s="26">
        <v>3.2246090605800273E-3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33</v>
      </c>
      <c r="H39" s="1">
        <v>3685.3739704299996</v>
      </c>
      <c r="I39" s="25">
        <v>2.3840894393931124E-7</v>
      </c>
      <c r="J39" s="26">
        <v>6.7136912249085801E-2</v>
      </c>
      <c r="K39" s="5">
        <v>6.7136912249085814E-2</v>
      </c>
      <c r="L39" s="27">
        <v>3.6853739704300003E-3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18</v>
      </c>
      <c r="H40" s="1">
        <v>2225.2511180000001</v>
      </c>
      <c r="I40" s="25">
        <v>3.1242569210579705E-7</v>
      </c>
      <c r="J40" s="26">
        <v>5.1664899426459342E-3</v>
      </c>
      <c r="K40" s="5">
        <v>5.1664899426459351E-3</v>
      </c>
      <c r="L40" s="27">
        <v>2.2252511180000005E-3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0.34195287193099999</v>
      </c>
      <c r="D41" s="7">
        <v>149302</v>
      </c>
      <c r="E41" s="1">
        <v>149302</v>
      </c>
      <c r="F41" s="6">
        <v>11045767777.679989</v>
      </c>
      <c r="G41" s="1" t="s">
        <v>90</v>
      </c>
      <c r="H41" s="1">
        <v>3419.5287193099998</v>
      </c>
      <c r="I41" s="25">
        <v>3.0957818307748496E-7</v>
      </c>
      <c r="J41" s="26">
        <v>4.6220641889834657E-2</v>
      </c>
      <c r="K41" s="5">
        <v>4.6220641889834664E-2</v>
      </c>
      <c r="L41" s="27">
        <v>3.4195287193100003E-3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18</v>
      </c>
      <c r="H42" s="1">
        <v>20024.577153360002</v>
      </c>
      <c r="I42" s="25">
        <v>4.3872513318646206E-7</v>
      </c>
      <c r="J42" s="26">
        <v>2.1390921318772332E-2</v>
      </c>
      <c r="K42" s="5">
        <v>2.1390921318772332E-2</v>
      </c>
      <c r="L42" s="27">
        <v>2.0024577153360004E-2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21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116</v>
      </c>
      <c r="H44" s="1">
        <v>13465.624157169999</v>
      </c>
      <c r="I44" s="25">
        <v>4.6401459587663868E-7</v>
      </c>
      <c r="J44" s="26">
        <v>1.3224415982484203E-2</v>
      </c>
      <c r="K44" s="5">
        <v>1.3224415982484203E-2</v>
      </c>
      <c r="L44" s="27">
        <v>1.3465624157170002E-2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119</v>
      </c>
      <c r="H45" s="1">
        <v>4687.4436267000001</v>
      </c>
      <c r="I45" s="25">
        <v>4.5257196405789657E-7</v>
      </c>
      <c r="J45" s="26">
        <v>1.1170833788841062E-2</v>
      </c>
      <c r="K45" s="5">
        <v>1.1170833788841063E-2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0.61233424826500005</v>
      </c>
      <c r="D46" s="7">
        <v>4639.26</v>
      </c>
      <c r="E46" s="1">
        <v>4639.26</v>
      </c>
      <c r="F46" s="6">
        <v>14144654585.966589</v>
      </c>
      <c r="G46" s="1" t="s">
        <v>30</v>
      </c>
      <c r="H46" s="1">
        <v>6123.3424826500004</v>
      </c>
      <c r="I46" s="25">
        <v>4.3290859069299471E-7</v>
      </c>
      <c r="J46" s="26">
        <v>2.0083755084583828E-3</v>
      </c>
      <c r="K46" s="5">
        <v>2.0083755084583828E-3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18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1.9230665478401972E-3</v>
      </c>
      <c r="L47" s="27">
        <v>3.1041721795600006E-3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21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3.6780932111110005E-2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36</v>
      </c>
      <c r="H49" s="1">
        <v>2538.3857993399997</v>
      </c>
      <c r="I49" s="25">
        <v>2.9650916186030312E-7</v>
      </c>
      <c r="J49" s="26">
        <v>1.0241426450654869E-2</v>
      </c>
      <c r="K49" s="5">
        <v>1.0241426450654872E-2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3.3157426011740001</v>
      </c>
      <c r="D50" s="7">
        <v>44900000</v>
      </c>
      <c r="E50" s="1">
        <v>44900000</v>
      </c>
      <c r="F50" s="6">
        <v>134529362903.45099</v>
      </c>
      <c r="G50" s="1" t="s">
        <v>21</v>
      </c>
      <c r="H50" s="1">
        <v>33157.426011740004</v>
      </c>
      <c r="I50" s="25">
        <v>2.4646980626479605E-7</v>
      </c>
      <c r="J50" s="26">
        <v>11.066494301289342</v>
      </c>
      <c r="K50" s="5">
        <v>11.066494301289344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119</v>
      </c>
      <c r="H51" s="1">
        <v>2287.9276691700002</v>
      </c>
      <c r="I51" s="25">
        <v>1.995083179344508E-7</v>
      </c>
      <c r="J51" s="26">
        <v>1.0996499467911059E-2</v>
      </c>
      <c r="K51" s="5">
        <v>1.099649946791106E-2</v>
      </c>
      <c r="L51" s="27">
        <v>2.2879276691700006E-3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4148.6608531700003</v>
      </c>
      <c r="I52" s="25">
        <v>1.8716322805683843E-7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24</v>
      </c>
      <c r="H53" s="1">
        <v>17944.698498139998</v>
      </c>
      <c r="I53" s="25">
        <v>3.3995676453918925E-7</v>
      </c>
      <c r="J53" s="26">
        <v>5.4665047737901631</v>
      </c>
      <c r="K53" s="5">
        <v>5.466504773790164</v>
      </c>
      <c r="L53" s="27">
        <v>1.7944698498140003E-2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18</v>
      </c>
      <c r="H54" s="1">
        <v>3523.3951075800005</v>
      </c>
      <c r="I54" s="25">
        <v>3.4887118406902628E-7</v>
      </c>
      <c r="J54" s="26">
        <v>1.711910900226712E-3</v>
      </c>
      <c r="K54" s="5">
        <v>1.7119109002267123E-3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116</v>
      </c>
      <c r="H55" s="1">
        <v>4785.3310127499999</v>
      </c>
      <c r="I55" s="25">
        <v>3.9109079696120157E-7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30</v>
      </c>
      <c r="H56" s="1">
        <v>2947.0121517300004</v>
      </c>
      <c r="I56" s="25">
        <v>5.2425680954194547E-7</v>
      </c>
      <c r="J56" s="26">
        <v>1.6244097243657183E-4</v>
      </c>
      <c r="K56" s="5">
        <v>1.6244097243657186E-4</v>
      </c>
      <c r="L56" s="27">
        <v>2.9470121517300007E-3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119</v>
      </c>
      <c r="H57" s="1">
        <v>2336.7929483800003</v>
      </c>
      <c r="I57" s="25">
        <v>1.7993242354885061E-7</v>
      </c>
      <c r="J57" s="26">
        <v>0.18257868970198357</v>
      </c>
      <c r="K57" s="5">
        <v>0.18257868970198363</v>
      </c>
      <c r="L57" s="27">
        <v>2.3367929483800007E-3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0.206725947178</v>
      </c>
      <c r="D58" s="7">
        <v>14978</v>
      </c>
      <c r="E58" s="1">
        <v>14978</v>
      </c>
      <c r="F58" s="6">
        <v>11994691054.560001</v>
      </c>
      <c r="G58" s="1" t="s">
        <v>18</v>
      </c>
      <c r="H58" s="1">
        <v>2067.2594717800002</v>
      </c>
      <c r="I58" s="25">
        <v>1.7234787143551262E-7</v>
      </c>
      <c r="J58" s="26">
        <v>2.5814264183611079E-3</v>
      </c>
      <c r="K58" s="5">
        <v>2.5814264183611083E-3</v>
      </c>
      <c r="L58" s="27">
        <v>2.0672594717800006E-3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97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90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52</v>
      </c>
      <c r="H61" s="1">
        <v>9252.1632854300005</v>
      </c>
      <c r="I61" s="25">
        <v>2.1601424419909256E-7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0.47760526359599997</v>
      </c>
      <c r="D62" s="7">
        <v>3958720</v>
      </c>
      <c r="E62" s="1">
        <v>3958720</v>
      </c>
      <c r="F62" s="6">
        <v>11388994708.659018</v>
      </c>
      <c r="G62" s="1" t="s">
        <v>21</v>
      </c>
      <c r="H62" s="1">
        <v>4776.052635959999</v>
      </c>
      <c r="I62" s="25">
        <v>4.1935682280445533E-7</v>
      </c>
      <c r="J62" s="26">
        <v>1.6601162415724533</v>
      </c>
      <c r="K62" s="5">
        <v>1.6601162415724535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21</v>
      </c>
      <c r="H63" s="1">
        <v>33750.480908820005</v>
      </c>
      <c r="I63" s="25">
        <v>3.1174193305293531E-7</v>
      </c>
      <c r="J63" s="26">
        <v>0.23692386912023083</v>
      </c>
      <c r="K63" s="5">
        <v>0.23692386912023086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30</v>
      </c>
      <c r="H64" s="1">
        <v>3382.06531111</v>
      </c>
      <c r="I64" s="25">
        <v>4.1706675253338569E-7</v>
      </c>
      <c r="J64" s="26">
        <v>1.4563553931713295E-2</v>
      </c>
      <c r="K64" s="5">
        <v>1.4563553931713298E-2</v>
      </c>
      <c r="L64" s="27">
        <v>3.3820653111100007E-3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1.502824481759</v>
      </c>
      <c r="D65" s="7">
        <v>35000000</v>
      </c>
      <c r="E65" s="1">
        <v>35000000</v>
      </c>
      <c r="F65" s="6">
        <v>39150149808.759995</v>
      </c>
      <c r="G65" s="1" t="s">
        <v>21</v>
      </c>
      <c r="H65" s="1">
        <v>15028.244817589999</v>
      </c>
      <c r="I65" s="25">
        <v>3.8386174487197931E-7</v>
      </c>
      <c r="J65" s="26">
        <v>13.435161070519277</v>
      </c>
      <c r="K65" s="5">
        <v>13.435161070519278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21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1.9096042041748265E-2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63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1.7787805169117085E-2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24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21</v>
      </c>
      <c r="H69" s="1">
        <v>3059.2820162799999</v>
      </c>
      <c r="I69" s="25">
        <v>4.1891535877105011E-7</v>
      </c>
      <c r="J69" s="26">
        <v>0.19301190023089118</v>
      </c>
      <c r="K69" s="5">
        <v>0.19301190023089121</v>
      </c>
      <c r="L69" s="27">
        <v>3.0592820162800003E-3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24</v>
      </c>
      <c r="H70" s="1">
        <v>26566.148482009998</v>
      </c>
      <c r="I70" s="25">
        <v>1.3925315208799341E-7</v>
      </c>
      <c r="J70" s="26">
        <v>10.165480102423519</v>
      </c>
      <c r="K70" s="5">
        <v>10.165480102423521</v>
      </c>
      <c r="L70" s="27">
        <v>2.6566148482010003E-2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0.27350550063399998</v>
      </c>
      <c r="D71" s="7">
        <v>547894</v>
      </c>
      <c r="E71" s="1">
        <v>547894</v>
      </c>
      <c r="F71" s="6">
        <v>12335484292.141285</v>
      </c>
      <c r="G71" s="1" t="s">
        <v>21</v>
      </c>
      <c r="H71" s="1">
        <v>2735.0550063399996</v>
      </c>
      <c r="I71" s="25">
        <v>2.2172254785995341E-7</v>
      </c>
      <c r="J71" s="26">
        <v>0.12148045363718131</v>
      </c>
      <c r="K71" s="5">
        <v>0.12148045363718134</v>
      </c>
      <c r="L71" s="27">
        <v>2.7350550063400003E-3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21</v>
      </c>
      <c r="H72" s="1">
        <v>4289.1181537100001</v>
      </c>
      <c r="I72" s="25">
        <v>2.6003423405606293E-7</v>
      </c>
      <c r="J72" s="26">
        <v>0.12611660351719051</v>
      </c>
      <c r="K72" s="5">
        <v>0.12611660351719053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21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119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4.1853882220111986E-2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33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18</v>
      </c>
      <c r="H76" s="1">
        <v>9339.0807659499987</v>
      </c>
      <c r="I76" s="25">
        <v>4.9327929838342066E-7</v>
      </c>
      <c r="J76" s="26">
        <v>1.1632364430688312E-3</v>
      </c>
      <c r="K76" s="5">
        <v>1.1632364430688312E-3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30</v>
      </c>
      <c r="H77" s="1">
        <v>1433.75118746</v>
      </c>
      <c r="I77" s="25">
        <v>2.5004146274652433E-7</v>
      </c>
      <c r="J77" s="26">
        <v>1.1304874613695857E-3</v>
      </c>
      <c r="K77" s="5">
        <v>1.1304874613695859E-3</v>
      </c>
      <c r="L77" s="27">
        <v>1.4337511874600002E-3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30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2.4982177542300006E-3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18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119</v>
      </c>
      <c r="H80" s="1">
        <v>3926.8302880200004</v>
      </c>
      <c r="I80" s="25">
        <v>3.9307198992807963E-7</v>
      </c>
      <c r="J80" s="26">
        <v>0.10685386895801895</v>
      </c>
      <c r="K80" s="5">
        <v>0.10685386895801896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24</v>
      </c>
      <c r="H81" s="1">
        <v>2976.3300727300002</v>
      </c>
      <c r="I81" s="25">
        <v>3.3719413108236513E-7</v>
      </c>
      <c r="J81" s="26">
        <v>0.40659205520042668</v>
      </c>
      <c r="K81" s="5">
        <v>0.40659205520042674</v>
      </c>
      <c r="L81" s="27">
        <v>2.9763300727300005E-3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18</v>
      </c>
      <c r="H82" s="1">
        <v>17501.674636579999</v>
      </c>
      <c r="I82" s="25">
        <v>1.2634876555227624E-7</v>
      </c>
      <c r="J82" s="26">
        <v>1.5330274770754333E-2</v>
      </c>
      <c r="K82" s="5">
        <v>1.5330274770754337E-2</v>
      </c>
      <c r="L82" s="27">
        <v>1.7501674636580002E-2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18</v>
      </c>
      <c r="H83" s="1">
        <v>5577.6487180300001</v>
      </c>
      <c r="I83" s="25">
        <v>4.5074353830170103E-8</v>
      </c>
      <c r="J83" s="26">
        <v>4.8980497333092647E-3</v>
      </c>
      <c r="K83" s="5">
        <v>4.8980497333092655E-3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18</v>
      </c>
      <c r="H84" s="1">
        <v>2083.4186629199999</v>
      </c>
      <c r="I84" s="25">
        <v>1.4803278318775011E-7</v>
      </c>
      <c r="J84" s="26">
        <v>7.9108719335533662E-4</v>
      </c>
      <c r="K84" s="5">
        <v>7.9108719335533684E-4</v>
      </c>
      <c r="L84" s="27">
        <v>2.0834186629200002E-3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119</v>
      </c>
      <c r="H85" s="1">
        <v>5206.38037859</v>
      </c>
      <c r="I85" s="25">
        <v>4.0711701426077977E-7</v>
      </c>
      <c r="J85" s="26">
        <v>3.2801417838991029E-2</v>
      </c>
      <c r="K85" s="5">
        <v>3.2801417838991036E-2</v>
      </c>
      <c r="L85" s="27">
        <v>5.2063803785900005E-3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52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39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0.19143082765337172</v>
      </c>
      <c r="L87" s="27">
        <v>2.8057282110000004E-3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63</v>
      </c>
      <c r="H88" s="1">
        <v>3776.84486057</v>
      </c>
      <c r="I88" s="25">
        <v>4.972792050866891E-7</v>
      </c>
      <c r="J88" s="26">
        <v>1.6077533979657745E-2</v>
      </c>
      <c r="K88" s="5">
        <v>1.6077533979657749E-2</v>
      </c>
      <c r="L88" s="27">
        <v>3.7768448605700004E-3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24</v>
      </c>
      <c r="H89" s="1">
        <v>19066.789178579998</v>
      </c>
      <c r="I89" s="25">
        <v>2.9250483825295266E-7</v>
      </c>
      <c r="J89" s="26">
        <v>7.3743394771951891</v>
      </c>
      <c r="K89" s="5">
        <v>7.3743394771951909</v>
      </c>
      <c r="L89" s="27">
        <v>1.9066789178580002E-2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30</v>
      </c>
      <c r="H90" s="1">
        <v>19107.166755219998</v>
      </c>
      <c r="I90" s="25">
        <v>2.0012752931836211E-7</v>
      </c>
      <c r="J90" s="26">
        <v>0.47630351977770186</v>
      </c>
      <c r="K90" s="5">
        <v>0.47630351977770197</v>
      </c>
      <c r="L90" s="27">
        <v>1.9107166755220003E-2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52</v>
      </c>
      <c r="H91" s="1">
        <v>2264.4826579700002</v>
      </c>
      <c r="I91" s="25">
        <v>1.9342499856407828E-7</v>
      </c>
      <c r="J91" s="26">
        <v>1.4965292138902737E-3</v>
      </c>
      <c r="K91" s="5">
        <v>1.4965292138902741E-3</v>
      </c>
      <c r="L91" s="27">
        <v>2.2644826579700005E-3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18</v>
      </c>
      <c r="H92" s="1">
        <v>15402.891398059999</v>
      </c>
      <c r="I92" s="25">
        <v>6.8868907792383585E-8</v>
      </c>
      <c r="J92" s="26">
        <v>1.1811017686393786E-2</v>
      </c>
      <c r="K92" s="5">
        <v>1.1811017686393787E-2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24</v>
      </c>
      <c r="H93" s="1">
        <v>30726.322600399999</v>
      </c>
      <c r="I93" s="25">
        <v>1.6105975155095275E-7</v>
      </c>
      <c r="J93" s="26">
        <v>11.75736186321955</v>
      </c>
      <c r="K93" s="5">
        <v>11.757361863219552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27</v>
      </c>
      <c r="H94" s="1">
        <v>11575.225204620001</v>
      </c>
      <c r="I94" s="25">
        <v>4.5621396138866467E-7</v>
      </c>
      <c r="J94" s="26">
        <v>0.11606539391689018</v>
      </c>
      <c r="K94" s="5">
        <v>0.11606539391689019</v>
      </c>
      <c r="L94" s="27">
        <v>1.1575225204620003E-2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0.319554994707</v>
      </c>
      <c r="D95" s="7">
        <v>514</v>
      </c>
      <c r="E95" s="1">
        <v>514</v>
      </c>
      <c r="F95" s="6">
        <v>10239269814.619999</v>
      </c>
      <c r="G95" s="1" t="s">
        <v>18</v>
      </c>
      <c r="H95" s="1">
        <v>3195.5499470699997</v>
      </c>
      <c r="I95" s="25">
        <v>3.120876786064645E-7</v>
      </c>
      <c r="J95" s="26">
        <v>1.6041306680372275E-4</v>
      </c>
      <c r="K95" s="5">
        <v>1.6041306680372277E-4</v>
      </c>
      <c r="L95" s="27">
        <v>3.1955499470700003E-3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21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0.18294850359291093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27</v>
      </c>
      <c r="H97" s="1">
        <v>3053.7077380800001</v>
      </c>
      <c r="I97" s="25">
        <v>3.8399488270897675E-7</v>
      </c>
      <c r="J97" s="26">
        <v>3.6863508740061765E-2</v>
      </c>
      <c r="K97" s="5">
        <v>3.6863508740061772E-2</v>
      </c>
      <c r="L97" s="27">
        <v>3.0537077380800005E-3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21</v>
      </c>
      <c r="H98" s="1">
        <v>59074.218545109994</v>
      </c>
      <c r="I98" s="25">
        <v>4.2623142504107814E-7</v>
      </c>
      <c r="J98" s="26">
        <v>0.35100626706700327</v>
      </c>
      <c r="K98" s="5">
        <v>0.35100626706700333</v>
      </c>
      <c r="L98" s="27">
        <v>5.9074218545110004E-2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119</v>
      </c>
      <c r="H99" s="1">
        <v>5005.9106821199994</v>
      </c>
      <c r="I99" s="25">
        <v>3.0970264103892945E-7</v>
      </c>
      <c r="J99" s="26">
        <v>3.3659102433392929E-2</v>
      </c>
      <c r="K99" s="5">
        <v>3.3659102433392936E-2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18</v>
      </c>
      <c r="H100" s="1">
        <v>15509.420619640001</v>
      </c>
      <c r="I100" s="25">
        <v>3.2432794462760033E-7</v>
      </c>
      <c r="J100" s="26">
        <v>5.4970343334931979E-3</v>
      </c>
      <c r="K100" s="5">
        <v>5.4970343334931988E-3</v>
      </c>
      <c r="L100" s="27">
        <v>1.5509420619640002E-2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119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0.48481771811459673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18</v>
      </c>
      <c r="H102" s="1">
        <v>8478.1146305900002</v>
      </c>
      <c r="I102" s="25">
        <v>3.836957850620136E-7</v>
      </c>
      <c r="J102" s="26">
        <v>1.3614293845570367E-2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5BCA-5858-4F23-BC6B-821DDFE6343B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F0EC-95D0-4317-842E-4B664CA5E0A3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18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1.3783646224171248E-6</v>
      </c>
      <c r="N2" s="3">
        <v>1.3783646224173935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19</v>
      </c>
      <c r="B3" s="1" t="s">
        <v>20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21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5.6846303867537935E-3</v>
      </c>
      <c r="M3" s="4">
        <v>1.3494132637932935E-6</v>
      </c>
      <c r="N3" s="3">
        <v>1.3494132637933944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24</v>
      </c>
      <c r="H4" s="1">
        <v>2518.0769162000001</v>
      </c>
      <c r="I4" s="25">
        <v>1.4245841524982034E-7</v>
      </c>
      <c r="J4" s="26">
        <v>0.34688766571746504</v>
      </c>
      <c r="K4" s="5">
        <v>0.34697002920055225</v>
      </c>
      <c r="L4" s="27">
        <v>2.5186747973182898E-3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27</v>
      </c>
      <c r="H5" s="1">
        <v>4729.19295521</v>
      </c>
      <c r="I5" s="25">
        <v>4.1343344975008016E-7</v>
      </c>
      <c r="J5" s="26">
        <v>4.8780599302562205E-2</v>
      </c>
      <c r="K5" s="5">
        <v>4.8792181553684831E-2</v>
      </c>
      <c r="L5" s="27">
        <v>4.7303158340019314E-3</v>
      </c>
      <c r="M5" s="4">
        <v>1.1228787919316877E-6</v>
      </c>
      <c r="N5" s="3">
        <v>1.1228787919317256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30</v>
      </c>
      <c r="H6" s="1">
        <v>4037.1924821200005</v>
      </c>
      <c r="I6" s="25">
        <v>4.8583140683577309E-7</v>
      </c>
      <c r="J6" s="26">
        <v>4.9030105577866218E-3</v>
      </c>
      <c r="K6" s="5">
        <v>4.9041747070713805E-3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33</v>
      </c>
      <c r="H7" s="1">
        <v>3493.9073893299997</v>
      </c>
      <c r="I7" s="25">
        <v>2.6168549854435402E-7</v>
      </c>
      <c r="J7" s="26">
        <v>0.1659614665478264</v>
      </c>
      <c r="K7" s="5">
        <v>0.16600087170928929</v>
      </c>
      <c r="L7" s="27">
        <v>3.4947369673499866E-3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36</v>
      </c>
      <c r="H8" s="1">
        <v>2419.6924047399998</v>
      </c>
      <c r="I8" s="25">
        <v>3.4207932954375566E-7</v>
      </c>
      <c r="J8" s="26">
        <v>7.5496908030306875E-3</v>
      </c>
      <c r="K8" s="5">
        <v>7.5514833684337491E-3</v>
      </c>
      <c r="L8" s="27">
        <v>2.4202669258699305E-3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39</v>
      </c>
      <c r="H9" s="1">
        <v>3213.2347241399998</v>
      </c>
      <c r="I9" s="25">
        <v>1.4732063025791204E-7</v>
      </c>
      <c r="J9" s="26">
        <v>1.630574199820622</v>
      </c>
      <c r="K9" s="5">
        <v>1.6309613561898904</v>
      </c>
      <c r="L9" s="27">
        <v>3.2139976604660756E-3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30</v>
      </c>
      <c r="H10" s="1">
        <v>20429.346976590001</v>
      </c>
      <c r="I10" s="25">
        <v>4.4145615264769693E-7</v>
      </c>
      <c r="J10" s="26">
        <v>2.6026930391650268E-2</v>
      </c>
      <c r="K10" s="5">
        <v>2.6033110111637642E-2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21</v>
      </c>
      <c r="H11" s="1">
        <v>3205.3977780300002</v>
      </c>
      <c r="I11" s="25">
        <v>4.2852970619489543E-7</v>
      </c>
      <c r="J11" s="26">
        <v>3.0694725795327969E-2</v>
      </c>
      <c r="K11" s="5">
        <v>3.0702013816119988E-2</v>
      </c>
      <c r="L11" s="27">
        <v>3.2061588535909533E-3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21</v>
      </c>
      <c r="H12" s="1">
        <v>59181.29948681</v>
      </c>
      <c r="I12" s="25">
        <v>4.7738284324918968E-7</v>
      </c>
      <c r="J12" s="26">
        <v>0.22350396384946511</v>
      </c>
      <c r="K12" s="5">
        <v>0.22355703164855273</v>
      </c>
      <c r="L12" s="27">
        <v>5.9195351234514228E-2</v>
      </c>
      <c r="M12" s="4">
        <v>1.4051747704225959E-5</v>
      </c>
      <c r="N12" s="3">
        <v>14.051747704230365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18</v>
      </c>
      <c r="H13" s="1">
        <v>43429.49816779</v>
      </c>
      <c r="I13" s="25">
        <v>1.1293158167579978E-7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1.0311709221208498E-5</v>
      </c>
      <c r="N13" s="3">
        <v>10.311709221212368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52</v>
      </c>
      <c r="H14" s="1">
        <v>5784.0402675900004</v>
      </c>
      <c r="I14" s="25">
        <v>2.1435730667349553E-7</v>
      </c>
      <c r="J14" s="26">
        <v>1.7927558986331124E-2</v>
      </c>
      <c r="K14" s="5">
        <v>1.7931815627178115E-2</v>
      </c>
      <c r="L14" s="27">
        <v>5.7854136047008932E-3</v>
      </c>
      <c r="M14" s="4">
        <v>1.3733371108928458E-6</v>
      </c>
      <c r="N14" s="3">
        <v>1.3733371108928623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24</v>
      </c>
      <c r="H15" s="1">
        <v>792.84903012000007</v>
      </c>
      <c r="I15" s="25">
        <v>1.1585212270869062E-7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1.8825058182268557E-7</v>
      </c>
      <c r="N15" s="3">
        <v>0.18825058182267185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36</v>
      </c>
      <c r="H16" s="1">
        <v>7603.4579169100007</v>
      </c>
      <c r="I16" s="25">
        <v>4.5903191715681827E-7</v>
      </c>
      <c r="J16" s="26">
        <v>1.5818239865223957E-3</v>
      </c>
      <c r="K16" s="5">
        <v>1.5821995678602385E-3</v>
      </c>
      <c r="L16" s="27">
        <v>7.6052632485530888E-3</v>
      </c>
      <c r="M16" s="4">
        <v>1.805331643088548E-6</v>
      </c>
      <c r="N16" s="3">
        <v>1.8053316430878112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18</v>
      </c>
      <c r="H17" s="1">
        <v>4223.0786035000001</v>
      </c>
      <c r="I17" s="25">
        <v>5.0387274366390048E-7</v>
      </c>
      <c r="J17" s="26">
        <v>1.1009619449056226E-3</v>
      </c>
      <c r="K17" s="5">
        <v>1.101223352472177E-3</v>
      </c>
      <c r="L17" s="27">
        <v>4.2240813127273425E-3</v>
      </c>
      <c r="M17" s="4">
        <v>1.0027092273426005E-6</v>
      </c>
      <c r="N17" s="3">
        <v>1.0027092273421658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63</v>
      </c>
      <c r="H18" s="1">
        <v>2956.6954856299999</v>
      </c>
      <c r="I18" s="25">
        <v>5.2563276298379588E-7</v>
      </c>
      <c r="J18" s="26">
        <v>1.1455640436468847E-2</v>
      </c>
      <c r="K18" s="5">
        <v>1.145836041338304E-2</v>
      </c>
      <c r="L18" s="27">
        <v>2.9573975104105273E-3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36</v>
      </c>
      <c r="H19" s="1">
        <v>13336.55638373</v>
      </c>
      <c r="I19" s="25">
        <v>4.6212939876336992E-7</v>
      </c>
      <c r="J19" s="26">
        <v>0.1536705025825871</v>
      </c>
      <c r="K19" s="5">
        <v>0.15370698943152486</v>
      </c>
      <c r="L19" s="27">
        <v>1.3339722957079764E-2</v>
      </c>
      <c r="M19" s="4">
        <v>3.1665733497641263E-6</v>
      </c>
      <c r="N19" s="3">
        <v>3.1665733497648034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21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1.3488112826868376E-6</v>
      </c>
      <c r="N20" s="3">
        <v>1.3488112826871657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18</v>
      </c>
      <c r="H21" s="1">
        <v>5945.6421011299999</v>
      </c>
      <c r="I21" s="25">
        <v>4.876159004826044E-7</v>
      </c>
      <c r="J21" s="26">
        <v>1.8383119448194186E-4</v>
      </c>
      <c r="K21" s="5">
        <v>1.8387484255294464E-4</v>
      </c>
      <c r="L21" s="27">
        <v>5.9470538082633754E-3</v>
      </c>
      <c r="M21" s="4">
        <v>1.4117071333759335E-6</v>
      </c>
      <c r="N21" s="3">
        <v>1.4117071333757849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21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21</v>
      </c>
      <c r="H23" s="1">
        <v>1809.1110177999999</v>
      </c>
      <c r="I23" s="25">
        <v>1.4895811090982083E-7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4.2954737397506333E-7</v>
      </c>
      <c r="N23" s="3">
        <v>0.42954737397508325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18</v>
      </c>
      <c r="H24" s="1">
        <v>3015.5003239500002</v>
      </c>
      <c r="I24" s="25">
        <v>2.1261070539500758E-7</v>
      </c>
      <c r="J24" s="26">
        <v>1.0207801404213486E-3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63</v>
      </c>
      <c r="H25" s="1">
        <v>2815.4928594000003</v>
      </c>
      <c r="I25" s="25">
        <v>4.7720208609727147E-7</v>
      </c>
      <c r="J25" s="26">
        <v>4.1697918283179584E-3</v>
      </c>
      <c r="K25" s="5">
        <v>4.170781885384855E-3</v>
      </c>
      <c r="L25" s="27">
        <v>2.8161613576649057E-3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21</v>
      </c>
      <c r="H26" s="1">
        <v>2825.3690576200001</v>
      </c>
      <c r="I26" s="25">
        <v>3.4310246300878811E-7</v>
      </c>
      <c r="J26" s="26">
        <v>1.0490117634769591</v>
      </c>
      <c r="K26" s="5">
        <v>1.04926083621999</v>
      </c>
      <c r="L26" s="27">
        <v>2.8260399008324007E-3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33</v>
      </c>
      <c r="H27" s="1">
        <v>17940.868221339999</v>
      </c>
      <c r="I27" s="25">
        <v>2.7883401374721849E-7</v>
      </c>
      <c r="J27" s="26">
        <v>0.27353616748602133</v>
      </c>
      <c r="K27" s="5">
        <v>0.2736011147117115</v>
      </c>
      <c r="L27" s="27">
        <v>1.7945128022258311E-2</v>
      </c>
      <c r="M27" s="4">
        <v>4.2598009183103525E-6</v>
      </c>
      <c r="N27" s="3">
        <v>4.2598009183129761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21</v>
      </c>
      <c r="H28" s="1">
        <v>22281.256153590002</v>
      </c>
      <c r="I28" s="25">
        <v>3.9162818738557703E-7</v>
      </c>
      <c r="J28" s="26">
        <v>0.14133900445564213</v>
      </c>
      <c r="K28" s="5">
        <v>0.14137256336782139</v>
      </c>
      <c r="L28" s="27">
        <v>2.2286546517148044E-2</v>
      </c>
      <c r="M28" s="4">
        <v>5.2903635580428543E-6</v>
      </c>
      <c r="N28" s="3">
        <v>5.2903635580405535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21</v>
      </c>
      <c r="H29" s="1">
        <v>5386.4237516200001</v>
      </c>
      <c r="I29" s="25">
        <v>4.1805542476438185E-7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1.2789287890972376E-6</v>
      </c>
      <c r="N29" s="3">
        <v>1.2789287890973355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21</v>
      </c>
      <c r="H30" s="1">
        <v>2464.7295690799997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21</v>
      </c>
      <c r="H31" s="1">
        <v>3729.9671315000001</v>
      </c>
      <c r="I31" s="25">
        <v>3.5122512897390012E-7</v>
      </c>
      <c r="J31" s="26">
        <v>0.29374362436603163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2.4212689795740001</v>
      </c>
      <c r="D32" s="7">
        <v>16160000</v>
      </c>
      <c r="E32" s="1">
        <v>16160000</v>
      </c>
      <c r="F32" s="6">
        <v>150525186867.35602</v>
      </c>
      <c r="G32" s="1" t="s">
        <v>24</v>
      </c>
      <c r="H32" s="1">
        <v>24212.68979574</v>
      </c>
      <c r="I32" s="25">
        <v>1.6085473999162952E-7</v>
      </c>
      <c r="J32" s="26">
        <v>2.5994125982647329</v>
      </c>
      <c r="K32" s="5">
        <v>2.6000297913699999</v>
      </c>
      <c r="L32" s="27">
        <v>2.4218438750412248E-2</v>
      </c>
      <c r="M32" s="4">
        <v>5.7489546722473694E-6</v>
      </c>
      <c r="N32" s="3">
        <v>5.7489546722499654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90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1.3606799865156095E-2</v>
      </c>
      <c r="M33" s="4">
        <v>3.2299718660949717E-6</v>
      </c>
      <c r="N33" s="3">
        <v>3.2299718660960934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30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1.7744290746524242E-4</v>
      </c>
      <c r="L34" s="27">
        <v>3.3520243392398228E-3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18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6.9048027696058676E-3</v>
      </c>
      <c r="L35" s="27">
        <v>8.0092558491789388E-3</v>
      </c>
      <c r="M35" s="4">
        <v>1.9012406189383019E-6</v>
      </c>
      <c r="N35" s="3">
        <v>1.9012406189385729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97</v>
      </c>
      <c r="H36" s="1">
        <v>5581.7923254199995</v>
      </c>
      <c r="I36" s="25">
        <v>4.3480370855180041E-7</v>
      </c>
      <c r="J36" s="26">
        <v>1.7980437759742604E-2</v>
      </c>
      <c r="K36" s="5">
        <v>1.7984706955869092E-2</v>
      </c>
      <c r="L36" s="27">
        <v>5.5831176416605141E-3</v>
      </c>
      <c r="M36" s="4">
        <v>1.3253162405146152E-6</v>
      </c>
      <c r="N36" s="3">
        <v>1.3253162405144394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21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0.29859832081507787</v>
      </c>
      <c r="L37" s="27">
        <v>4.2784061350124844E-2</v>
      </c>
      <c r="M37" s="4">
        <v>1.0156048124841666E-5</v>
      </c>
      <c r="N37" s="3">
        <v>10.156048124845256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30</v>
      </c>
      <c r="H38" s="1">
        <v>3857.84468307</v>
      </c>
      <c r="I38" s="25">
        <v>3.9790894660083682E-7</v>
      </c>
      <c r="J38" s="26">
        <v>3.2338060090250009E-3</v>
      </c>
      <c r="K38" s="5">
        <v>3.2345738297160356E-3</v>
      </c>
      <c r="L38" s="27">
        <v>3.8587606727620814E-3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33</v>
      </c>
      <c r="H39" s="1">
        <v>3833.2769604200003</v>
      </c>
      <c r="I39" s="25">
        <v>2.4705055694377235E-7</v>
      </c>
      <c r="J39" s="26">
        <v>6.9570425037594072E-2</v>
      </c>
      <c r="K39" s="5">
        <v>6.9586943533692144E-2</v>
      </c>
      <c r="L39" s="27">
        <v>3.8341871168618984E-3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0.21904253408499999</v>
      </c>
      <c r="D40" s="7">
        <v>16536.7</v>
      </c>
      <c r="E40" s="1">
        <v>16536.7</v>
      </c>
      <c r="F40" s="6">
        <v>6885125844.1432705</v>
      </c>
      <c r="G40" s="1" t="s">
        <v>18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0.310413977078</v>
      </c>
      <c r="D41" s="7">
        <v>149302</v>
      </c>
      <c r="E41" s="1">
        <v>149302</v>
      </c>
      <c r="F41" s="6">
        <v>10264311438.529999</v>
      </c>
      <c r="G41" s="1" t="s">
        <v>90</v>
      </c>
      <c r="H41" s="1">
        <v>3104.1397707799997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18</v>
      </c>
      <c r="H42" s="1">
        <v>18529.8963105</v>
      </c>
      <c r="I42" s="25">
        <v>4.4415708708176668E-7</v>
      </c>
      <c r="J42" s="26">
        <v>2.1655767094845697E-2</v>
      </c>
      <c r="K42" s="5">
        <v>2.1660908945032267E-2</v>
      </c>
      <c r="L42" s="27">
        <v>1.8534295967662175E-2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0.79162008260200001</v>
      </c>
      <c r="D43" s="7">
        <v>236887</v>
      </c>
      <c r="E43" s="1">
        <v>236887</v>
      </c>
      <c r="F43" s="6">
        <v>27257861484.489998</v>
      </c>
      <c r="G43" s="1" t="s">
        <v>21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1.8795879356270362E-6</v>
      </c>
      <c r="N43" s="3">
        <v>1.8795879356266596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116</v>
      </c>
      <c r="H44" s="1">
        <v>15131.396321820001</v>
      </c>
      <c r="I44" s="25">
        <v>4.8351339108036467E-7</v>
      </c>
      <c r="J44" s="26">
        <v>1.3780131645790393E-2</v>
      </c>
      <c r="K44" s="5">
        <v>1.3783403539699734E-2</v>
      </c>
      <c r="L44" s="27">
        <v>1.5134989054076682E-2</v>
      </c>
      <c r="M44" s="4">
        <v>3.5927322566808167E-6</v>
      </c>
      <c r="N44" s="3">
        <v>3.5927322566822113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119</v>
      </c>
      <c r="H45" s="1">
        <v>4219.4124674799996</v>
      </c>
      <c r="I45" s="25">
        <v>4.5805301655056092E-7</v>
      </c>
      <c r="J45" s="26">
        <v>1.1306122607517495E-2</v>
      </c>
      <c r="K45" s="5">
        <v>1.130880708358537E-2</v>
      </c>
      <c r="L45" s="27">
        <v>4.2204143062343318E-3</v>
      </c>
      <c r="M45" s="4">
        <v>1.0018387543320878E-6</v>
      </c>
      <c r="N45" s="3">
        <v>1.0018387543323115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30</v>
      </c>
      <c r="H46" s="1">
        <v>5910.3362482800003</v>
      </c>
      <c r="I46" s="25">
        <v>4.4306606847877917E-7</v>
      </c>
      <c r="J46" s="26">
        <v>2.0554986888508611E-3</v>
      </c>
      <c r="K46" s="5">
        <v>2.0559867374275956E-3</v>
      </c>
      <c r="L46" s="27">
        <v>5.9117395725485303E-3</v>
      </c>
      <c r="M46" s="4">
        <v>1.4033242685300776E-6</v>
      </c>
      <c r="N46" s="3">
        <v>1.4033242685300138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18</v>
      </c>
      <c r="H47" s="1">
        <v>3124.1839561599995</v>
      </c>
      <c r="I47" s="25">
        <v>4.5026660315611869E-7</v>
      </c>
      <c r="J47" s="26">
        <v>1.9762201212522048E-3</v>
      </c>
      <c r="K47" s="5">
        <v>1.9766893462738037E-3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21</v>
      </c>
      <c r="H48" s="1">
        <v>37916.340134040001</v>
      </c>
      <c r="I48" s="25">
        <v>3.6277022195535265E-7</v>
      </c>
      <c r="J48" s="26">
        <v>0.45636493921983362</v>
      </c>
      <c r="K48" s="5">
        <v>0.45647329634602346</v>
      </c>
      <c r="L48" s="27">
        <v>3.7925342809967705E-2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36</v>
      </c>
      <c r="H49" s="1">
        <v>2524.3008766600001</v>
      </c>
      <c r="I49" s="25">
        <v>3.0125632929436217E-7</v>
      </c>
      <c r="J49" s="26">
        <v>1.0405393613827269E-2</v>
      </c>
      <c r="K49" s="5">
        <v>1.0407864224755847E-2</v>
      </c>
      <c r="L49" s="27">
        <v>2.5249002355660012E-3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21</v>
      </c>
      <c r="H50" s="1">
        <v>30059.726848100003</v>
      </c>
      <c r="I50" s="25">
        <v>2.3713838988622706E-7</v>
      </c>
      <c r="J50" s="26">
        <v>10.647513705891596</v>
      </c>
      <c r="K50" s="5">
        <v>10.65004180476137</v>
      </c>
      <c r="L50" s="27">
        <v>3.0066864097562138E-2</v>
      </c>
      <c r="M50" s="4">
        <v>7.1372494621357863E-6</v>
      </c>
      <c r="N50" s="3">
        <v>7.1372494621355145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119</v>
      </c>
      <c r="H51" s="1">
        <v>2325.4821963600002</v>
      </c>
      <c r="I51" s="25">
        <v>2.051826151596958E-7</v>
      </c>
      <c r="J51" s="26">
        <v>1.1309255382372114E-2</v>
      </c>
      <c r="K51" s="5">
        <v>1.1311940602272563E-2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119</v>
      </c>
      <c r="H52" s="1">
        <v>3704.7195807500002</v>
      </c>
      <c r="I52" s="25">
        <v>1.8756746422607086E-7</v>
      </c>
      <c r="J52" s="26">
        <v>0.74895688465470089</v>
      </c>
      <c r="K52" s="5">
        <v>0.74913471368579887</v>
      </c>
      <c r="L52" s="27">
        <v>3.7055992130853622E-3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24</v>
      </c>
      <c r="H53" s="1">
        <v>18545.078848729998</v>
      </c>
      <c r="I53" s="25">
        <v>3.5087773393516367E-7</v>
      </c>
      <c r="J53" s="26">
        <v>5.6421139616774321</v>
      </c>
      <c r="K53" s="5">
        <v>5.6434535988940766</v>
      </c>
      <c r="L53" s="27">
        <v>1.8549482105732623E-2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18</v>
      </c>
      <c r="H54" s="1">
        <v>3742.9056375099999</v>
      </c>
      <c r="I54" s="25">
        <v>3.6053313168558486E-7</v>
      </c>
      <c r="J54" s="26">
        <v>1.7691360771811648E-3</v>
      </c>
      <c r="K54" s="5">
        <v>1.769556132919182E-3</v>
      </c>
      <c r="L54" s="27">
        <v>3.7437943362427723E-3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116</v>
      </c>
      <c r="H55" s="1">
        <v>5217.07150207</v>
      </c>
      <c r="I55" s="25">
        <v>4.0909379682456897E-7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1.2387185378617827E-6</v>
      </c>
      <c r="N55" s="3">
        <v>1.2387185378611321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30</v>
      </c>
      <c r="H56" s="1">
        <v>3058.7616387099997</v>
      </c>
      <c r="I56" s="25">
        <v>5.4125479635322548E-7</v>
      </c>
      <c r="J56" s="26">
        <v>1.6770779865004693E-4</v>
      </c>
      <c r="K56" s="5">
        <v>1.6774761845283142E-4</v>
      </c>
      <c r="L56" s="27">
        <v>3.0594878976329515E-3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119</v>
      </c>
      <c r="H57" s="1">
        <v>2508.8067224600004</v>
      </c>
      <c r="I57" s="25">
        <v>1.8955231948829673E-7</v>
      </c>
      <c r="J57" s="26">
        <v>0.19234006545101109</v>
      </c>
      <c r="K57" s="5">
        <v>0.19238573383128993</v>
      </c>
      <c r="L57" s="27">
        <v>2.5094024025081423E-3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18</v>
      </c>
      <c r="H58" s="1">
        <v>2247.6297230200003</v>
      </c>
      <c r="I58" s="25">
        <v>1.9386250950240511E-7</v>
      </c>
      <c r="J58" s="26">
        <v>2.9036726673270239E-3</v>
      </c>
      <c r="K58" s="5">
        <v>2.5976233000315346E-3</v>
      </c>
      <c r="L58" s="27">
        <v>2.0107277945123222E-3</v>
      </c>
      <c r="M58" s="4">
        <v>-2.3690192850767816E-4</v>
      </c>
      <c r="N58" s="3">
        <v>-236.90192850767812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97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1.0667385439664253E-2</v>
      </c>
      <c r="M59" s="4">
        <v>2.532215884252717E-6</v>
      </c>
      <c r="N59" s="3">
        <v>2.5322158842536737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0.45048607474399999</v>
      </c>
      <c r="D60" s="7">
        <v>1925500</v>
      </c>
      <c r="E60" s="1">
        <v>1925500</v>
      </c>
      <c r="F60" s="6">
        <v>11402562325.439941</v>
      </c>
      <c r="G60" s="1" t="s">
        <v>90</v>
      </c>
      <c r="H60" s="1">
        <v>4504.8607474399996</v>
      </c>
      <c r="I60" s="25">
        <v>3.9507442440277916E-7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1.0696143441140185E-6</v>
      </c>
      <c r="N60" s="3">
        <v>1.0696143441145978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0.84343049162799999</v>
      </c>
      <c r="D61" s="7">
        <v>240588</v>
      </c>
      <c r="E61" s="1">
        <v>240588</v>
      </c>
      <c r="F61" s="6">
        <v>40506494238.066895</v>
      </c>
      <c r="G61" s="1" t="s">
        <v>52</v>
      </c>
      <c r="H61" s="1">
        <v>8434.3049162799998</v>
      </c>
      <c r="I61" s="25">
        <v>2.0822105380706266E-7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2.0026042998360936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0.50307636347100004</v>
      </c>
      <c r="D62" s="7">
        <v>3958720</v>
      </c>
      <c r="E62" s="1">
        <v>3958720</v>
      </c>
      <c r="F62" s="6">
        <v>11580788451.759018</v>
      </c>
      <c r="G62" s="1" t="s">
        <v>21</v>
      </c>
      <c r="H62" s="1">
        <v>5030.7636347100006</v>
      </c>
      <c r="I62" s="25">
        <v>4.3440596947834521E-7</v>
      </c>
      <c r="J62" s="26">
        <v>1.7196915994933146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1.1944824128513574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21</v>
      </c>
      <c r="H63" s="1">
        <v>34005.80971963</v>
      </c>
      <c r="I63" s="25">
        <v>3.1852135580879435E-7</v>
      </c>
      <c r="J63" s="26">
        <v>0.24207623041468371</v>
      </c>
      <c r="K63" s="5">
        <v>0.24213370793111175</v>
      </c>
      <c r="L63" s="27">
        <v>3.4013883909662875E-2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30</v>
      </c>
      <c r="H64" s="1">
        <v>3365.38080537</v>
      </c>
      <c r="I64" s="25">
        <v>4.2703513341027075E-7</v>
      </c>
      <c r="J64" s="26">
        <v>1.4911639823553244E-2</v>
      </c>
      <c r="K64" s="5">
        <v>1.4915180377808394E-2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21</v>
      </c>
      <c r="H65" s="1">
        <v>14622.207922359999</v>
      </c>
      <c r="I65" s="25">
        <v>3.9022207648248608E-7</v>
      </c>
      <c r="J65" s="26">
        <v>13.657772676887014</v>
      </c>
      <c r="K65" s="5">
        <v>13.661015518418946</v>
      </c>
      <c r="L65" s="27">
        <v>1.4625679755158875E-2</v>
      </c>
      <c r="M65" s="4">
        <v>3.4718327988764175E-6</v>
      </c>
      <c r="N65" s="3">
        <v>3.4718327988757665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21</v>
      </c>
      <c r="H66" s="1">
        <v>5624.14370444</v>
      </c>
      <c r="I66" s="25">
        <v>5.1543253255954809E-7</v>
      </c>
      <c r="J66" s="26">
        <v>1.9750343782616763E-2</v>
      </c>
      <c r="K66" s="5">
        <v>1.9755033217486728E-2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63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1.1844005554928483E-6</v>
      </c>
      <c r="N67" s="3">
        <v>1.1844005554930845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24</v>
      </c>
      <c r="H68" s="1">
        <v>33919.474067120005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3.3927527758723555E-2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21</v>
      </c>
      <c r="H69" s="1">
        <v>3087.97013311</v>
      </c>
      <c r="I69" s="25">
        <v>4.3037118111863433E-7</v>
      </c>
      <c r="J69" s="26">
        <v>0.19829007873096183</v>
      </c>
      <c r="K69" s="5">
        <v>0.19833715985591296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24</v>
      </c>
      <c r="H70" s="1">
        <v>26371.653584849999</v>
      </c>
      <c r="I70" s="25">
        <v>1.4217383021920377E-7</v>
      </c>
      <c r="J70" s="26">
        <v>10.378689606001876</v>
      </c>
      <c r="K70" s="5">
        <v>10.381153876457928</v>
      </c>
      <c r="L70" s="27">
        <v>2.6377915154400054E-2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0.27177245049299997</v>
      </c>
      <c r="D71" s="7">
        <v>547894</v>
      </c>
      <c r="E71" s="1">
        <v>547894</v>
      </c>
      <c r="F71" s="6">
        <v>11984426796.571243</v>
      </c>
      <c r="G71" s="1" t="s">
        <v>21</v>
      </c>
      <c r="H71" s="1">
        <v>2717.7245049299995</v>
      </c>
      <c r="I71" s="25">
        <v>2.2677133842626025E-7</v>
      </c>
      <c r="J71" s="26">
        <v>0.12424665569571743</v>
      </c>
      <c r="K71" s="5">
        <v>0.12427615627598675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21</v>
      </c>
      <c r="H72" s="1">
        <v>3523.1957740499997</v>
      </c>
      <c r="I72" s="25">
        <v>2.4079016357076541E-7</v>
      </c>
      <c r="J72" s="26">
        <v>0.11678322933182123</v>
      </c>
      <c r="K72" s="5">
        <v>0.11681095782884895</v>
      </c>
      <c r="L72" s="27">
        <v>3.5240323061797225E-3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21</v>
      </c>
      <c r="H73" s="1">
        <v>7016.0150739600003</v>
      </c>
      <c r="I73" s="25">
        <v>4.4872920589082735E-7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1.6658517827186636E-6</v>
      </c>
      <c r="N73" s="3">
        <v>1.665851782718164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119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2.6978311188066836E-3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33</v>
      </c>
      <c r="H75" s="1">
        <v>8383.9096694299988</v>
      </c>
      <c r="I75" s="25">
        <v>3.3718441685053123E-7</v>
      </c>
      <c r="J75" s="26">
        <v>2.5760889447380584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1.9906386691236548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18</v>
      </c>
      <c r="H76" s="1">
        <v>9954.1647164900005</v>
      </c>
      <c r="I76" s="25">
        <v>5.1032605407846582E-7</v>
      </c>
      <c r="J76" s="26">
        <v>1.2034355909462159E-3</v>
      </c>
      <c r="K76" s="5">
        <v>1.2037213294051594E-3</v>
      </c>
      <c r="L76" s="27">
        <v>9.9565281896227213E-3</v>
      </c>
      <c r="M76" s="4">
        <v>2.36347313272052E-6</v>
      </c>
      <c r="N76" s="3">
        <v>2.3634731327201735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30</v>
      </c>
      <c r="H77" s="1">
        <v>1814.2361869000001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1.8146669511681208E-3</v>
      </c>
      <c r="M77" s="4">
        <v>4.3076426812062654E-7</v>
      </c>
      <c r="N77" s="3">
        <v>0.43076426812058344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30</v>
      </c>
      <c r="H78" s="1">
        <v>2288.2251153899997</v>
      </c>
      <c r="I78" s="25">
        <v>3.9603909015514819E-7</v>
      </c>
      <c r="J78" s="26">
        <v>4.9291025160709745E-3</v>
      </c>
      <c r="K78" s="5">
        <v>4.9302728605141437E-3</v>
      </c>
      <c r="L78" s="27">
        <v>2.2887684215070437E-3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18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3.2661848466384175E-3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119</v>
      </c>
      <c r="H80" s="1">
        <v>4086.4265284599996</v>
      </c>
      <c r="I80" s="25">
        <v>4.0638019145817417E-7</v>
      </c>
      <c r="J80" s="26">
        <v>0.11047161038656444</v>
      </c>
      <c r="K80" s="5">
        <v>0.11049784028042776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24</v>
      </c>
      <c r="H81" s="1">
        <v>3066.5167982000003</v>
      </c>
      <c r="I81" s="25">
        <v>3.4778474729562098E-7</v>
      </c>
      <c r="J81" s="26">
        <v>0.41936232613653274</v>
      </c>
      <c r="K81" s="5">
        <v>0.41946189768399628</v>
      </c>
      <c r="L81" s="27">
        <v>3.0672448984700763E-3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18</v>
      </c>
      <c r="H82" s="1">
        <v>16711.980443640001</v>
      </c>
      <c r="I82" s="25">
        <v>1.2284430513889552E-7</v>
      </c>
      <c r="J82" s="26">
        <v>1.490506807541761E-2</v>
      </c>
      <c r="K82" s="5">
        <v>1.4908607069288461E-2</v>
      </c>
      <c r="L82" s="27">
        <v>1.671594846284398E-2</v>
      </c>
      <c r="M82" s="4">
        <v>3.9680192039787121E-6</v>
      </c>
      <c r="N82" s="3">
        <v>3.9680192039777467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18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5.4638007431261106E-3</v>
      </c>
      <c r="M83" s="4">
        <v>1.2969782061103205E-6</v>
      </c>
      <c r="N83" s="3">
        <v>1.2969782061099977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18</v>
      </c>
      <c r="H84" s="1">
        <v>2102.0153075899998</v>
      </c>
      <c r="I84" s="25">
        <v>1.5236380339607287E-7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0.49909327768546063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119</v>
      </c>
      <c r="H85" s="1">
        <v>5012.0064648999996</v>
      </c>
      <c r="I85" s="25">
        <v>4.1431551637724974E-7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1.1900290963727522E-6</v>
      </c>
      <c r="N85" s="3">
        <v>1.1900290963731095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52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1.1385869371043078E-6</v>
      </c>
      <c r="N86" s="3">
        <v>1.1385869371042645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39</v>
      </c>
      <c r="H87" s="1">
        <v>2615.0848592100001</v>
      </c>
      <c r="I87" s="25">
        <v>3.5759399141392042E-7</v>
      </c>
      <c r="J87" s="26">
        <v>0.19213525158669945</v>
      </c>
      <c r="K87" s="5">
        <v>0.19218087127546549</v>
      </c>
      <c r="L87" s="27">
        <v>2.6157057726362907E-3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63</v>
      </c>
      <c r="H88" s="1">
        <v>3678.8178433899998</v>
      </c>
      <c r="I88" s="25">
        <v>5.1153239082598245E-7</v>
      </c>
      <c r="J88" s="26">
        <v>1.2575000763675126E-2</v>
      </c>
      <c r="K88" s="5">
        <v>1.2577986516605131E-2</v>
      </c>
      <c r="L88" s="27">
        <v>3.6796913257349543E-3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24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1.9344137839109786E-2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30</v>
      </c>
      <c r="H90" s="1">
        <v>17204.808560490001</v>
      </c>
      <c r="I90" s="25">
        <v>1.8941838919225572E-7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52</v>
      </c>
      <c r="H91" s="1">
        <v>2481.9990776499999</v>
      </c>
      <c r="I91" s="25">
        <v>2.0030503946471677E-7</v>
      </c>
      <c r="J91" s="26">
        <v>1.5497600903385136E-3</v>
      </c>
      <c r="K91" s="5">
        <v>1.5501280585683965E-3</v>
      </c>
      <c r="L91" s="27">
        <v>2.4825883926109845E-3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18</v>
      </c>
      <c r="H92" s="1">
        <v>14638.204372530001</v>
      </c>
      <c r="I92" s="25">
        <v>6.6133275279537382E-8</v>
      </c>
      <c r="J92" s="26">
        <v>1.134185671044066E-2</v>
      </c>
      <c r="K92" s="5">
        <v>1.1344549671055875E-2</v>
      </c>
      <c r="L92" s="27">
        <v>1.4641680003448208E-2</v>
      </c>
      <c r="M92" s="4">
        <v>3.4756309182076145E-6</v>
      </c>
      <c r="N92" s="3">
        <v>3.4756309182066616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24</v>
      </c>
      <c r="H93" s="1">
        <v>29805.189236350001</v>
      </c>
      <c r="I93" s="25">
        <v>1.6068457370357831E-7</v>
      </c>
      <c r="J93" s="26">
        <v>11.729973880361216</v>
      </c>
      <c r="K93" s="5">
        <v>11.732758993818887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27</v>
      </c>
      <c r="H94" s="1">
        <v>12230.036688050001</v>
      </c>
      <c r="I94" s="25">
        <v>4.73018454689744E-7</v>
      </c>
      <c r="J94" s="26">
        <v>0.12034062505761776</v>
      </c>
      <c r="K94" s="5">
        <v>0.12036919820683718</v>
      </c>
      <c r="L94" s="27">
        <v>1.2232940534220645E-2</v>
      </c>
      <c r="M94" s="4">
        <v>2.9038461706442503E-6</v>
      </c>
      <c r="N94" s="3">
        <v>2.9038461706441012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18</v>
      </c>
      <c r="H95" s="1">
        <v>2999.4452944</v>
      </c>
      <c r="I95" s="25">
        <v>3.1027915868340462E-7</v>
      </c>
      <c r="J95" s="26">
        <v>1.5948348756326998E-4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21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0.18755360684195763</v>
      </c>
      <c r="L96" s="27">
        <v>9.2266729109327632E-3</v>
      </c>
      <c r="M96" s="4">
        <v>2.1902206427636128E-6</v>
      </c>
      <c r="N96" s="3">
        <v>2.1902206427621422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27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3.7931974294344965E-2</v>
      </c>
      <c r="L97" s="27">
        <v>3.1188395004156464E-3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6.1528411803919996</v>
      </c>
      <c r="D98" s="7">
        <v>823511</v>
      </c>
      <c r="E98" s="1">
        <v>823511</v>
      </c>
      <c r="F98" s="6">
        <v>139405881983.07428</v>
      </c>
      <c r="G98" s="1" t="s">
        <v>21</v>
      </c>
      <c r="H98" s="1">
        <v>61528.411803919997</v>
      </c>
      <c r="I98" s="25">
        <v>4.4136166228187099E-7</v>
      </c>
      <c r="J98" s="26">
        <v>0.36346618386740587</v>
      </c>
      <c r="K98" s="5">
        <v>0.3635524836809908</v>
      </c>
      <c r="L98" s="27">
        <v>6.1543020839655745E-2</v>
      </c>
      <c r="M98" s="4">
        <v>1.4609035735746456E-5</v>
      </c>
      <c r="N98" s="3">
        <v>14.609035735746147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119</v>
      </c>
      <c r="H99" s="1">
        <v>4673.2771942999998</v>
      </c>
      <c r="I99" s="25">
        <v>3.1638322403695734E-7</v>
      </c>
      <c r="J99" s="26">
        <v>3.4385161554784598E-2</v>
      </c>
      <c r="K99" s="5">
        <v>3.4393325816458625E-2</v>
      </c>
      <c r="L99" s="27">
        <v>4.674386796703023E-3</v>
      </c>
      <c r="M99" s="4">
        <v>1.1096024030233034E-6</v>
      </c>
      <c r="N99" s="3">
        <v>1.1096024030230183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18</v>
      </c>
      <c r="H100" s="1">
        <v>14967.523949999999</v>
      </c>
      <c r="I100" s="25">
        <v>3.3334337874738737E-7</v>
      </c>
      <c r="J100" s="26">
        <v>5.6498369263894687E-3</v>
      </c>
      <c r="K100" s="5">
        <v>5.6511783988428552E-3</v>
      </c>
      <c r="L100" s="27">
        <v>1.4971077773116653E-2</v>
      </c>
      <c r="M100" s="4">
        <v>3.5538231166545864E-6</v>
      </c>
      <c r="N100" s="3">
        <v>3.5538231166538026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119</v>
      </c>
      <c r="H101" s="1">
        <v>9576.0746264199988</v>
      </c>
      <c r="I101" s="25">
        <v>2.8561673495157094E-7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2.2737010781214567E-6</v>
      </c>
      <c r="N101" s="3">
        <v>2.2737010781220306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18</v>
      </c>
      <c r="H102" s="1">
        <v>8054.9438809499989</v>
      </c>
      <c r="I102" s="25">
        <v>3.8691339209348823E-7</v>
      </c>
      <c r="J102" s="26">
        <v>1.3728460978261149E-2</v>
      </c>
      <c r="K102" s="5">
        <v>1.3731720603714094E-2</v>
      </c>
      <c r="L102" s="27">
        <v>8.0568564114323268E-3</v>
      </c>
      <c r="M102" s="4">
        <v>1.912530482327951E-6</v>
      </c>
      <c r="N102" s="3">
        <v>1.9125304823282931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4FC7-3BE0-4E2E-B981-AFE796E28F2B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EB92-75B3-4740-B022-5CBA3D8D586E}">
  <sheetPr codeName="Sheet30">
    <tabColor rgb="FFC00000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18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6.0023110328352594E-3</v>
      </c>
      <c r="M2" s="4">
        <v>5.7633369215258703E-5</v>
      </c>
      <c r="N2" s="3">
        <v>57.633369215258426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19</v>
      </c>
      <c r="B3" s="1" t="s">
        <v>20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21</v>
      </c>
      <c r="H3" s="1">
        <v>6435.689150090001</v>
      </c>
      <c r="I3" s="25">
        <v>4.6608996174404357E-7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24</v>
      </c>
      <c r="H4" s="1">
        <v>2556.35820844</v>
      </c>
      <c r="I4" s="25">
        <v>1.3796793948018208E-7</v>
      </c>
      <c r="J4" s="26">
        <v>0.33595331231363817</v>
      </c>
      <c r="K4" s="5">
        <v>0.33921036381209974</v>
      </c>
      <c r="L4" s="27">
        <v>2.5811419805542362E-3</v>
      </c>
      <c r="M4" s="4">
        <v>2.4783772114236272E-5</v>
      </c>
      <c r="N4" s="3">
        <v>24.783772114236399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27</v>
      </c>
      <c r="H5" s="1">
        <v>4703.6384791500004</v>
      </c>
      <c r="I5" s="25">
        <v>3.9813296873200915E-7</v>
      </c>
      <c r="J5" s="26">
        <v>4.6975310847721025E-2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30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3.9721750970962005E-5</v>
      </c>
      <c r="N6" s="3">
        <v>39.721750970962603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33</v>
      </c>
      <c r="H7" s="1">
        <v>3511.4472332099999</v>
      </c>
      <c r="I7" s="25">
        <v>2.5425959962557081E-7</v>
      </c>
      <c r="J7" s="26">
        <v>0.16125194660173625</v>
      </c>
      <c r="K7" s="5">
        <v>0.16281527660941594</v>
      </c>
      <c r="L7" s="27">
        <v>3.5454905483187421E-3</v>
      </c>
      <c r="M7" s="4">
        <v>3.4043315108742145E-5</v>
      </c>
      <c r="N7" s="3">
        <v>34.043315108742263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36</v>
      </c>
      <c r="H8" s="1">
        <v>2487.0320046500001</v>
      </c>
      <c r="I8" s="25">
        <v>3.3513399478813239E-7</v>
      </c>
      <c r="J8" s="26">
        <v>7.3964072649740815E-3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24.111657839279815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39</v>
      </c>
      <c r="H9" s="1">
        <v>3092.6252825099996</v>
      </c>
      <c r="I9" s="25">
        <v>1.4132058117220401E-7</v>
      </c>
      <c r="J9" s="26">
        <v>1.5641644565301884</v>
      </c>
      <c r="K9" s="5">
        <v>1.5793289570696709</v>
      </c>
      <c r="L9" s="27">
        <v>3.1226081385768577E-3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30</v>
      </c>
      <c r="H10" s="1">
        <v>20974.959819760003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2.1178311064691098E-2</v>
      </c>
      <c r="M10" s="4">
        <v>2.0335124493109716E-4</v>
      </c>
      <c r="N10" s="3">
        <v>203.3512449310947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21</v>
      </c>
      <c r="H11" s="1">
        <v>2920.6204872699996</v>
      </c>
      <c r="I11" s="25">
        <v>4.0471930578199078E-7</v>
      </c>
      <c r="J11" s="26">
        <v>2.6878218535593572E-2</v>
      </c>
      <c r="K11" s="5">
        <v>2.7138801594952511E-2</v>
      </c>
      <c r="L11" s="27">
        <v>2.9489357649656318E-3</v>
      </c>
      <c r="M11" s="4">
        <v>2.8315277695632225E-5</v>
      </c>
      <c r="N11" s="3">
        <v>28.315277695632176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21</v>
      </c>
      <c r="H12" s="1">
        <v>69053.984472119992</v>
      </c>
      <c r="I12" s="25">
        <v>4.6496986670345933E-7</v>
      </c>
      <c r="J12" s="26">
        <v>0.2176923820124258</v>
      </c>
      <c r="K12" s="5">
        <v>0.18651290881722826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4.1783752934820004</v>
      </c>
      <c r="D13" s="7">
        <v>363000</v>
      </c>
      <c r="E13" s="1">
        <v>363000</v>
      </c>
      <c r="F13" s="6">
        <v>385269663421.36487</v>
      </c>
      <c r="G13" s="1" t="s">
        <v>18</v>
      </c>
      <c r="H13" s="1">
        <v>41783.752934820004</v>
      </c>
      <c r="I13" s="25">
        <v>1.0845326508129868E-7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4.0509151151551376E-4</v>
      </c>
      <c r="N13" s="3">
        <v>405.09151151551487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0.59091765975099997</v>
      </c>
      <c r="D14" s="7">
        <v>83634</v>
      </c>
      <c r="E14" s="1">
        <v>83634</v>
      </c>
      <c r="F14" s="6">
        <v>27709052304.024002</v>
      </c>
      <c r="G14" s="1" t="s">
        <v>52</v>
      </c>
      <c r="H14" s="1">
        <v>5909.1765975099997</v>
      </c>
      <c r="I14" s="25">
        <v>2.1325798272255775E-7</v>
      </c>
      <c r="J14" s="26">
        <v>1.7835618127018397E-2</v>
      </c>
      <c r="K14" s="5">
        <v>1.8008533602513685E-2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24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36</v>
      </c>
      <c r="H16" s="1">
        <v>7988.3879642000011</v>
      </c>
      <c r="I16" s="25">
        <v>4.4398315530830871E-7</v>
      </c>
      <c r="J16" s="26">
        <v>1.5299659531924318E-3</v>
      </c>
      <c r="K16" s="5">
        <v>1.5447989008589545E-3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18</v>
      </c>
      <c r="H17" s="1">
        <v>4375.2370943300002</v>
      </c>
      <c r="I17" s="25">
        <v>4.825433244112244E-7</v>
      </c>
      <c r="J17" s="26">
        <v>1.0543571638385253E-3</v>
      </c>
      <c r="K17" s="5">
        <v>1.0645791067525573E-3</v>
      </c>
      <c r="L17" s="27">
        <v>4.4176548113498901E-3</v>
      </c>
      <c r="M17" s="4">
        <v>4.2417717019889965E-5</v>
      </c>
      <c r="N17" s="3">
        <v>42.417717019890006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63</v>
      </c>
      <c r="H18" s="1">
        <v>3247.52219698</v>
      </c>
      <c r="I18" s="25">
        <v>5.0283771416817467E-7</v>
      </c>
      <c r="J18" s="26">
        <v>1.0958845142581199E-2</v>
      </c>
      <c r="K18" s="5">
        <v>1.1065090628736297E-2</v>
      </c>
      <c r="L18" s="27">
        <v>3.2790067713241488E-3</v>
      </c>
      <c r="M18" s="4">
        <v>3.1484574344148655E-5</v>
      </c>
      <c r="N18" s="3">
        <v>31.484574344148768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36</v>
      </c>
      <c r="H19" s="1">
        <v>12890.30422041</v>
      </c>
      <c r="I19" s="25">
        <v>4.4199874369920945E-7</v>
      </c>
      <c r="J19" s="26">
        <v>0.14697651624606703</v>
      </c>
      <c r="K19" s="5">
        <v>0.14840144663033092</v>
      </c>
      <c r="L19" s="27">
        <v>1.3015275111101928E-2</v>
      </c>
      <c r="M19" s="4">
        <v>1.2497089069192675E-4</v>
      </c>
      <c r="N19" s="3">
        <v>124.97089069192771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21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57.008168196068254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18</v>
      </c>
      <c r="H21" s="1">
        <v>6488.2025815400002</v>
      </c>
      <c r="I21" s="25">
        <v>4.69852890131084E-7</v>
      </c>
      <c r="J21" s="26">
        <v>1.7713453957941868E-4</v>
      </c>
      <c r="K21" s="5">
        <v>1.7885185057561726E-4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21</v>
      </c>
      <c r="H22" s="1">
        <v>2237.3603561099999</v>
      </c>
      <c r="I22" s="25">
        <v>3.3777184640458048E-7</v>
      </c>
      <c r="J22" s="26">
        <v>4.8072026952146296E-2</v>
      </c>
      <c r="K22" s="5">
        <v>4.8538082983415901E-2</v>
      </c>
      <c r="L22" s="27">
        <v>2.2590514591110562E-3</v>
      </c>
      <c r="M22" s="4">
        <v>2.1691103001056367E-5</v>
      </c>
      <c r="N22" s="3">
        <v>21.69110300105649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0.16698982251300001</v>
      </c>
      <c r="D23" s="7">
        <v>43570000</v>
      </c>
      <c r="E23" s="1">
        <v>43570000</v>
      </c>
      <c r="F23" s="6">
        <v>11873782807.199951</v>
      </c>
      <c r="G23" s="1" t="s">
        <v>21</v>
      </c>
      <c r="H23" s="1">
        <v>1669.8982251300001</v>
      </c>
      <c r="I23" s="25">
        <v>1.4063742383071194E-7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1.6189584435321973E-5</v>
      </c>
      <c r="N23" s="3">
        <v>16.189584435321876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18</v>
      </c>
      <c r="H24" s="1">
        <v>2850.35952666</v>
      </c>
      <c r="I24" s="25">
        <v>2.0166968622793697E-7</v>
      </c>
      <c r="J24" s="26">
        <v>9.6825044742698417E-4</v>
      </c>
      <c r="K24" s="5">
        <v>9.7763758979084198E-4</v>
      </c>
      <c r="L24" s="27">
        <v>2.8779936276676875E-3</v>
      </c>
      <c r="M24" s="4">
        <v>2.7634101007687362E-5</v>
      </c>
      <c r="N24" s="3">
        <v>27.634101007687605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63</v>
      </c>
      <c r="H25" s="1">
        <v>2808.9341906300006</v>
      </c>
      <c r="I25" s="25">
        <v>4.5614414786940591E-7</v>
      </c>
      <c r="J25" s="26">
        <v>3.9857875640828691E-3</v>
      </c>
      <c r="K25" s="5">
        <v>4.0244295859547235E-3</v>
      </c>
      <c r="L25" s="27">
        <v>2.8361666747214855E-3</v>
      </c>
      <c r="M25" s="4">
        <v>2.7232484091485078E-5</v>
      </c>
      <c r="N25" s="3">
        <v>27.232484091484821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21</v>
      </c>
      <c r="H26" s="1">
        <v>2918.29862017</v>
      </c>
      <c r="I26" s="25">
        <v>3.3541377855704985E-7</v>
      </c>
      <c r="J26" s="26">
        <v>1.0255041489736809</v>
      </c>
      <c r="K26" s="5">
        <v>1.0354463632686477</v>
      </c>
      <c r="L26" s="27">
        <v>2.9465913874761819E-3</v>
      </c>
      <c r="M26" s="4">
        <v>2.8292767306181774E-5</v>
      </c>
      <c r="N26" s="3">
        <v>28.292767306181759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33</v>
      </c>
      <c r="H27" s="1">
        <v>17790.342918549999</v>
      </c>
      <c r="I27" s="25">
        <v>2.685233911926444E-7</v>
      </c>
      <c r="J27" s="26">
        <v>0.26342144675998413</v>
      </c>
      <c r="K27" s="5">
        <v>0.26597530524651403</v>
      </c>
      <c r="L27" s="27">
        <v>1.7962819453014606E-2</v>
      </c>
      <c r="M27" s="4">
        <v>1.7247653446460579E-4</v>
      </c>
      <c r="N27" s="3">
        <v>172.47653446460754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21</v>
      </c>
      <c r="H28" s="1">
        <v>18289.97179136</v>
      </c>
      <c r="I28" s="25">
        <v>3.6250599876758779E-7</v>
      </c>
      <c r="J28" s="26">
        <v>0.13082877746122121</v>
      </c>
      <c r="K28" s="5">
        <v>0.13209715628052635</v>
      </c>
      <c r="L28" s="27">
        <v>1.8467292204162343E-2</v>
      </c>
      <c r="M28" s="4">
        <v>1.7732041280234256E-4</v>
      </c>
      <c r="N28" s="3">
        <v>177.32041280234262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21</v>
      </c>
      <c r="H29" s="1">
        <v>5650.6457664099999</v>
      </c>
      <c r="I29" s="25">
        <v>4.0629602846130788E-7</v>
      </c>
      <c r="J29" s="26">
        <v>1.2639869445431289</v>
      </c>
      <c r="K29" s="5">
        <v>1.2762412382804897</v>
      </c>
      <c r="L29" s="27">
        <v>5.7054285102716394E-3</v>
      </c>
      <c r="M29" s="4">
        <v>5.4782743861639567E-5</v>
      </c>
      <c r="N29" s="3">
        <v>54.782743861639574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21</v>
      </c>
      <c r="H30" s="1">
        <v>2211.9645519600003</v>
      </c>
      <c r="I30" s="25">
        <v>3.9104170624900247E-7</v>
      </c>
      <c r="J30" s="26">
        <v>7.3522097442112452E-2</v>
      </c>
      <c r="K30" s="5">
        <v>7.42348907050107E-2</v>
      </c>
      <c r="L30" s="27">
        <v>2.2334094438395914E-3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0.40873460683399998</v>
      </c>
      <c r="D31" s="7">
        <v>836340</v>
      </c>
      <c r="E31" s="1">
        <v>836340</v>
      </c>
      <c r="F31" s="6">
        <v>11654683776.727459</v>
      </c>
      <c r="G31" s="1" t="s">
        <v>21</v>
      </c>
      <c r="H31" s="1">
        <v>4087.3460683399999</v>
      </c>
      <c r="I31" s="25">
        <v>3.507041586578073E-7</v>
      </c>
      <c r="J31" s="26">
        <v>0.29330791605187057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39.626622773791496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24</v>
      </c>
      <c r="H32" s="1">
        <v>23742.524384210003</v>
      </c>
      <c r="I32" s="25">
        <v>1.7736220718891114E-7</v>
      </c>
      <c r="J32" s="26">
        <v>2.8661732681728043</v>
      </c>
      <c r="K32" s="5">
        <v>2.8939606826563851</v>
      </c>
      <c r="L32" s="27">
        <v>2.3972707036904673E-2</v>
      </c>
      <c r="M32" s="4">
        <v>2.3018265269467153E-4</v>
      </c>
      <c r="N32" s="3">
        <v>230.18265269467156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90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1.3713869143595675E-2</v>
      </c>
      <c r="M33" s="4">
        <v>1.3167869499567525E-4</v>
      </c>
      <c r="N33" s="3">
        <v>131.67869499567496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30</v>
      </c>
      <c r="H34" s="1">
        <v>3119.8314313400001</v>
      </c>
      <c r="I34" s="25">
        <v>5.0656766701682257E-7</v>
      </c>
      <c r="J34" s="26">
        <v>1.7020673611765238E-4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18</v>
      </c>
      <c r="H35" s="1">
        <v>8481.8154143000011</v>
      </c>
      <c r="I35" s="25">
        <v>2.9732458388673854E-7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97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1.7490008507844986E-2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21</v>
      </c>
      <c r="H37" s="1">
        <v>41958.142086600004</v>
      </c>
      <c r="I37" s="25">
        <v>4.2349581695846338E-7</v>
      </c>
      <c r="J37" s="26">
        <v>0.29305868183943967</v>
      </c>
      <c r="K37" s="5">
        <v>0.29589987192056993</v>
      </c>
      <c r="L37" s="27">
        <v>4.2364924292712616E-2</v>
      </c>
      <c r="M37" s="4">
        <v>4.0678220611261445E-4</v>
      </c>
      <c r="N37" s="3">
        <v>406.78220611261349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30</v>
      </c>
      <c r="H38" s="1">
        <v>4070.1713530499997</v>
      </c>
      <c r="I38" s="25">
        <v>3.8932737917030717E-7</v>
      </c>
      <c r="J38" s="26">
        <v>3.1640636105170865E-3</v>
      </c>
      <c r="K38" s="5">
        <v>3.1947390577999127E-3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33</v>
      </c>
      <c r="H39" s="1">
        <v>3786.3900680099996</v>
      </c>
      <c r="I39" s="25">
        <v>2.4012423620555454E-7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3.6708872906797505E-5</v>
      </c>
      <c r="N39" s="3">
        <v>36.708872906797751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18</v>
      </c>
      <c r="H40" s="1">
        <v>2084.8469723000003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20.212492939758704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90</v>
      </c>
      <c r="H41" s="1">
        <v>3177.4916365599997</v>
      </c>
      <c r="I41" s="25">
        <v>2.9738756652375023E-7</v>
      </c>
      <c r="J41" s="26">
        <v>4.4400558457128959E-2</v>
      </c>
      <c r="K41" s="5">
        <v>4.4831019774701705E-2</v>
      </c>
      <c r="L41" s="27">
        <v>3.2082972679299444E-3</v>
      </c>
      <c r="M41" s="4">
        <v>3.0805631369944676E-5</v>
      </c>
      <c r="N41" s="3">
        <v>30.805631369944876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18</v>
      </c>
      <c r="H42" s="1">
        <v>20221.806695249998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2.0417856156218803E-2</v>
      </c>
      <c r="M42" s="4">
        <v>1.9604946096880502E-4</v>
      </c>
      <c r="N42" s="3">
        <v>196.04946096880667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21</v>
      </c>
      <c r="H43" s="1">
        <v>7596.0423782200005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116</v>
      </c>
      <c r="H44" s="1">
        <v>15178.495058959999</v>
      </c>
      <c r="I44" s="25">
        <v>4.6344509694864496E-7</v>
      </c>
      <c r="J44" s="26">
        <v>1.3208185263036382E-2</v>
      </c>
      <c r="K44" s="5">
        <v>1.3336237995423453E-2</v>
      </c>
      <c r="L44" s="27">
        <v>1.5325649851773426E-2</v>
      </c>
      <c r="M44" s="4">
        <v>1.4715479281342606E-4</v>
      </c>
      <c r="N44" s="3">
        <v>147.15479281342778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119</v>
      </c>
      <c r="H45" s="1">
        <v>3897.42412006</v>
      </c>
      <c r="I45" s="25">
        <v>4.3475314729180103E-7</v>
      </c>
      <c r="J45" s="26">
        <v>1.0731011934603525E-2</v>
      </c>
      <c r="K45" s="5">
        <v>1.0835048588550911E-2</v>
      </c>
      <c r="L45" s="27">
        <v>3.9352094628530097E-3</v>
      </c>
      <c r="M45" s="4">
        <v>3.7785342793009505E-5</v>
      </c>
      <c r="N45" s="3">
        <v>37.785342793009931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30</v>
      </c>
      <c r="H46" s="1">
        <v>6361.6413638699996</v>
      </c>
      <c r="I46" s="25">
        <v>4.2448580218108985E-7</v>
      </c>
      <c r="J46" s="26">
        <v>1.969300002626643E-3</v>
      </c>
      <c r="K46" s="5">
        <v>1.9883922731549733E-3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18</v>
      </c>
      <c r="H47" s="1">
        <v>2930.6577306499998</v>
      </c>
      <c r="I47" s="25">
        <v>4.282978780925317E-7</v>
      </c>
      <c r="J47" s="26">
        <v>1.8797993869481217E-3</v>
      </c>
      <c r="K47" s="5">
        <v>1.8980239532304488E-3</v>
      </c>
      <c r="L47" s="27">
        <v>2.9590703189473909E-3</v>
      </c>
      <c r="M47" s="4">
        <v>2.8412588297391066E-5</v>
      </c>
      <c r="N47" s="3">
        <v>28.412588297391267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21</v>
      </c>
      <c r="H48" s="1">
        <v>38421.804938839996</v>
      </c>
      <c r="I48" s="25">
        <v>3.5259880452436022E-7</v>
      </c>
      <c r="J48" s="26">
        <v>0.44356929609164514</v>
      </c>
      <c r="K48" s="5">
        <v>0.44786967931360416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36</v>
      </c>
      <c r="H49" s="1">
        <v>2625.6331062199997</v>
      </c>
      <c r="I49" s="25">
        <v>2.9842580381464926E-7</v>
      </c>
      <c r="J49" s="26">
        <v>1.0307627263757986E-2</v>
      </c>
      <c r="K49" s="5">
        <v>1.0407559223330308E-2</v>
      </c>
      <c r="L49" s="27">
        <v>2.6510884951963828E-3</v>
      </c>
      <c r="M49" s="4">
        <v>2.545538897638297E-5</v>
      </c>
      <c r="N49" s="3">
        <v>25.455388976382892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21</v>
      </c>
      <c r="H50" s="1">
        <v>30372.113240930001</v>
      </c>
      <c r="I50" s="25">
        <v>2.3397323306189156E-7</v>
      </c>
      <c r="J50" s="26">
        <v>10.505398164478931</v>
      </c>
      <c r="K50" s="5">
        <v>10.607247503578888</v>
      </c>
      <c r="L50" s="27">
        <v>3.0666569444514666E-2</v>
      </c>
      <c r="M50" s="4">
        <v>2.9445620358466498E-4</v>
      </c>
      <c r="N50" s="3">
        <v>294.45620358466476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119</v>
      </c>
      <c r="H51" s="1">
        <v>2536.91994737</v>
      </c>
      <c r="I51" s="25">
        <v>2.0093911459631666E-7</v>
      </c>
      <c r="J51" s="26">
        <v>1.1075362118319781E-2</v>
      </c>
      <c r="K51" s="5">
        <v>1.1182737231039628E-2</v>
      </c>
      <c r="L51" s="27">
        <v>2.5615152664575356E-3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119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34.751208400090036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24</v>
      </c>
      <c r="H53" s="1">
        <v>18520.01271653</v>
      </c>
      <c r="I53" s="25">
        <v>3.3936901791652605E-7</v>
      </c>
      <c r="J53" s="26">
        <v>5.4570538080977391</v>
      </c>
      <c r="K53" s="5">
        <v>5.6107912151494803</v>
      </c>
      <c r="L53" s="27">
        <v>1.9041762883145474E-2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18</v>
      </c>
      <c r="H54" s="1">
        <v>4002.9456351499994</v>
      </c>
      <c r="I54" s="25">
        <v>3.4607498662306633E-7</v>
      </c>
      <c r="J54" s="26">
        <v>1.6981899593593865E-3</v>
      </c>
      <c r="K54" s="5">
        <v>1.7146538308096294E-3</v>
      </c>
      <c r="L54" s="27">
        <v>4.0417540040231037E-3</v>
      </c>
      <c r="M54" s="4">
        <v>3.8808368873104356E-5</v>
      </c>
      <c r="N54" s="3">
        <v>38.808368873104428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116</v>
      </c>
      <c r="H55" s="1">
        <v>5572.24234712</v>
      </c>
      <c r="I55" s="25">
        <v>4.0072109401849057E-7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54.022626422712165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30</v>
      </c>
      <c r="H56" s="1">
        <v>3132.13145652</v>
      </c>
      <c r="I56" s="25">
        <v>5.168485497382646E-7</v>
      </c>
      <c r="J56" s="26">
        <v>1.601455231364013E-4</v>
      </c>
      <c r="K56" s="5">
        <v>1.6169812642070444E-4</v>
      </c>
      <c r="L56" s="27">
        <v>3.1624973230832513E-3</v>
      </c>
      <c r="M56" s="4">
        <v>3.0365866563251357E-5</v>
      </c>
      <c r="N56" s="3">
        <v>30.365866563251529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0.28940129024099998</v>
      </c>
      <c r="D57" s="7">
        <v>1014707</v>
      </c>
      <c r="E57" s="1">
        <v>1014707</v>
      </c>
      <c r="F57" s="6">
        <v>14865544876.399971</v>
      </c>
      <c r="G57" s="1" t="s">
        <v>119</v>
      </c>
      <c r="H57" s="1">
        <v>2894.0129024099997</v>
      </c>
      <c r="I57" s="25">
        <v>1.9467923486642158E-7</v>
      </c>
      <c r="J57" s="26">
        <v>0.19754238237360205</v>
      </c>
      <c r="K57" s="5">
        <v>0.19945754644235117</v>
      </c>
      <c r="L57" s="27">
        <v>2.9220702208375446E-3</v>
      </c>
      <c r="M57" s="4">
        <v>2.8057318427544917E-5</v>
      </c>
      <c r="N57" s="3">
        <v>28.057318427544942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18</v>
      </c>
      <c r="H58" s="1">
        <v>2024.81791101</v>
      </c>
      <c r="I58" s="25">
        <v>1.8033179336615757E-7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-1.9629010456432292E-4</v>
      </c>
      <c r="N58" s="3">
        <v>-196.29010456432297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97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1.1863043779093502E-2</v>
      </c>
      <c r="M59" s="4">
        <v>1.1390732310350218E-4</v>
      </c>
      <c r="N59" s="3">
        <v>113.90732310350177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90</v>
      </c>
      <c r="H60" s="1">
        <v>4251.8126466200001</v>
      </c>
      <c r="I60" s="25">
        <v>3.7571962930918403E-7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52</v>
      </c>
      <c r="H61" s="1">
        <v>7592.3379185699996</v>
      </c>
      <c r="I61" s="25">
        <v>1.921395185298397E-7</v>
      </c>
      <c r="J61" s="26">
        <v>4.6226462484057075E-2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0.51274254947599995</v>
      </c>
      <c r="D62" s="7">
        <v>3958720</v>
      </c>
      <c r="E62" s="1">
        <v>3958720</v>
      </c>
      <c r="F62" s="6">
        <v>12219291672.459017</v>
      </c>
      <c r="G62" s="1" t="s">
        <v>21</v>
      </c>
      <c r="H62" s="1">
        <v>5127.4254947599993</v>
      </c>
      <c r="I62" s="25">
        <v>4.1961724396158499E-7</v>
      </c>
      <c r="J62" s="26">
        <v>1.6611471760156058</v>
      </c>
      <c r="K62" s="5">
        <v>1.6772519194419135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21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3.0984269722205554E-4</v>
      </c>
      <c r="N63" s="3">
        <v>309.84269722205499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30</v>
      </c>
      <c r="H64" s="1">
        <v>3016.06147268</v>
      </c>
      <c r="I64" s="25">
        <v>4.0169000891623265E-7</v>
      </c>
      <c r="J64" s="26">
        <v>1.4026613421345927E-2</v>
      </c>
      <c r="K64" s="5">
        <v>1.4162600776066112E-2</v>
      </c>
      <c r="L64" s="27">
        <v>3.0453020462256463E-3</v>
      </c>
      <c r="M64" s="4">
        <v>2.9240573545646128E-5</v>
      </c>
      <c r="N64" s="3">
        <v>29.240573545646384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21</v>
      </c>
      <c r="H65" s="1">
        <v>15248.115813099999</v>
      </c>
      <c r="I65" s="25">
        <v>3.8208962833562381E-7</v>
      </c>
      <c r="J65" s="26">
        <v>13.373136991746833</v>
      </c>
      <c r="K65" s="5">
        <v>13.50278892335205</v>
      </c>
      <c r="L65" s="27">
        <v>1.5395945575834692E-2</v>
      </c>
      <c r="M65" s="4">
        <v>1.4782976273469174E-4</v>
      </c>
      <c r="N65" s="3">
        <v>147.82976273469285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21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1.9125376278220273E-2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63</v>
      </c>
      <c r="H67" s="1">
        <v>4617.7962360600004</v>
      </c>
      <c r="I67" s="25">
        <v>5.1462673328553534E-7</v>
      </c>
      <c r="J67" s="26">
        <v>1.7500396692107914E-2</v>
      </c>
      <c r="K67" s="5">
        <v>1.7670062211599887E-2</v>
      </c>
      <c r="L67" s="27">
        <v>4.6625655524979836E-3</v>
      </c>
      <c r="M67" s="4">
        <v>4.4769316437983514E-5</v>
      </c>
      <c r="N67" s="3">
        <v>44.769316437983434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24</v>
      </c>
      <c r="H68" s="1">
        <v>29533.100078920001</v>
      </c>
      <c r="I68" s="25">
        <v>2.9522183449790317E-7</v>
      </c>
      <c r="J68" s="26">
        <v>7.882422981094015</v>
      </c>
      <c r="K68" s="5">
        <v>8.1365614753820914</v>
      </c>
      <c r="L68" s="27">
        <v>3.0485281610375208E-2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21</v>
      </c>
      <c r="H69" s="1">
        <v>2942.0732155599999</v>
      </c>
      <c r="I69" s="25">
        <v>4.1036955521210172E-7</v>
      </c>
      <c r="J69" s="26">
        <v>0.18907448960753417</v>
      </c>
      <c r="K69" s="5">
        <v>0.19090755785563393</v>
      </c>
      <c r="L69" s="27">
        <v>2.9705964764516314E-3</v>
      </c>
      <c r="M69" s="4">
        <v>2.8523260891631565E-5</v>
      </c>
      <c r="N69" s="3">
        <v>28.523260891631708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24</v>
      </c>
      <c r="H70" s="1">
        <v>27123.00691928</v>
      </c>
      <c r="I70" s="25">
        <v>1.4103849070924522E-7</v>
      </c>
      <c r="J70" s="26">
        <v>10.295809821774901</v>
      </c>
      <c r="K70" s="5">
        <v>10.395627211788799</v>
      </c>
      <c r="L70" s="27">
        <v>2.7385963190508473E-2</v>
      </c>
      <c r="M70" s="4">
        <v>2.6295627122847193E-4</v>
      </c>
      <c r="N70" s="3">
        <v>262.95627122847145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0.26797585608899999</v>
      </c>
      <c r="D71" s="7">
        <v>547894</v>
      </c>
      <c r="E71" s="1">
        <v>547894</v>
      </c>
      <c r="F71" s="6">
        <v>12303550016.551233</v>
      </c>
      <c r="G71" s="1" t="s">
        <v>21</v>
      </c>
      <c r="H71" s="1">
        <v>2679.7585608899999</v>
      </c>
      <c r="I71" s="25">
        <v>2.1780368733293076E-7</v>
      </c>
      <c r="J71" s="26">
        <v>0.11933333346758876</v>
      </c>
      <c r="K71" s="5">
        <v>0.12049026450018294</v>
      </c>
      <c r="L71" s="27">
        <v>2.705738693589432E-3</v>
      </c>
      <c r="M71" s="4">
        <v>2.5980132699432272E-5</v>
      </c>
      <c r="N71" s="3">
        <v>25.980132699432033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21</v>
      </c>
      <c r="H72" s="1">
        <v>4392.8455554800003</v>
      </c>
      <c r="I72" s="25">
        <v>2.6040465825828108E-7</v>
      </c>
      <c r="J72" s="26">
        <v>0.12629625925526633</v>
      </c>
      <c r="K72" s="5">
        <v>0.1275206955247454</v>
      </c>
      <c r="L72" s="27">
        <v>4.4354339857000779E-3</v>
      </c>
      <c r="M72" s="4">
        <v>4.2588430220077966E-5</v>
      </c>
      <c r="N72" s="3">
        <v>42.588430220077498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21</v>
      </c>
      <c r="H73" s="1">
        <v>6397.9306947000005</v>
      </c>
      <c r="I73" s="25">
        <v>4.24570404155956E-7</v>
      </c>
      <c r="J73" s="26">
        <v>3.0970288131156209E-2</v>
      </c>
      <c r="K73" s="5">
        <v>3.1270543612034254E-2</v>
      </c>
      <c r="L73" s="27">
        <v>6.4599583306466282E-3</v>
      </c>
      <c r="M73" s="4">
        <v>6.2027635946627913E-5</v>
      </c>
      <c r="N73" s="3">
        <v>62.027635946627925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119</v>
      </c>
      <c r="H74" s="1">
        <v>2675.6299990699999</v>
      </c>
      <c r="I74" s="25">
        <v>3.4132929966065695E-7</v>
      </c>
      <c r="J74" s="26">
        <v>4.1812497879130814E-2</v>
      </c>
      <c r="K74" s="5">
        <v>4.2217868042098761E-2</v>
      </c>
      <c r="L74" s="27">
        <v>2.7015701036746153E-3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33</v>
      </c>
      <c r="H75" s="1">
        <v>8824.2515214300001</v>
      </c>
      <c r="I75" s="25">
        <v>3.3339615633660844E-7</v>
      </c>
      <c r="J75" s="26">
        <v>2.5471466344116886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18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1.1643310823682112E-3</v>
      </c>
      <c r="L76" s="27">
        <v>1.0042023344864578E-2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30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1.1445287503049372E-3</v>
      </c>
      <c r="L77" s="27">
        <v>1.7545381565132337E-3</v>
      </c>
      <c r="M77" s="4">
        <v>1.6846835303233748E-5</v>
      </c>
      <c r="N77" s="3">
        <v>16.846835303233547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30</v>
      </c>
      <c r="H78" s="1">
        <v>2217.9464067100002</v>
      </c>
      <c r="I78" s="25">
        <v>3.7899063255721173E-7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21.502885673628953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18</v>
      </c>
      <c r="H79" s="1">
        <v>2902.9775632999995</v>
      </c>
      <c r="I79" s="25">
        <v>4.1132712774191237E-7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28.144230383378726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119</v>
      </c>
      <c r="H80" s="1">
        <v>3944.2367420099999</v>
      </c>
      <c r="I80" s="25">
        <v>3.8872744924955557E-7</v>
      </c>
      <c r="J80" s="26">
        <v>0.10567283598634694</v>
      </c>
      <c r="K80" s="5">
        <v>0.1066973291410924</v>
      </c>
      <c r="L80" s="27">
        <v>3.9824759309668185E-3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24</v>
      </c>
      <c r="H81" s="1">
        <v>2800.2869069500002</v>
      </c>
      <c r="I81" s="25">
        <v>3.2953779800498466E-7</v>
      </c>
      <c r="J81" s="26">
        <v>0.39735997221239056</v>
      </c>
      <c r="K81" s="5">
        <v>0.40121235837805563</v>
      </c>
      <c r="L81" s="27">
        <v>2.8274355562720845E-3</v>
      </c>
      <c r="M81" s="4">
        <v>2.7148649322084224E-5</v>
      </c>
      <c r="N81" s="3">
        <v>27.148649322084111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18</v>
      </c>
      <c r="H82" s="1">
        <v>16105.052060959999</v>
      </c>
      <c r="I82" s="25">
        <v>1.1809939958967158E-7</v>
      </c>
      <c r="J82" s="26">
        <v>1.4329354450413622E-2</v>
      </c>
      <c r="K82" s="5">
        <v>1.4468276865123192E-2</v>
      </c>
      <c r="L82" s="27">
        <v>1.6261189780148552E-2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0.57694999109599998</v>
      </c>
      <c r="D83" s="7">
        <v>108666</v>
      </c>
      <c r="E83" s="1">
        <v>108666</v>
      </c>
      <c r="F83" s="6">
        <v>124857796692.81601</v>
      </c>
      <c r="G83" s="1" t="s">
        <v>18</v>
      </c>
      <c r="H83" s="1">
        <v>5769.4999109600003</v>
      </c>
      <c r="I83" s="25">
        <v>4.6208567376489368E-8</v>
      </c>
      <c r="J83" s="26">
        <v>5.0213001825335935E-3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18</v>
      </c>
      <c r="H84" s="1">
        <v>2115.0215050199999</v>
      </c>
      <c r="I84" s="25">
        <v>1.4815473326407317E-7</v>
      </c>
      <c r="J84" s="26">
        <v>7.9173889456320699E-4</v>
      </c>
      <c r="K84" s="5">
        <v>7.9941476575660095E-4</v>
      </c>
      <c r="L84" s="27">
        <v>2.1355265386305416E-3</v>
      </c>
      <c r="M84" s="4">
        <v>2.0505033610541522E-5</v>
      </c>
      <c r="N84" s="3">
        <v>20.505033610541886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119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3.3159831451645735E-2</v>
      </c>
      <c r="L85" s="27">
        <v>5.3497226971124957E-3</v>
      </c>
      <c r="M85" s="4">
        <v>1.2346202715249593E-4</v>
      </c>
      <c r="N85" s="3">
        <v>123.46202715249547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52</v>
      </c>
      <c r="H86" s="1">
        <v>4373.0683806000006</v>
      </c>
      <c r="I86" s="25">
        <v>4.6855978234596395E-7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39</v>
      </c>
      <c r="H87" s="1">
        <v>2351.8352167900002</v>
      </c>
      <c r="I87" s="25">
        <v>3.3535365988735254E-7</v>
      </c>
      <c r="J87" s="26">
        <v>0.18018552145747452</v>
      </c>
      <c r="K87" s="5">
        <v>0.18193241152540157</v>
      </c>
      <c r="L87" s="27">
        <v>2.3746361474551269E-3</v>
      </c>
      <c r="M87" s="4">
        <v>2.2800930665126899E-5</v>
      </c>
      <c r="N87" s="3">
        <v>22.800930665126543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63</v>
      </c>
      <c r="H88" s="1">
        <v>3715.8232059700003</v>
      </c>
      <c r="I88" s="25">
        <v>4.887937751988907E-7</v>
      </c>
      <c r="J88" s="26">
        <v>1.201601737571433E-2</v>
      </c>
      <c r="K88" s="5">
        <v>1.2132512096706877E-2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1.9770613013260001</v>
      </c>
      <c r="D89" s="7">
        <v>25211000</v>
      </c>
      <c r="E89" s="1">
        <v>25211000</v>
      </c>
      <c r="F89" s="6">
        <v>67337708467.024994</v>
      </c>
      <c r="G89" s="1" t="s">
        <v>24</v>
      </c>
      <c r="H89" s="1">
        <v>19770.613013260001</v>
      </c>
      <c r="I89" s="25">
        <v>2.9360388797521365E-7</v>
      </c>
      <c r="J89" s="26">
        <v>7.4020476197431115</v>
      </c>
      <c r="K89" s="5">
        <v>7.4738101368590035</v>
      </c>
      <c r="L89" s="27">
        <v>1.9962288212832004E-2</v>
      </c>
      <c r="M89" s="4">
        <v>1.9167519957200355E-4</v>
      </c>
      <c r="N89" s="3">
        <v>191.6751995720042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30</v>
      </c>
      <c r="H90" s="1">
        <v>17761.680773559998</v>
      </c>
      <c r="I90" s="25">
        <v>1.9047626862022596E-7</v>
      </c>
      <c r="J90" s="26">
        <v>0.4533335193161378</v>
      </c>
      <c r="K90" s="5">
        <v>0.45772856637779624</v>
      </c>
      <c r="L90" s="27">
        <v>1.7933879429886383E-2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52</v>
      </c>
      <c r="H91" s="1">
        <v>2520.4107299299999</v>
      </c>
      <c r="I91" s="25">
        <v>1.9174226203819213E-7</v>
      </c>
      <c r="J91" s="26">
        <v>1.4835098813894925E-3</v>
      </c>
      <c r="K91" s="5">
        <v>1.4978924396346512E-3</v>
      </c>
      <c r="L91" s="27">
        <v>2.5448459929368014E-3</v>
      </c>
      <c r="M91" s="4">
        <v>2.4435263006801402E-5</v>
      </c>
      <c r="N91" s="3">
        <v>24.435263006801506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18</v>
      </c>
      <c r="H92" s="1">
        <v>15825.244966730001</v>
      </c>
      <c r="I92" s="25">
        <v>7.0380919630725241E-8</v>
      </c>
      <c r="J92" s="26">
        <v>1.2070327716669379E-2</v>
      </c>
      <c r="K92" s="5">
        <v>1.2187348973876485E-2</v>
      </c>
      <c r="L92" s="27">
        <v>1.5978669969355215E-2</v>
      </c>
      <c r="M92" s="4">
        <v>1.5342500262521472E-4</v>
      </c>
      <c r="N92" s="3">
        <v>153.42500262521389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24</v>
      </c>
      <c r="H93" s="1">
        <v>30191.672208510001</v>
      </c>
      <c r="I93" s="25">
        <v>1.5699542063861819E-7</v>
      </c>
      <c r="J93" s="26">
        <v>11.460665706619128</v>
      </c>
      <c r="K93" s="5">
        <v>11.571776319428793</v>
      </c>
      <c r="L93" s="27">
        <v>3.0484379044806487E-2</v>
      </c>
      <c r="M93" s="4">
        <v>2.9270683629648714E-4</v>
      </c>
      <c r="N93" s="3">
        <v>292.70683629648556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27</v>
      </c>
      <c r="H94" s="1">
        <v>11826.03658607</v>
      </c>
      <c r="I94" s="25">
        <v>4.5220391727054604E-7</v>
      </c>
      <c r="J94" s="26">
        <v>0.11698967543706297</v>
      </c>
      <c r="K94" s="5">
        <v>0.11812388481573113</v>
      </c>
      <c r="L94" s="27">
        <v>1.1940689452301855E-2</v>
      </c>
      <c r="M94" s="4">
        <v>1.1465286623185515E-4</v>
      </c>
      <c r="N94" s="3">
        <v>114.6528662318542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18</v>
      </c>
      <c r="H95" s="1">
        <v>3103.6503555200002</v>
      </c>
      <c r="I95" s="25">
        <v>3.0553722011729167E-7</v>
      </c>
      <c r="J95" s="26">
        <v>1.5704613114028791E-4</v>
      </c>
      <c r="K95" s="5">
        <v>1.5856868596538751E-4</v>
      </c>
      <c r="L95" s="27">
        <v>3.1337400991507925E-3</v>
      </c>
      <c r="M95" s="4">
        <v>3.0089743630792431E-5</v>
      </c>
      <c r="N95" s="3">
        <v>30.089743630792327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21</v>
      </c>
      <c r="H96" s="1">
        <v>9545.0417933099998</v>
      </c>
      <c r="I96" s="25">
        <v>3.7629114044069382E-7</v>
      </c>
      <c r="J96" s="26">
        <v>0.18340317297737285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27</v>
      </c>
      <c r="H97" s="1">
        <v>3103.35873305</v>
      </c>
      <c r="I97" s="25">
        <v>3.8107132590603409E-7</v>
      </c>
      <c r="J97" s="26">
        <v>3.6582847286979275E-2</v>
      </c>
      <c r="K97" s="5">
        <v>3.6937516263863442E-2</v>
      </c>
      <c r="L97" s="27">
        <v>3.1334456494160521E-3</v>
      </c>
      <c r="M97" s="4">
        <v>3.0086916366051965E-5</v>
      </c>
      <c r="N97" s="3">
        <v>30.086916366052264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21</v>
      </c>
      <c r="H98" s="1">
        <v>55567.873326710003</v>
      </c>
      <c r="I98" s="25">
        <v>4.1792663585692836E-7</v>
      </c>
      <c r="J98" s="26">
        <v>0.34416718182117495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119</v>
      </c>
      <c r="H99" s="1">
        <v>4928.8062149699999</v>
      </c>
      <c r="I99" s="25">
        <v>3.0460605220815617E-7</v>
      </c>
      <c r="J99" s="26">
        <v>3.3105194966086826E-2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18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5.4593656986587375E-3</v>
      </c>
      <c r="L100" s="27">
        <v>1.5346085578702645E-2</v>
      </c>
      <c r="M100" s="4">
        <v>1.4735101386264583E-4</v>
      </c>
      <c r="N100" s="3">
        <v>147.35101386264432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119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1.0030972821276643E-2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18</v>
      </c>
      <c r="H102" s="1">
        <v>8141.8802384999999</v>
      </c>
      <c r="I102" s="25">
        <v>3.7495807438652259E-7</v>
      </c>
      <c r="J102" s="26">
        <v>1.3304262395382595E-2</v>
      </c>
      <c r="K102" s="5">
        <v>1.3433246591037907E-2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C0A0-3063-4886-B89D-C2FCAB247A23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D2D0-DB6A-4607-9F93-8CE32C1D0B77}">
  <sheetPr codeName="Sheet31">
    <tabColor theme="7" tint="0.79998168889431442"/>
  </sheetPr>
  <dimension ref="A1:U1466"/>
  <sheetViews>
    <sheetView workbookViewId="0">
      <selection activeCell="A38" sqref="A3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18</v>
      </c>
      <c r="H2" s="1">
        <v>5599.9730859700003</v>
      </c>
      <c r="I2" s="25">
        <v>5.6003953882085604E-8</v>
      </c>
      <c r="J2" s="26">
        <v>6.6005139966348455E-3</v>
      </c>
      <c r="K2" s="5">
        <v>6.6005139966353694E-3</v>
      </c>
      <c r="L2" s="27">
        <v>5.5999730859704454E-3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19</v>
      </c>
      <c r="B3" s="1" t="s">
        <v>20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21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24</v>
      </c>
      <c r="H4" s="1">
        <v>2500.9259429000003</v>
      </c>
      <c r="I4" s="25">
        <v>1.4046961667553884E-7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1.9872459233738482E-10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119</v>
      </c>
      <c r="H5" s="1">
        <v>3463.5545987</v>
      </c>
      <c r="I5" s="25">
        <v>3.538488681378925E-7</v>
      </c>
      <c r="J5" s="26">
        <v>0.22788433266269298</v>
      </c>
      <c r="K5" s="5">
        <v>0.22788433266271108</v>
      </c>
      <c r="L5" s="27">
        <v>3.4635545987002753E-3</v>
      </c>
      <c r="M5" s="4">
        <v>2.7538735181131813E-16</v>
      </c>
      <c r="N5" s="3">
        <v>2.7512214728631079E-10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27</v>
      </c>
      <c r="H6" s="1">
        <v>4499.1742724999995</v>
      </c>
      <c r="I6" s="25">
        <v>4.0338392521877326E-7</v>
      </c>
      <c r="J6" s="26">
        <v>4.7594865952637837E-2</v>
      </c>
      <c r="K6" s="5">
        <v>4.7594865952641625E-2</v>
      </c>
      <c r="L6" s="27">
        <v>4.4991742725003572E-3</v>
      </c>
      <c r="M6" s="4">
        <v>3.5735303605122226E-16</v>
      </c>
      <c r="N6" s="3">
        <v>3.574314177967608E-10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30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4.1607162742703305E-3</v>
      </c>
      <c r="M7" s="4">
        <v>3.3046482217358175E-16</v>
      </c>
      <c r="N7" s="3">
        <v>3.3014657674357295E-10</v>
      </c>
      <c r="P7" s="2"/>
      <c r="Q7" s="2"/>
      <c r="R7" s="2"/>
    </row>
    <row r="8" spans="1:21">
      <c r="A8" s="7" t="s">
        <v>288</v>
      </c>
      <c r="B8" s="1" t="s">
        <v>289</v>
      </c>
      <c r="C8" s="1">
        <v>6.4493325416000002E-2</v>
      </c>
      <c r="D8" s="7" t="s">
        <v>290</v>
      </c>
      <c r="E8" s="1" t="s">
        <v>290</v>
      </c>
      <c r="F8" s="6">
        <v>0</v>
      </c>
      <c r="G8" s="1" t="s">
        <v>291</v>
      </c>
      <c r="H8" s="1">
        <v>644.93325416000005</v>
      </c>
      <c r="I8" s="25" t="e">
        <v>#DIV/0!</v>
      </c>
      <c r="J8" s="26" t="e">
        <v>#DIV/0!</v>
      </c>
      <c r="K8" s="5" t="s">
        <v>234</v>
      </c>
      <c r="L8" s="27">
        <v>6.4493325416005128E-4</v>
      </c>
      <c r="M8" s="4">
        <v>5.128276275856436E-17</v>
      </c>
      <c r="N8" s="3">
        <v>5.1272763812448829E-11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0.37039382245399999</v>
      </c>
      <c r="D9" s="7">
        <v>634202</v>
      </c>
      <c r="E9" s="1">
        <v>634202</v>
      </c>
      <c r="F9" s="6">
        <v>13555263507.76</v>
      </c>
      <c r="G9" s="1" t="s">
        <v>33</v>
      </c>
      <c r="H9" s="1">
        <v>3703.9382245399997</v>
      </c>
      <c r="I9" s="25">
        <v>2.7324723141085386E-7</v>
      </c>
      <c r="J9" s="26">
        <v>0.17329394065522635</v>
      </c>
      <c r="K9" s="5">
        <v>0.17329394065524015</v>
      </c>
      <c r="L9" s="27">
        <v>3.7039382245402943E-3</v>
      </c>
      <c r="M9" s="4">
        <v>2.94469310047063E-16</v>
      </c>
      <c r="N9" s="3">
        <v>2.9467628337442875E-10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0.30766497654300001</v>
      </c>
      <c r="D10" s="7">
        <v>110075</v>
      </c>
      <c r="E10" s="1">
        <v>110075</v>
      </c>
      <c r="F10" s="6">
        <v>6737103201.7999897</v>
      </c>
      <c r="G10" s="1" t="s">
        <v>21</v>
      </c>
      <c r="H10" s="1">
        <v>3076.6497654300001</v>
      </c>
      <c r="I10" s="25">
        <v>4.5667250052040088E-7</v>
      </c>
      <c r="J10" s="26">
        <v>5.0268225494783131E-2</v>
      </c>
      <c r="K10" s="5">
        <v>5.0268225494787128E-2</v>
      </c>
      <c r="L10" s="27">
        <v>3.0766497654302447E-3</v>
      </c>
      <c r="M10" s="4">
        <v>2.445960101127298E-16</v>
      </c>
      <c r="N10" s="3">
        <v>2.446540747769177E-10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0.24763388335799999</v>
      </c>
      <c r="D11" s="7">
        <v>22070</v>
      </c>
      <c r="E11" s="1">
        <v>22070</v>
      </c>
      <c r="F11" s="6">
        <v>7254196035.5600004</v>
      </c>
      <c r="G11" s="1" t="s">
        <v>36</v>
      </c>
      <c r="H11" s="1">
        <v>2476.33883358</v>
      </c>
      <c r="I11" s="25">
        <v>3.4136640662052837E-7</v>
      </c>
      <c r="J11" s="26">
        <v>7.5339565941150615E-3</v>
      </c>
      <c r="K11" s="5">
        <v>7.5339565941156608E-3</v>
      </c>
      <c r="L11" s="27">
        <v>2.4763388335801969E-3</v>
      </c>
      <c r="M11" s="4">
        <v>1.9689111452336761E-16</v>
      </c>
      <c r="N11" s="3">
        <v>1.9690560293383896E-10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0.33034488708199999</v>
      </c>
      <c r="D12" s="7">
        <v>11068200</v>
      </c>
      <c r="E12" s="1">
        <v>11068200</v>
      </c>
      <c r="F12" s="6">
        <v>22167630811.235443</v>
      </c>
      <c r="G12" s="1" t="s">
        <v>39</v>
      </c>
      <c r="H12" s="1">
        <v>3303.4488708200001</v>
      </c>
      <c r="I12" s="25">
        <v>1.4902128689123062E-7</v>
      </c>
      <c r="J12" s="26">
        <v>1.6493974075695188</v>
      </c>
      <c r="K12" s="5">
        <v>1.6493974075696498</v>
      </c>
      <c r="L12" s="27">
        <v>3.3034488708202627E-3</v>
      </c>
      <c r="M12" s="4">
        <v>2.6281060661048627E-16</v>
      </c>
      <c r="N12" s="3">
        <v>2.623892214614898E-10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2.1782488288009998</v>
      </c>
      <c r="D13" s="7">
        <v>58957</v>
      </c>
      <c r="E13" s="1">
        <v>58957</v>
      </c>
      <c r="F13" s="6">
        <v>49584679741.75</v>
      </c>
      <c r="G13" s="1" t="s">
        <v>30</v>
      </c>
      <c r="H13" s="1">
        <v>21782.488288009998</v>
      </c>
      <c r="I13" s="25">
        <v>4.3929875924295374E-7</v>
      </c>
      <c r="J13" s="26">
        <v>2.5899736948686823E-2</v>
      </c>
      <c r="K13" s="5">
        <v>2.5899736948688881E-2</v>
      </c>
      <c r="L13" s="27">
        <v>2.1782488288011728E-2</v>
      </c>
      <c r="M13" s="4">
        <v>1.7312540290248535E-15</v>
      </c>
      <c r="N13" s="3">
        <v>1.7316779121756554E-9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0.29192584440699998</v>
      </c>
      <c r="D14" s="7">
        <v>66412</v>
      </c>
      <c r="E14" s="1">
        <v>66412</v>
      </c>
      <c r="F14" s="6">
        <v>7043475708.5999899</v>
      </c>
      <c r="G14" s="1" t="s">
        <v>21</v>
      </c>
      <c r="H14" s="1">
        <v>2919.2584440699998</v>
      </c>
      <c r="I14" s="25">
        <v>4.1446276878695333E-7</v>
      </c>
      <c r="J14" s="26">
        <v>2.7525301400679145E-2</v>
      </c>
      <c r="K14" s="5">
        <v>2.752530140068133E-2</v>
      </c>
      <c r="L14" s="27">
        <v>2.9192584440702316E-3</v>
      </c>
      <c r="M14" s="4">
        <v>2.3201926491189795E-16</v>
      </c>
      <c r="N14" s="3">
        <v>2.319211489520967E-10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7.0685664000659996</v>
      </c>
      <c r="D15" s="7">
        <v>468186</v>
      </c>
      <c r="E15" s="1">
        <v>468186</v>
      </c>
      <c r="F15" s="6">
        <v>147506894202.47998</v>
      </c>
      <c r="G15" s="1" t="s">
        <v>21</v>
      </c>
      <c r="H15" s="1">
        <v>70685.664000659992</v>
      </c>
      <c r="I15" s="25">
        <v>4.7920244258977546E-7</v>
      </c>
      <c r="J15" s="26">
        <v>0.22435587478633662</v>
      </c>
      <c r="K15" s="5">
        <v>0.22435587478635441</v>
      </c>
      <c r="L15" s="27">
        <v>7.0685664000665616E-2</v>
      </c>
      <c r="M15" s="4">
        <v>5.620504062164855E-15</v>
      </c>
      <c r="N15" s="3">
        <v>5.6170392781496048E-9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3.9437774161069998</v>
      </c>
      <c r="D16" s="7">
        <v>363000</v>
      </c>
      <c r="E16" s="1">
        <v>363000</v>
      </c>
      <c r="F16" s="6">
        <v>378417200182.28003</v>
      </c>
      <c r="G16" s="1" t="s">
        <v>18</v>
      </c>
      <c r="H16" s="1">
        <v>39437.774161069996</v>
      </c>
      <c r="I16" s="25">
        <v>1.0421771035268268E-7</v>
      </c>
      <c r="J16" s="26">
        <v>3.7831028858023814E-2</v>
      </c>
      <c r="K16" s="5">
        <v>3.7831028858026826E-2</v>
      </c>
      <c r="L16" s="27">
        <v>3.9437774161073136E-2</v>
      </c>
      <c r="M16" s="4">
        <v>3.1363800445660672E-15</v>
      </c>
      <c r="N16" s="3">
        <v>3.14321368932724E-9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0.58946606203100005</v>
      </c>
      <c r="D17" s="7">
        <v>83634</v>
      </c>
      <c r="E17" s="1">
        <v>83634</v>
      </c>
      <c r="F17" s="6">
        <v>27367892606.4599</v>
      </c>
      <c r="G17" s="1" t="s">
        <v>52</v>
      </c>
      <c r="H17" s="1">
        <v>5894.6606203100009</v>
      </c>
      <c r="I17" s="25">
        <v>2.1538598916157062E-7</v>
      </c>
      <c r="J17" s="26">
        <v>1.8013591817538796E-2</v>
      </c>
      <c r="K17" s="5">
        <v>1.8013591817540229E-2</v>
      </c>
      <c r="L17" s="27">
        <v>5.8946606203104691E-3</v>
      </c>
      <c r="M17" s="4">
        <v>4.6837533851373792E-16</v>
      </c>
      <c r="N17" s="3">
        <v>4.6838977141305804E-10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7.7536607618000006E-2</v>
      </c>
      <c r="D18" s="7">
        <v>841519</v>
      </c>
      <c r="E18" s="1">
        <v>841519</v>
      </c>
      <c r="F18" s="6">
        <v>6809732615.1280003</v>
      </c>
      <c r="G18" s="1" t="s">
        <v>24</v>
      </c>
      <c r="H18" s="1">
        <v>775.36607618000005</v>
      </c>
      <c r="I18" s="25">
        <v>1.1386145682981794E-7</v>
      </c>
      <c r="J18" s="26">
        <v>9.5816579289971573E-2</v>
      </c>
      <c r="K18" s="5">
        <v>9.5816579289979165E-2</v>
      </c>
      <c r="L18" s="27">
        <v>7.753660761800616E-4</v>
      </c>
      <c r="M18" s="4">
        <v>6.1582683397176652E-17</v>
      </c>
      <c r="N18" s="3">
        <v>6.1504579207394272E-11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0.798695900101</v>
      </c>
      <c r="D19" s="7">
        <v>3446</v>
      </c>
      <c r="E19" s="1">
        <v>3446</v>
      </c>
      <c r="F19" s="6">
        <v>17518461051.415001</v>
      </c>
      <c r="G19" s="1" t="s">
        <v>36</v>
      </c>
      <c r="H19" s="1">
        <v>7986.9590010099992</v>
      </c>
      <c r="I19" s="25">
        <v>4.5591670281818943E-7</v>
      </c>
      <c r="J19" s="26">
        <v>1.5710889579114808E-3</v>
      </c>
      <c r="K19" s="5">
        <v>1.5710889579116055E-3</v>
      </c>
      <c r="L19" s="27">
        <v>7.9869590010106344E-3</v>
      </c>
      <c r="M19" s="4">
        <v>6.349087922075114E-16</v>
      </c>
      <c r="N19" s="3">
        <v>6.3482730183750391E-10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0.44205084878299999</v>
      </c>
      <c r="D20" s="7">
        <v>2185</v>
      </c>
      <c r="E20" s="1">
        <v>2185</v>
      </c>
      <c r="F20" s="6">
        <v>8893932459.8699493</v>
      </c>
      <c r="G20" s="1" t="s">
        <v>18</v>
      </c>
      <c r="H20" s="1">
        <v>4420.5084878299995</v>
      </c>
      <c r="I20" s="25">
        <v>4.9702519192445469E-7</v>
      </c>
      <c r="J20" s="26">
        <v>1.0860000443549335E-3</v>
      </c>
      <c r="K20" s="5">
        <v>1.0860000443550198E-3</v>
      </c>
      <c r="L20" s="27">
        <v>4.4205084878303508E-3</v>
      </c>
      <c r="M20" s="4">
        <v>3.5128150388530344E-16</v>
      </c>
      <c r="N20" s="3">
        <v>3.510649548843503E-10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0.32114693013899998</v>
      </c>
      <c r="D21" s="7">
        <v>21794</v>
      </c>
      <c r="E21" s="1">
        <v>21794</v>
      </c>
      <c r="F21" s="6">
        <v>6197672492.0570002</v>
      </c>
      <c r="G21" s="1" t="s">
        <v>63</v>
      </c>
      <c r="H21" s="1">
        <v>3211.4693013899996</v>
      </c>
      <c r="I21" s="25">
        <v>5.1817344422536867E-7</v>
      </c>
      <c r="J21" s="26">
        <v>1.1293072043447684E-2</v>
      </c>
      <c r="K21" s="5">
        <v>1.1293072043448583E-2</v>
      </c>
      <c r="L21" s="27">
        <v>3.211469301390255E-3</v>
      </c>
      <c r="M21" s="4">
        <v>2.5543803183758484E-16</v>
      </c>
      <c r="N21" s="3">
        <v>2.5556801119819283E-10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1.3619483305469999</v>
      </c>
      <c r="D22" s="7">
        <v>332527</v>
      </c>
      <c r="E22" s="1">
        <v>332527</v>
      </c>
      <c r="F22" s="6">
        <v>29750519965.699902</v>
      </c>
      <c r="G22" s="1" t="s">
        <v>36</v>
      </c>
      <c r="H22" s="1">
        <v>13619.483305469999</v>
      </c>
      <c r="I22" s="25">
        <v>4.5778975699154951E-7</v>
      </c>
      <c r="J22" s="26">
        <v>0.152227454523129</v>
      </c>
      <c r="K22" s="5">
        <v>0.15222745452314107</v>
      </c>
      <c r="L22" s="27">
        <v>1.3619483305471082E-2</v>
      </c>
      <c r="M22" s="4">
        <v>1.0824674490095276E-15</v>
      </c>
      <c r="N22" s="3">
        <v>1.0822986951097846E-9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0.60608031583599997</v>
      </c>
      <c r="D23" s="7">
        <v>14821</v>
      </c>
      <c r="E23" s="1">
        <v>14821</v>
      </c>
      <c r="F23" s="6">
        <v>11776463506.68</v>
      </c>
      <c r="G23" s="1" t="s">
        <v>21</v>
      </c>
      <c r="H23" s="1">
        <v>6060.8031583599995</v>
      </c>
      <c r="I23" s="25">
        <v>5.1465392432304583E-7</v>
      </c>
      <c r="J23" s="26">
        <v>7.6276858123918625E-3</v>
      </c>
      <c r="K23" s="5">
        <v>7.6276858123924679E-3</v>
      </c>
      <c r="L23" s="27">
        <v>6.060803158360481E-3</v>
      </c>
      <c r="M23" s="4">
        <v>4.8138576458356397E-16</v>
      </c>
      <c r="N23" s="3">
        <v>4.8112269723787904E-10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0.64632961881600004</v>
      </c>
      <c r="D24" s="7">
        <v>377</v>
      </c>
      <c r="E24" s="1">
        <v>377</v>
      </c>
      <c r="F24" s="6">
        <v>13371126590.7199</v>
      </c>
      <c r="G24" s="1" t="s">
        <v>18</v>
      </c>
      <c r="H24" s="1">
        <v>6463.2961881600004</v>
      </c>
      <c r="I24" s="25">
        <v>4.8337708451924971E-7</v>
      </c>
      <c r="J24" s="26">
        <v>1.8223316086375714E-4</v>
      </c>
      <c r="K24" s="5">
        <v>1.8223316086377159E-4</v>
      </c>
      <c r="L24" s="27">
        <v>6.4632961881605135E-3</v>
      </c>
      <c r="M24" s="4">
        <v>5.134781488891349E-16</v>
      </c>
      <c r="N24" s="3">
        <v>5.1295501179993153E-10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0.214915665029</v>
      </c>
      <c r="D25" s="7">
        <v>142321</v>
      </c>
      <c r="E25" s="1">
        <v>142321</v>
      </c>
      <c r="F25" s="6">
        <v>6216611110.3599901</v>
      </c>
      <c r="G25" s="1" t="s">
        <v>21</v>
      </c>
      <c r="H25" s="1">
        <v>2149.15665029</v>
      </c>
      <c r="I25" s="25">
        <v>3.4571193406459475E-7</v>
      </c>
      <c r="J25" s="26">
        <v>4.9202068168007186E-2</v>
      </c>
      <c r="K25" s="5">
        <v>4.92020681680111E-2</v>
      </c>
      <c r="L25" s="27">
        <v>2.1491566502901708E-3</v>
      </c>
      <c r="M25" s="4">
        <v>1.708702623837155E-16</v>
      </c>
      <c r="N25" s="3">
        <v>1.7098500393331051E-10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0.17426367437699999</v>
      </c>
      <c r="D26" s="7">
        <v>43570000</v>
      </c>
      <c r="E26" s="1">
        <v>43570000</v>
      </c>
      <c r="F26" s="6">
        <v>11970056328.19195</v>
      </c>
      <c r="G26" s="1" t="s">
        <v>21</v>
      </c>
      <c r="H26" s="1">
        <v>1742.6367437699998</v>
      </c>
      <c r="I26" s="25">
        <v>1.4558300278551998E-7</v>
      </c>
      <c r="J26" s="26">
        <v>6.3430514313651054</v>
      </c>
      <c r="K26" s="5">
        <v>6.3430514313656108</v>
      </c>
      <c r="L26" s="27">
        <v>1.7426367437701385E-3</v>
      </c>
      <c r="M26" s="4">
        <v>1.3856103764364747E-16</v>
      </c>
      <c r="N26" s="3">
        <v>1.3869794202037156E-10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0.27651408385999998</v>
      </c>
      <c r="D27" s="7">
        <v>4801.17</v>
      </c>
      <c r="E27" s="1">
        <v>4801.17</v>
      </c>
      <c r="F27" s="6">
        <v>13806214290.804001</v>
      </c>
      <c r="G27" s="1" t="s">
        <v>18</v>
      </c>
      <c r="H27" s="1">
        <v>2765.1408385999998</v>
      </c>
      <c r="I27" s="25">
        <v>2.0028233521203534E-7</v>
      </c>
      <c r="J27" s="26">
        <v>9.6158953934996768E-4</v>
      </c>
      <c r="K27" s="5">
        <v>9.6158953935004433E-4</v>
      </c>
      <c r="L27" s="27">
        <v>2.7651408386002198E-3</v>
      </c>
      <c r="M27" s="4">
        <v>2.198762005800603E-16</v>
      </c>
      <c r="N27" s="3">
        <v>2.2009771782904863E-10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0.25209088767900001</v>
      </c>
      <c r="D28" s="7">
        <v>8738</v>
      </c>
      <c r="E28" s="1">
        <v>8738</v>
      </c>
      <c r="F28" s="6">
        <v>5397670888.3399897</v>
      </c>
      <c r="G28" s="1" t="s">
        <v>63</v>
      </c>
      <c r="H28" s="1">
        <v>2520.9088767900002</v>
      </c>
      <c r="I28" s="25">
        <v>4.6703641791789303E-7</v>
      </c>
      <c r="J28" s="26">
        <v>4.080964219766549E-3</v>
      </c>
      <c r="K28" s="5">
        <v>4.0809642197668734E-3</v>
      </c>
      <c r="L28" s="27">
        <v>2.5209088767902004E-3</v>
      </c>
      <c r="M28" s="4">
        <v>2.0036056147532122E-16</v>
      </c>
      <c r="N28" s="3">
        <v>2.0008883439004421E-10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0.29303025836699997</v>
      </c>
      <c r="D29" s="7">
        <v>3057430</v>
      </c>
      <c r="E29" s="1">
        <v>3057430</v>
      </c>
      <c r="F29" s="6">
        <v>8540407671.6049995</v>
      </c>
      <c r="G29" s="1" t="s">
        <v>21</v>
      </c>
      <c r="H29" s="1">
        <v>2930.3025836699994</v>
      </c>
      <c r="I29" s="25">
        <v>3.4311038727256767E-7</v>
      </c>
      <c r="J29" s="26">
        <v>1.0490359913587666</v>
      </c>
      <c r="K29" s="5">
        <v>1.0490359913588498</v>
      </c>
      <c r="L29" s="27">
        <v>2.9303025836702325E-3</v>
      </c>
      <c r="M29" s="4">
        <v>2.3288662664988635E-16</v>
      </c>
      <c r="N29" s="3">
        <v>2.3283064365386963E-10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1.813481196048</v>
      </c>
      <c r="D30" s="7">
        <v>981000</v>
      </c>
      <c r="E30" s="1">
        <v>981000</v>
      </c>
      <c r="F30" s="6">
        <v>65843955296.209999</v>
      </c>
      <c r="G30" s="1" t="s">
        <v>33</v>
      </c>
      <c r="H30" s="1">
        <v>18134.811960479998</v>
      </c>
      <c r="I30" s="25">
        <v>2.75421059972742E-7</v>
      </c>
      <c r="J30" s="26">
        <v>0.27018805983325989</v>
      </c>
      <c r="K30" s="5">
        <v>0.27018805983328142</v>
      </c>
      <c r="L30" s="27">
        <v>1.8134811960481442E-2</v>
      </c>
      <c r="M30" s="4">
        <v>1.4432899320127035E-15</v>
      </c>
      <c r="N30" s="3">
        <v>1.44427758641541E-9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2.003067165814</v>
      </c>
      <c r="D31" s="7">
        <v>360901</v>
      </c>
      <c r="E31" s="1">
        <v>360901</v>
      </c>
      <c r="F31" s="6">
        <v>52918981389.5</v>
      </c>
      <c r="G31" s="1" t="s">
        <v>21</v>
      </c>
      <c r="H31" s="1">
        <v>20030.67165814</v>
      </c>
      <c r="I31" s="25">
        <v>3.7851582045217552E-7</v>
      </c>
      <c r="J31" s="26">
        <v>0.1366067381170106</v>
      </c>
      <c r="K31" s="5">
        <v>0.13660673811702148</v>
      </c>
      <c r="L31" s="27">
        <v>2.0030671658141593E-2</v>
      </c>
      <c r="M31" s="4">
        <v>1.5924761509467089E-15</v>
      </c>
      <c r="N31" s="3">
        <v>1.5934347175061703E-9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0.55003137463499996</v>
      </c>
      <c r="D32" s="7">
        <v>3111000</v>
      </c>
      <c r="E32" s="1">
        <v>3111000</v>
      </c>
      <c r="F32" s="6">
        <v>13278607836.71286</v>
      </c>
      <c r="G32" s="1" t="s">
        <v>21</v>
      </c>
      <c r="H32" s="1">
        <v>5500.3137463499997</v>
      </c>
      <c r="I32" s="25">
        <v>4.1422367570361286E-7</v>
      </c>
      <c r="J32" s="26">
        <v>1.2886498551139396</v>
      </c>
      <c r="K32" s="5">
        <v>1.288649855114042</v>
      </c>
      <c r="L32" s="27">
        <v>5.5003137463504369E-3</v>
      </c>
      <c r="M32" s="4">
        <v>4.3715031594615539E-16</v>
      </c>
      <c r="N32" s="3">
        <v>4.3746695155277848E-10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0.40701720363400001</v>
      </c>
      <c r="D33" s="7">
        <v>836340</v>
      </c>
      <c r="E33" s="1">
        <v>836340</v>
      </c>
      <c r="F33" s="6">
        <v>11379220731.42593</v>
      </c>
      <c r="G33" s="1" t="s">
        <v>21</v>
      </c>
      <c r="H33" s="1">
        <v>4070.17203634</v>
      </c>
      <c r="I33" s="25">
        <v>3.5768460181982659E-7</v>
      </c>
      <c r="J33" s="26">
        <v>0.29914593988599375</v>
      </c>
      <c r="K33" s="5">
        <v>0.29914593988601756</v>
      </c>
      <c r="L33" s="27">
        <v>4.0701720363403235E-3</v>
      </c>
      <c r="M33" s="4">
        <v>3.2352592826967452E-16</v>
      </c>
      <c r="N33" s="3">
        <v>3.2332536648027599E-10</v>
      </c>
      <c r="P33" s="2"/>
      <c r="Q33" s="2"/>
      <c r="R33" s="2"/>
    </row>
    <row r="34" spans="1:18">
      <c r="A34" s="7" t="s">
        <v>265</v>
      </c>
      <c r="B34" s="1" t="s">
        <v>266</v>
      </c>
      <c r="C34" s="1">
        <v>2.0453531867649999</v>
      </c>
      <c r="D34" s="7">
        <v>16160000</v>
      </c>
      <c r="E34" s="1">
        <v>16160000</v>
      </c>
      <c r="F34" s="6">
        <v>116036342306.0999</v>
      </c>
      <c r="G34" s="1" t="s">
        <v>24</v>
      </c>
      <c r="H34" s="1">
        <v>20453.531867649999</v>
      </c>
      <c r="I34" s="25">
        <v>1.7626832646701568E-7</v>
      </c>
      <c r="J34" s="26">
        <v>2.8484961557069735</v>
      </c>
      <c r="K34" s="5">
        <v>2.8484961557071999</v>
      </c>
      <c r="L34" s="27">
        <v>2.0453531867651625E-2</v>
      </c>
      <c r="M34" s="4">
        <v>1.6271706204662451E-15</v>
      </c>
      <c r="N34" s="3">
        <v>1.6261765267699957E-9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1.412754846158</v>
      </c>
      <c r="D35" s="7">
        <v>145750</v>
      </c>
      <c r="E35" s="1">
        <v>145750</v>
      </c>
      <c r="F35" s="6">
        <v>31254718387.98</v>
      </c>
      <c r="G35" s="1" t="s">
        <v>90</v>
      </c>
      <c r="H35" s="1">
        <v>14127.54846158</v>
      </c>
      <c r="I35" s="25">
        <v>4.5201330199836962E-7</v>
      </c>
      <c r="J35" s="26">
        <v>6.5880938766262373E-2</v>
      </c>
      <c r="K35" s="5">
        <v>6.5880938766267605E-2</v>
      </c>
      <c r="L35" s="27">
        <v>1.4127548461581122E-2</v>
      </c>
      <c r="M35" s="4">
        <v>1.1223660889569942E-15</v>
      </c>
      <c r="N35" s="3">
        <v>1.1223164619877934E-9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0.30625094503799999</v>
      </c>
      <c r="D36" s="7">
        <v>336</v>
      </c>
      <c r="E36" s="1">
        <v>336</v>
      </c>
      <c r="F36" s="6">
        <v>5828665576.2700005</v>
      </c>
      <c r="G36" s="1" t="s">
        <v>30</v>
      </c>
      <c r="H36" s="1">
        <v>3062.5094503800001</v>
      </c>
      <c r="I36" s="25">
        <v>5.2542205592447531E-7</v>
      </c>
      <c r="J36" s="26">
        <v>1.7654181079062372E-4</v>
      </c>
      <c r="K36" s="5">
        <v>1.7654181079063773E-4</v>
      </c>
      <c r="L36" s="27">
        <v>3.0625094503802432E-3</v>
      </c>
      <c r="M36" s="4">
        <v>2.4329496750574719E-16</v>
      </c>
      <c r="N36" s="3">
        <v>2.432898327242583E-10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0.81356921509299995</v>
      </c>
      <c r="D37" s="7">
        <v>23223</v>
      </c>
      <c r="E37" s="1">
        <v>23223</v>
      </c>
      <c r="F37" s="6">
        <v>27262623538.444</v>
      </c>
      <c r="G37" s="1" t="s">
        <v>18</v>
      </c>
      <c r="H37" s="1">
        <v>8135.6921509299991</v>
      </c>
      <c r="I37" s="25">
        <v>2.9841926766356761E-7</v>
      </c>
      <c r="J37" s="26">
        <v>6.9301906529510302E-3</v>
      </c>
      <c r="K37" s="5">
        <v>6.9301906529515827E-3</v>
      </c>
      <c r="L37" s="27">
        <v>8.1356921509306464E-3</v>
      </c>
      <c r="M37" s="4">
        <v>6.4705185653934905E-16</v>
      </c>
      <c r="N37" s="3">
        <v>6.4756022766232491E-10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0.59519981636999997</v>
      </c>
      <c r="D38" s="7">
        <v>41353</v>
      </c>
      <c r="E38" s="1">
        <v>41353</v>
      </c>
      <c r="F38" s="6">
        <v>13707102519.955</v>
      </c>
      <c r="G38" s="1" t="s">
        <v>97</v>
      </c>
      <c r="H38" s="1">
        <v>5951.9981637000001</v>
      </c>
      <c r="I38" s="25">
        <v>4.3422730332942313E-7</v>
      </c>
      <c r="J38" s="26">
        <v>1.7956601674581636E-2</v>
      </c>
      <c r="K38" s="5">
        <v>1.7956601674583059E-2</v>
      </c>
      <c r="L38" s="27">
        <v>5.9519981637004725E-3</v>
      </c>
      <c r="M38" s="4">
        <v>4.7271214720367993E-16</v>
      </c>
      <c r="N38" s="3">
        <v>4.7202775022014976E-10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4.2117723731260002</v>
      </c>
      <c r="D39" s="7">
        <v>691999</v>
      </c>
      <c r="E39" s="1">
        <v>691999</v>
      </c>
      <c r="F39" s="6">
        <v>96783505708.100006</v>
      </c>
      <c r="G39" s="1" t="s">
        <v>21</v>
      </c>
      <c r="H39" s="1">
        <v>42117.723731259997</v>
      </c>
      <c r="I39" s="25">
        <v>4.3517460359709911E-7</v>
      </c>
      <c r="J39" s="26">
        <v>0.30114039051458896</v>
      </c>
      <c r="K39" s="5">
        <v>0.30114039051461294</v>
      </c>
      <c r="L39" s="27">
        <v>4.2117723731263351E-2</v>
      </c>
      <c r="M39" s="4">
        <v>3.3514857555871913E-15</v>
      </c>
      <c r="N39" s="3">
        <v>3.3542164601385593E-9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0.42506806594300001</v>
      </c>
      <c r="D40" s="7">
        <v>8127</v>
      </c>
      <c r="E40" s="1">
        <v>8127</v>
      </c>
      <c r="F40" s="6">
        <v>10553572568.49597</v>
      </c>
      <c r="G40" s="1" t="s">
        <v>30</v>
      </c>
      <c r="H40" s="1">
        <v>4250.6806594299997</v>
      </c>
      <c r="I40" s="25">
        <v>4.0277172794726708E-7</v>
      </c>
      <c r="J40" s="26">
        <v>3.2733258330274397E-3</v>
      </c>
      <c r="K40" s="5">
        <v>3.2733258330277003E-3</v>
      </c>
      <c r="L40" s="27">
        <v>4.2506806594303382E-3</v>
      </c>
      <c r="M40" s="4">
        <v>3.3827107781547738E-16</v>
      </c>
      <c r="N40" s="3">
        <v>3.383320290595293E-10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0.37742677603899999</v>
      </c>
      <c r="D41" s="7">
        <v>281604</v>
      </c>
      <c r="E41" s="1">
        <v>281604</v>
      </c>
      <c r="F41" s="6">
        <v>15522982894.66</v>
      </c>
      <c r="G41" s="1" t="s">
        <v>33</v>
      </c>
      <c r="H41" s="1">
        <v>3774.2677603900001</v>
      </c>
      <c r="I41" s="25">
        <v>2.4314062484011182E-7</v>
      </c>
      <c r="J41" s="26">
        <v>6.8469372517474855E-2</v>
      </c>
      <c r="K41" s="5">
        <v>6.8469372517480295E-2</v>
      </c>
      <c r="L41" s="27">
        <v>3.7742677603903002E-3</v>
      </c>
      <c r="M41" s="4">
        <v>3.0010716134398763E-16</v>
      </c>
      <c r="N41" s="3">
        <v>3.0013325158506632E-10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0.22365021302499999</v>
      </c>
      <c r="D42" s="7">
        <v>16536.7</v>
      </c>
      <c r="E42" s="1">
        <v>16536.7</v>
      </c>
      <c r="F42" s="6">
        <v>7070018538.4997396</v>
      </c>
      <c r="G42" s="1" t="s">
        <v>18</v>
      </c>
      <c r="H42" s="1">
        <v>2236.5021302499999</v>
      </c>
      <c r="I42" s="25">
        <v>3.1633610549550077E-7</v>
      </c>
      <c r="J42" s="26">
        <v>5.2311552757474478E-3</v>
      </c>
      <c r="K42" s="5">
        <v>5.2311552757478633E-3</v>
      </c>
      <c r="L42" s="27">
        <v>2.2365021302501779E-3</v>
      </c>
      <c r="M42" s="4">
        <v>1.7780915628762273E-16</v>
      </c>
      <c r="N42" s="3">
        <v>1.7780621419660747E-10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0.34989876477300003</v>
      </c>
      <c r="D43" s="7">
        <v>149302</v>
      </c>
      <c r="E43" s="1">
        <v>149302</v>
      </c>
      <c r="F43" s="6">
        <v>11101028224.27</v>
      </c>
      <c r="G43" s="1" t="s">
        <v>90</v>
      </c>
      <c r="H43" s="1">
        <v>3498.9876477299999</v>
      </c>
      <c r="I43" s="25">
        <v>3.1519491501518925E-7</v>
      </c>
      <c r="J43" s="26">
        <v>4.7059231201597787E-2</v>
      </c>
      <c r="K43" s="5">
        <v>4.7059231201601527E-2</v>
      </c>
      <c r="L43" s="27">
        <v>3.4989876477302781E-3</v>
      </c>
      <c r="M43" s="4">
        <v>2.7798943702528334E-16</v>
      </c>
      <c r="N43" s="3">
        <v>2.7830537874251604E-10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1.84781736963</v>
      </c>
      <c r="D44" s="7">
        <v>48757</v>
      </c>
      <c r="E44" s="1">
        <v>48757</v>
      </c>
      <c r="F44" s="6">
        <v>42190081752.254997</v>
      </c>
      <c r="G44" s="1" t="s">
        <v>18</v>
      </c>
      <c r="H44" s="1">
        <v>18478.1736963</v>
      </c>
      <c r="I44" s="25">
        <v>4.3797435152664454E-7</v>
      </c>
      <c r="J44" s="26">
        <v>2.1354315457384608E-2</v>
      </c>
      <c r="K44" s="5">
        <v>2.1354315457386305E-2</v>
      </c>
      <c r="L44" s="27">
        <v>1.8478173696301468E-2</v>
      </c>
      <c r="M44" s="4">
        <v>1.4675760606763788E-15</v>
      </c>
      <c r="N44" s="3">
        <v>1.469743438065052E-9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0.76385266375600003</v>
      </c>
      <c r="D45" s="7">
        <v>236887</v>
      </c>
      <c r="E45" s="1">
        <v>236887</v>
      </c>
      <c r="F45" s="6">
        <v>26978671094.694901</v>
      </c>
      <c r="G45" s="1" t="s">
        <v>21</v>
      </c>
      <c r="H45" s="1">
        <v>7638.5266375600004</v>
      </c>
      <c r="I45" s="25">
        <v>2.8313205682922034E-7</v>
      </c>
      <c r="J45" s="26">
        <v>6.7070303546103521E-2</v>
      </c>
      <c r="K45" s="5">
        <v>6.707030354610885E-2</v>
      </c>
      <c r="L45" s="27">
        <v>7.6385266375606073E-3</v>
      </c>
      <c r="M45" s="4">
        <v>6.0715321659188248E-16</v>
      </c>
      <c r="N45" s="3">
        <v>6.0663296608254313E-10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1.615290609921</v>
      </c>
      <c r="D46" s="7">
        <v>28500</v>
      </c>
      <c r="E46" s="1">
        <v>28500</v>
      </c>
      <c r="F46" s="6">
        <v>33704355983.999901</v>
      </c>
      <c r="G46" s="1" t="s">
        <v>116</v>
      </c>
      <c r="H46" s="1">
        <v>16152.90609921</v>
      </c>
      <c r="I46" s="25">
        <v>4.792527739404987E-7</v>
      </c>
      <c r="J46" s="26">
        <v>1.3658704057304212E-2</v>
      </c>
      <c r="K46" s="5">
        <v>1.36587040573053E-2</v>
      </c>
      <c r="L46" s="27">
        <v>1.6152906099211283E-2</v>
      </c>
      <c r="M46" s="4">
        <v>1.2836953722228372E-15</v>
      </c>
      <c r="N46" s="3">
        <v>1.2823875294998288E-9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0.38195731368300001</v>
      </c>
      <c r="D47" s="7">
        <v>24683</v>
      </c>
      <c r="E47" s="1">
        <v>24683</v>
      </c>
      <c r="F47" s="6">
        <v>8586233444.5399904</v>
      </c>
      <c r="G47" s="1" t="s">
        <v>119</v>
      </c>
      <c r="H47" s="1">
        <v>3819.5731368300003</v>
      </c>
      <c r="I47" s="25">
        <v>4.4484850796350961E-7</v>
      </c>
      <c r="J47" s="26">
        <v>1.0980195722063308E-2</v>
      </c>
      <c r="K47" s="5">
        <v>1.0980195722064179E-2</v>
      </c>
      <c r="L47" s="27">
        <v>3.8195731368303038E-3</v>
      </c>
      <c r="M47" s="4">
        <v>3.0357660829594124E-16</v>
      </c>
      <c r="N47" s="3">
        <v>3.0331648304127157E-10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0.282094685934</v>
      </c>
      <c r="D48" s="7">
        <v>4389</v>
      </c>
      <c r="E48" s="1">
        <v>4389</v>
      </c>
      <c r="F48" s="6">
        <v>6458761847.6739998</v>
      </c>
      <c r="G48" s="1" t="s">
        <v>18</v>
      </c>
      <c r="H48" s="1">
        <v>2820.9468593400002</v>
      </c>
      <c r="I48" s="25">
        <v>4.3676279229213422E-7</v>
      </c>
      <c r="J48" s="26">
        <v>1.9169518953701772E-3</v>
      </c>
      <c r="K48" s="5">
        <v>1.9169518953703296E-3</v>
      </c>
      <c r="L48" s="27">
        <v>2.8209468593402244E-3</v>
      </c>
      <c r="M48" s="4">
        <v>2.2421300927000232E-16</v>
      </c>
      <c r="N48" s="3">
        <v>2.2419044398702681E-10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3.703289095543</v>
      </c>
      <c r="D49" s="7">
        <v>1258000</v>
      </c>
      <c r="E49" s="1">
        <v>1258000</v>
      </c>
      <c r="F49" s="6">
        <v>104016509515.88</v>
      </c>
      <c r="G49" s="1" t="s">
        <v>21</v>
      </c>
      <c r="H49" s="1">
        <v>37032.890955429997</v>
      </c>
      <c r="I49" s="25">
        <v>3.5602897201406527E-7</v>
      </c>
      <c r="J49" s="26">
        <v>0.4478844467936941</v>
      </c>
      <c r="K49" s="5">
        <v>0.44788444679372968</v>
      </c>
      <c r="L49" s="27">
        <v>3.703289095543294E-2</v>
      </c>
      <c r="M49" s="4">
        <v>2.9420910152566648E-15</v>
      </c>
      <c r="N49" s="3">
        <v>2.9394868761301041E-9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0.26457432036200002</v>
      </c>
      <c r="D50" s="7">
        <v>34540</v>
      </c>
      <c r="E50" s="1">
        <v>34540</v>
      </c>
      <c r="F50" s="6">
        <v>8676682161.1199989</v>
      </c>
      <c r="G50" s="1" t="s">
        <v>36</v>
      </c>
      <c r="H50" s="1">
        <v>2645.7432036200003</v>
      </c>
      <c r="I50" s="25">
        <v>3.0492567948097846E-7</v>
      </c>
      <c r="J50" s="26">
        <v>1.0532132969272997E-2</v>
      </c>
      <c r="K50" s="5">
        <v>1.0532132969273831E-2</v>
      </c>
      <c r="L50" s="27">
        <v>2.6457432036202104E-3</v>
      </c>
      <c r="M50" s="4">
        <v>2.1033522146218786E-16</v>
      </c>
      <c r="N50" s="3">
        <v>2.1009327610954642E-10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3.22497317866</v>
      </c>
      <c r="D51" s="7">
        <v>44900000</v>
      </c>
      <c r="E51" s="1">
        <v>44900000</v>
      </c>
      <c r="F51" s="6">
        <v>131262416641.274</v>
      </c>
      <c r="G51" s="1" t="s">
        <v>21</v>
      </c>
      <c r="H51" s="1">
        <v>32249.731786599998</v>
      </c>
      <c r="I51" s="25">
        <v>2.456889992718558E-7</v>
      </c>
      <c r="J51" s="26">
        <v>11.031436067306325</v>
      </c>
      <c r="K51" s="5">
        <v>11.031436067307201</v>
      </c>
      <c r="L51" s="27">
        <v>3.2249731786602558E-2</v>
      </c>
      <c r="M51" s="4">
        <v>2.5604518505417673E-15</v>
      </c>
      <c r="N51" s="3">
        <v>2.5611370801925659E-9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0.290863258919</v>
      </c>
      <c r="D52" s="7">
        <v>55118</v>
      </c>
      <c r="E52" s="1">
        <v>55118</v>
      </c>
      <c r="F52" s="6">
        <v>13771454403.684999</v>
      </c>
      <c r="G52" s="1" t="s">
        <v>119</v>
      </c>
      <c r="H52" s="1">
        <v>2908.6325891900001</v>
      </c>
      <c r="I52" s="25">
        <v>2.1120736444595868E-7</v>
      </c>
      <c r="J52" s="26">
        <v>1.164132751353235E-2</v>
      </c>
      <c r="K52" s="5">
        <v>1.1641327513533275E-2</v>
      </c>
      <c r="L52" s="27">
        <v>2.9086325891902313E-3</v>
      </c>
      <c r="M52" s="4">
        <v>2.3115190317390955E-16</v>
      </c>
      <c r="N52" s="3">
        <v>2.3101165425032377E-10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0.347169958853</v>
      </c>
      <c r="D53" s="7">
        <v>3555000</v>
      </c>
      <c r="E53" s="1">
        <v>3555000</v>
      </c>
      <c r="F53" s="6">
        <v>19015140705.759899</v>
      </c>
      <c r="G53" s="1" t="s">
        <v>119</v>
      </c>
      <c r="H53" s="1">
        <v>3471.6995885299998</v>
      </c>
      <c r="I53" s="25">
        <v>1.8257554031553304E-7</v>
      </c>
      <c r="J53" s="26">
        <v>0.64905604582171994</v>
      </c>
      <c r="K53" s="5">
        <v>0.64905604582177157</v>
      </c>
      <c r="L53" s="27">
        <v>3.4716995885302757E-3</v>
      </c>
      <c r="M53" s="4">
        <v>2.7582103268031233E-16</v>
      </c>
      <c r="N53" s="3">
        <v>2.7603164198808372E-10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1.6211091385359999</v>
      </c>
      <c r="D54" s="7">
        <v>16080000</v>
      </c>
      <c r="E54" s="1">
        <v>16080000</v>
      </c>
      <c r="F54" s="6">
        <v>48497425208.925003</v>
      </c>
      <c r="G54" s="1" t="s">
        <v>24</v>
      </c>
      <c r="H54" s="1">
        <v>16211.091385359998</v>
      </c>
      <c r="I54" s="25">
        <v>3.3426705264296512E-7</v>
      </c>
      <c r="J54" s="26">
        <v>5.3750142064988795</v>
      </c>
      <c r="K54" s="5">
        <v>5.3750142064993067</v>
      </c>
      <c r="L54" s="27">
        <v>1.6211091385361285E-2</v>
      </c>
      <c r="M54" s="4">
        <v>1.2871648191747909E-15</v>
      </c>
      <c r="N54" s="3">
        <v>1.2878444977104664E-9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0.37892623912599999</v>
      </c>
      <c r="D55" s="7">
        <v>4907</v>
      </c>
      <c r="E55" s="1">
        <v>4907</v>
      </c>
      <c r="F55" s="6">
        <v>10676995277.6</v>
      </c>
      <c r="G55" s="1" t="s">
        <v>18</v>
      </c>
      <c r="H55" s="1">
        <v>3789.2623912599997</v>
      </c>
      <c r="I55" s="25">
        <v>3.5489969722190971E-7</v>
      </c>
      <c r="J55" s="26">
        <v>1.741492814267911E-3</v>
      </c>
      <c r="K55" s="5">
        <v>1.7414928142680493E-3</v>
      </c>
      <c r="L55" s="27">
        <v>3.7892623912603013E-3</v>
      </c>
      <c r="M55" s="4">
        <v>3.0140820395097023E-16</v>
      </c>
      <c r="N55" s="3">
        <v>3.0149749363772571E-10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0.596163085885</v>
      </c>
      <c r="D56" s="7">
        <v>186236</v>
      </c>
      <c r="E56" s="1">
        <v>186236</v>
      </c>
      <c r="F56" s="6">
        <v>14307153787.790001</v>
      </c>
      <c r="G56" s="1" t="s">
        <v>116</v>
      </c>
      <c r="H56" s="1">
        <v>5961.6308588499996</v>
      </c>
      <c r="I56" s="25">
        <v>4.1668880807989704E-7</v>
      </c>
      <c r="J56" s="26">
        <v>7.7602456861567706E-2</v>
      </c>
      <c r="K56" s="5">
        <v>7.7602456861573882E-2</v>
      </c>
      <c r="L56" s="27">
        <v>5.9616308588504733E-3</v>
      </c>
      <c r="M56" s="4">
        <v>4.7357950894166834E-16</v>
      </c>
      <c r="N56" s="3">
        <v>4.7384673962369561E-10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0.330561692006</v>
      </c>
      <c r="D57" s="7">
        <v>309.85000000000002</v>
      </c>
      <c r="E57" s="1">
        <v>309.85000000000002</v>
      </c>
      <c r="F57" s="6">
        <v>6185229955.1359997</v>
      </c>
      <c r="G57" s="1" t="s">
        <v>30</v>
      </c>
      <c r="H57" s="1">
        <v>3305.6169200599998</v>
      </c>
      <c r="I57" s="25">
        <v>5.344371905389113E-7</v>
      </c>
      <c r="J57" s="26">
        <v>1.6559536348848168E-4</v>
      </c>
      <c r="K57" s="5">
        <v>1.6559536348849483E-4</v>
      </c>
      <c r="L57" s="27">
        <v>3.3056169200602627E-3</v>
      </c>
      <c r="M57" s="4">
        <v>2.6281060661048627E-16</v>
      </c>
      <c r="N57" s="3">
        <v>2.6284396881237626E-10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0.26258797345200002</v>
      </c>
      <c r="D58" s="7">
        <v>1014707</v>
      </c>
      <c r="E58" s="1">
        <v>1014707</v>
      </c>
      <c r="F58" s="6">
        <v>13629401954.579</v>
      </c>
      <c r="G58" s="1" t="s">
        <v>119</v>
      </c>
      <c r="H58" s="1">
        <v>2625.8797345200001</v>
      </c>
      <c r="I58" s="25">
        <v>1.926628727563352E-7</v>
      </c>
      <c r="J58" s="26">
        <v>0.19549636562596262</v>
      </c>
      <c r="K58" s="5">
        <v>0.19549636562597814</v>
      </c>
      <c r="L58" s="27">
        <v>2.6258797345202088E-3</v>
      </c>
      <c r="M58" s="4">
        <v>2.0860049798621105E-16</v>
      </c>
      <c r="N58" s="3">
        <v>2.0872903405688703E-10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0.21037982111199999</v>
      </c>
      <c r="D59" s="7">
        <v>14978</v>
      </c>
      <c r="E59" s="1">
        <v>14978</v>
      </c>
      <c r="F59" s="6">
        <v>11274474760.911991</v>
      </c>
      <c r="G59" s="1" t="s">
        <v>18</v>
      </c>
      <c r="H59" s="1">
        <v>2103.7982111199999</v>
      </c>
      <c r="I59" s="25">
        <v>1.8659833435556194E-7</v>
      </c>
      <c r="J59" s="26">
        <v>2.7948698519776067E-3</v>
      </c>
      <c r="K59" s="5">
        <v>2.7948698519778287E-3</v>
      </c>
      <c r="L59" s="27">
        <v>2.1037982111201674E-3</v>
      </c>
      <c r="M59" s="4">
        <v>1.6740081543176188E-16</v>
      </c>
      <c r="N59" s="3">
        <v>1.673470251262188E-10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1.3055696894</v>
      </c>
      <c r="D60" s="7">
        <v>10635.7</v>
      </c>
      <c r="E60" s="1">
        <v>10635.7</v>
      </c>
      <c r="F60" s="6">
        <v>29225540468.7999</v>
      </c>
      <c r="G60" s="1" t="s">
        <v>97</v>
      </c>
      <c r="H60" s="1">
        <v>13055.696893999999</v>
      </c>
      <c r="I60" s="25">
        <v>4.4672217124394242E-7</v>
      </c>
      <c r="J60" s="26">
        <v>4.7512029966991984E-3</v>
      </c>
      <c r="K60" s="5">
        <v>4.7512029966995774E-3</v>
      </c>
      <c r="L60" s="27">
        <v>1.3055696894001037E-2</v>
      </c>
      <c r="M60" s="4">
        <v>1.0373646386341306E-15</v>
      </c>
      <c r="N60" s="3">
        <v>1.038642949424684E-9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0.44888606031</v>
      </c>
      <c r="D61" s="7">
        <v>1925500</v>
      </c>
      <c r="E61" s="1">
        <v>1925500</v>
      </c>
      <c r="F61" s="6">
        <v>11510659949.51996</v>
      </c>
      <c r="G61" s="1" t="s">
        <v>90</v>
      </c>
      <c r="H61" s="1">
        <v>4488.8606031000008</v>
      </c>
      <c r="I61" s="25">
        <v>3.8997421718527998E-7</v>
      </c>
      <c r="J61" s="26">
        <v>0.75089535519025663</v>
      </c>
      <c r="K61" s="5">
        <v>0.75089535519031614</v>
      </c>
      <c r="L61" s="27">
        <v>4.4888606031003569E-3</v>
      </c>
      <c r="M61" s="4">
        <v>3.5648567431323386E-16</v>
      </c>
      <c r="N61" s="3">
        <v>3.5561242839321494E-10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0.62372878803999998</v>
      </c>
      <c r="D62" s="7">
        <v>240588</v>
      </c>
      <c r="E62" s="1">
        <v>240588</v>
      </c>
      <c r="F62" s="6">
        <v>38240493617.026001</v>
      </c>
      <c r="G62" s="1" t="s">
        <v>52</v>
      </c>
      <c r="H62" s="1">
        <v>6237.2878803999993</v>
      </c>
      <c r="I62" s="25">
        <v>1.6310688724015165E-7</v>
      </c>
      <c r="J62" s="26">
        <v>3.9241559787333603E-2</v>
      </c>
      <c r="K62" s="5">
        <v>3.9241559787336733E-2</v>
      </c>
      <c r="L62" s="27">
        <v>6.2372878804004958E-3</v>
      </c>
      <c r="M62" s="4">
        <v>4.9613091412936683E-16</v>
      </c>
      <c r="N62" s="3">
        <v>4.9658410716801882E-10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0.47572707770400002</v>
      </c>
      <c r="D63" s="7">
        <v>3958720</v>
      </c>
      <c r="E63" s="1">
        <v>3958720</v>
      </c>
      <c r="F63" s="6">
        <v>11221478654.559008</v>
      </c>
      <c r="G63" s="1" t="s">
        <v>21</v>
      </c>
      <c r="H63" s="1">
        <v>4757.2707770400002</v>
      </c>
      <c r="I63" s="25">
        <v>4.2394330760565492E-7</v>
      </c>
      <c r="J63" s="26">
        <v>1.6782728506846583</v>
      </c>
      <c r="K63" s="5">
        <v>1.6782728506847917</v>
      </c>
      <c r="L63" s="27">
        <v>4.7572707770403783E-3</v>
      </c>
      <c r="M63" s="4">
        <v>3.7816971776294395E-16</v>
      </c>
      <c r="N63" s="3">
        <v>3.7834979593753815E-10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3.2177085909229999</v>
      </c>
      <c r="D64" s="7">
        <v>760000</v>
      </c>
      <c r="E64" s="1">
        <v>760000</v>
      </c>
      <c r="F64" s="6">
        <v>104364080878.655</v>
      </c>
      <c r="G64" s="1" t="s">
        <v>21</v>
      </c>
      <c r="H64" s="1">
        <v>32177.085909229998</v>
      </c>
      <c r="I64" s="25">
        <v>3.0831571205655105E-7</v>
      </c>
      <c r="J64" s="26">
        <v>0.2343199411629788</v>
      </c>
      <c r="K64" s="5">
        <v>0.23431994116299742</v>
      </c>
      <c r="L64" s="27">
        <v>3.2177085909232558E-2</v>
      </c>
      <c r="M64" s="4">
        <v>2.5604518505417673E-15</v>
      </c>
      <c r="N64" s="3">
        <v>2.5611370801925659E-9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0.28564393730299997</v>
      </c>
      <c r="D65" s="7">
        <v>34919</v>
      </c>
      <c r="E65" s="1">
        <v>34919</v>
      </c>
      <c r="F65" s="6">
        <v>7031379842.9200001</v>
      </c>
      <c r="G65" s="1" t="s">
        <v>30</v>
      </c>
      <c r="H65" s="1">
        <v>2856.4393730299998</v>
      </c>
      <c r="I65" s="25">
        <v>4.0624165339413298E-7</v>
      </c>
      <c r="J65" s="26">
        <v>1.418555229486973E-2</v>
      </c>
      <c r="K65" s="5">
        <v>1.4185552294870859E-2</v>
      </c>
      <c r="L65" s="27">
        <v>2.856439373030227E-3</v>
      </c>
      <c r="M65" s="4">
        <v>2.2724877535296173E-16</v>
      </c>
      <c r="N65" s="3">
        <v>2.2737367544323206E-10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1.496927674882</v>
      </c>
      <c r="D66" s="7">
        <v>35000000</v>
      </c>
      <c r="E66" s="1">
        <v>35000000</v>
      </c>
      <c r="F66" s="6">
        <v>38435306018.639999</v>
      </c>
      <c r="G66" s="1" t="s">
        <v>21</v>
      </c>
      <c r="H66" s="1">
        <v>14969.276748819999</v>
      </c>
      <c r="I66" s="25">
        <v>3.8946682879434701E-7</v>
      </c>
      <c r="J66" s="26">
        <v>13.631339007802145</v>
      </c>
      <c r="K66" s="5">
        <v>13.631339007803227</v>
      </c>
      <c r="L66" s="27">
        <v>1.4969276748821189E-2</v>
      </c>
      <c r="M66" s="4">
        <v>1.1900203045200897E-15</v>
      </c>
      <c r="N66" s="3">
        <v>1.1896190699189901E-9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0.62369682098799994</v>
      </c>
      <c r="D67" s="7">
        <v>38318</v>
      </c>
      <c r="E67" s="1">
        <v>38318</v>
      </c>
      <c r="F67" s="6">
        <v>12236522663.5</v>
      </c>
      <c r="G67" s="1" t="s">
        <v>21</v>
      </c>
      <c r="H67" s="1">
        <v>6236.9682098799994</v>
      </c>
      <c r="I67" s="25">
        <v>5.0970103038211064E-7</v>
      </c>
      <c r="J67" s="26">
        <v>1.9530724082181716E-2</v>
      </c>
      <c r="K67" s="5">
        <v>1.9530724082183273E-2</v>
      </c>
      <c r="L67" s="27">
        <v>6.2369682098804956E-3</v>
      </c>
      <c r="M67" s="4">
        <v>4.9613091412936683E-16</v>
      </c>
      <c r="N67" s="3">
        <v>4.9658410716801882E-10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0.46510210237600003</v>
      </c>
      <c r="D68" s="7">
        <v>34006</v>
      </c>
      <c r="E68" s="1">
        <v>34006</v>
      </c>
      <c r="F68" s="6">
        <v>8762492096.1200008</v>
      </c>
      <c r="G68" s="1" t="s">
        <v>63</v>
      </c>
      <c r="H68" s="1">
        <v>4651.0210237600004</v>
      </c>
      <c r="I68" s="25">
        <v>5.3078747150247989E-7</v>
      </c>
      <c r="J68" s="26">
        <v>1.804995875591333E-2</v>
      </c>
      <c r="K68" s="5">
        <v>1.8049958755914763E-2</v>
      </c>
      <c r="L68" s="27">
        <v>4.6510210237603695E-3</v>
      </c>
      <c r="M68" s="4">
        <v>3.6949610038305991E-16</v>
      </c>
      <c r="N68" s="3">
        <v>3.6925484891980886E-10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2.7329826050829999</v>
      </c>
      <c r="D69" s="7">
        <v>26700000</v>
      </c>
      <c r="E69" s="1">
        <v>26700000</v>
      </c>
      <c r="F69" s="6">
        <v>91255970075.189499</v>
      </c>
      <c r="G69" s="1" t="s">
        <v>24</v>
      </c>
      <c r="H69" s="1">
        <v>27329.826050829997</v>
      </c>
      <c r="I69" s="25">
        <v>2.9948534904962211E-7</v>
      </c>
      <c r="J69" s="26">
        <v>7.9962588196249103</v>
      </c>
      <c r="K69" s="5">
        <v>7.9962588196255462</v>
      </c>
      <c r="L69" s="27">
        <v>2.732982605083217E-2</v>
      </c>
      <c r="M69" s="4">
        <v>2.1718737919229625E-15</v>
      </c>
      <c r="N69" s="3">
        <v>2.1718733478337526E-9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0.26606006444800001</v>
      </c>
      <c r="D70" s="7">
        <v>460742</v>
      </c>
      <c r="E70" s="1">
        <v>460742</v>
      </c>
      <c r="F70" s="6">
        <v>6455187871.8000002</v>
      </c>
      <c r="G70" s="1" t="s">
        <v>21</v>
      </c>
      <c r="H70" s="1">
        <v>2660.60064448</v>
      </c>
      <c r="I70" s="25">
        <v>4.1216471113149858E-7</v>
      </c>
      <c r="J70" s="26">
        <v>0.18990159333614892</v>
      </c>
      <c r="K70" s="5">
        <v>0.18990159333616405</v>
      </c>
      <c r="L70" s="27">
        <v>2.6606006444802118E-3</v>
      </c>
      <c r="M70" s="4">
        <v>2.1163626406917047E-16</v>
      </c>
      <c r="N70" s="3">
        <v>2.1191226551309228E-10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2.8307166461889999</v>
      </c>
      <c r="D71" s="7">
        <v>73000000</v>
      </c>
      <c r="E71" s="1">
        <v>73000000</v>
      </c>
      <c r="F71" s="6">
        <v>193322062551.01501</v>
      </c>
      <c r="G71" s="1" t="s">
        <v>24</v>
      </c>
      <c r="H71" s="1">
        <v>28307.166461889999</v>
      </c>
      <c r="I71" s="25">
        <v>1.4642491440634269E-7</v>
      </c>
      <c r="J71" s="26">
        <v>10.689018751663017</v>
      </c>
      <c r="K71" s="5">
        <v>10.689018751663866</v>
      </c>
      <c r="L71" s="27">
        <v>2.8307166461892252E-2</v>
      </c>
      <c r="M71" s="4">
        <v>2.2516710718178956E-15</v>
      </c>
      <c r="N71" s="3">
        <v>2.2519088815897703E-9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0.25389653293300002</v>
      </c>
      <c r="D72" s="7">
        <v>547894</v>
      </c>
      <c r="E72" s="1">
        <v>547894</v>
      </c>
      <c r="F72" s="6">
        <v>11524175404.331293</v>
      </c>
      <c r="G72" s="1" t="s">
        <v>21</v>
      </c>
      <c r="H72" s="1">
        <v>2538.9653293300003</v>
      </c>
      <c r="I72" s="25">
        <v>2.2031644263031132E-7</v>
      </c>
      <c r="J72" s="26">
        <v>0.12071005701849179</v>
      </c>
      <c r="K72" s="5">
        <v>0.12071005701850138</v>
      </c>
      <c r="L72" s="27">
        <v>2.5389653293302018E-3</v>
      </c>
      <c r="M72" s="4">
        <v>2.0166160408230382E-16</v>
      </c>
      <c r="N72" s="3">
        <v>2.014530764427036E-10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0.51682563752400001</v>
      </c>
      <c r="D73" s="7">
        <v>485000</v>
      </c>
      <c r="E73" s="1">
        <v>485000</v>
      </c>
      <c r="F73" s="6">
        <v>17033309716.272989</v>
      </c>
      <c r="G73" s="1" t="s">
        <v>21</v>
      </c>
      <c r="H73" s="1">
        <v>5168.2563752400001</v>
      </c>
      <c r="I73" s="25">
        <v>3.0342056014530402E-7</v>
      </c>
      <c r="J73" s="26">
        <v>0.14715897167047245</v>
      </c>
      <c r="K73" s="5">
        <v>0.14715897167048417</v>
      </c>
      <c r="L73" s="27">
        <v>5.1682563752404112E-3</v>
      </c>
      <c r="M73" s="4">
        <v>4.1112946380650328E-16</v>
      </c>
      <c r="N73" s="3">
        <v>4.1109160520136356E-10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0.62025380224100002</v>
      </c>
      <c r="D74" s="7">
        <v>72945</v>
      </c>
      <c r="E74" s="1">
        <v>72945</v>
      </c>
      <c r="F74" s="6">
        <v>14326630716.1</v>
      </c>
      <c r="G74" s="1" t="s">
        <v>21</v>
      </c>
      <c r="H74" s="1">
        <v>6202.5380224100008</v>
      </c>
      <c r="I74" s="25">
        <v>4.3293766310593211E-7</v>
      </c>
      <c r="J74" s="26">
        <v>3.1580637835262215E-2</v>
      </c>
      <c r="K74" s="5">
        <v>3.1580637835264727E-2</v>
      </c>
      <c r="L74" s="27">
        <v>6.2025380224104932E-3</v>
      </c>
      <c r="M74" s="4">
        <v>4.9266146717741321E-16</v>
      </c>
      <c r="N74" s="3">
        <v>4.9203663365915418E-10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0.28348031883199998</v>
      </c>
      <c r="D75" s="7">
        <v>122499</v>
      </c>
      <c r="E75" s="1">
        <v>122499</v>
      </c>
      <c r="F75" s="6">
        <v>7996985082.8400002</v>
      </c>
      <c r="G75" s="1" t="s">
        <v>119</v>
      </c>
      <c r="H75" s="1">
        <v>2834.8031883199997</v>
      </c>
      <c r="I75" s="25">
        <v>3.5448399102343518E-7</v>
      </c>
      <c r="J75" s="26">
        <v>4.3423934416379789E-2</v>
      </c>
      <c r="K75" s="5">
        <v>4.3423934416383245E-2</v>
      </c>
      <c r="L75" s="27">
        <v>2.8348031883202252E-3</v>
      </c>
      <c r="M75" s="4">
        <v>2.2551405187698492E-16</v>
      </c>
      <c r="N75" s="3">
        <v>2.255546860396862E-10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0.91375408019000004</v>
      </c>
      <c r="D76" s="7">
        <v>7640000</v>
      </c>
      <c r="E76" s="1">
        <v>7640000</v>
      </c>
      <c r="F76" s="6">
        <v>26536281893.145</v>
      </c>
      <c r="G76" s="1" t="s">
        <v>33</v>
      </c>
      <c r="H76" s="1">
        <v>9137.5408019000006</v>
      </c>
      <c r="I76" s="25">
        <v>3.4434141296412971E-7</v>
      </c>
      <c r="J76" s="26">
        <v>2.6307683950459508</v>
      </c>
      <c r="K76" s="5">
        <v>2.6307683950461604</v>
      </c>
      <c r="L76" s="27">
        <v>9.1375408019007277E-3</v>
      </c>
      <c r="M76" s="4">
        <v>7.2684913643428217E-16</v>
      </c>
      <c r="N76" s="3">
        <v>7.2759576141834259E-10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1.04209862036</v>
      </c>
      <c r="D77" s="7">
        <v>2358.17</v>
      </c>
      <c r="E77" s="1">
        <v>2358.17</v>
      </c>
      <c r="F77" s="6">
        <v>20623773925.559898</v>
      </c>
      <c r="G77" s="1" t="s">
        <v>18</v>
      </c>
      <c r="H77" s="1">
        <v>10420.986203599999</v>
      </c>
      <c r="I77" s="25">
        <v>5.0528997462898094E-7</v>
      </c>
      <c r="J77" s="26">
        <v>1.1915596594708241E-3</v>
      </c>
      <c r="K77" s="5">
        <v>1.1915596594709189E-3</v>
      </c>
      <c r="L77" s="27">
        <v>1.0420986203600829E-2</v>
      </c>
      <c r="M77" s="4">
        <v>8.2919782151691379E-16</v>
      </c>
      <c r="N77" s="3">
        <v>8.2945916801691055E-10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0.168777030238</v>
      </c>
      <c r="D78" s="7">
        <v>4521.2</v>
      </c>
      <c r="E78" s="1">
        <v>4521.2</v>
      </c>
      <c r="F78" s="6">
        <v>6569984794.4820004</v>
      </c>
      <c r="G78" s="1" t="s">
        <v>30</v>
      </c>
      <c r="H78" s="1">
        <v>1687.77030238</v>
      </c>
      <c r="I78" s="25">
        <v>2.568910515283878E-7</v>
      </c>
      <c r="J78" s="26">
        <v>1.1614558221701469E-3</v>
      </c>
      <c r="K78" s="5">
        <v>1.1614558221702395E-3</v>
      </c>
      <c r="L78" s="27">
        <v>1.6877703023801343E-3</v>
      </c>
      <c r="M78" s="4">
        <v>1.3422422895370545E-16</v>
      </c>
      <c r="N78" s="3">
        <v>1.3437784218695015E-10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0.213555354364</v>
      </c>
      <c r="D79" s="7">
        <v>12446</v>
      </c>
      <c r="E79" s="1">
        <v>12446</v>
      </c>
      <c r="F79" s="6">
        <v>5544302178.9530001</v>
      </c>
      <c r="G79" s="1" t="s">
        <v>30</v>
      </c>
      <c r="H79" s="1">
        <v>2135.55354364</v>
      </c>
      <c r="I79" s="25">
        <v>3.8517986118196813E-7</v>
      </c>
      <c r="J79" s="26">
        <v>4.7939485522707753E-3</v>
      </c>
      <c r="K79" s="5">
        <v>4.793948552271156E-3</v>
      </c>
      <c r="L79" s="27">
        <v>2.1355535436401694E-3</v>
      </c>
      <c r="M79" s="4">
        <v>1.6956921977673289E-16</v>
      </c>
      <c r="N79" s="3">
        <v>1.6962076188065112E-10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0.28680384080400001</v>
      </c>
      <c r="D80" s="7">
        <v>1829.4</v>
      </c>
      <c r="E80" s="1">
        <v>1829.4</v>
      </c>
      <c r="F80" s="6">
        <v>6761139254.375</v>
      </c>
      <c r="G80" s="1" t="s">
        <v>18</v>
      </c>
      <c r="H80" s="1">
        <v>2868.0384080399999</v>
      </c>
      <c r="I80" s="25">
        <v>4.2419454771385588E-7</v>
      </c>
      <c r="J80" s="26">
        <v>7.7602150558772794E-4</v>
      </c>
      <c r="K80" s="5">
        <v>7.7602150558778974E-4</v>
      </c>
      <c r="L80" s="27">
        <v>2.8680384080402282E-3</v>
      </c>
      <c r="M80" s="4">
        <v>2.2811613709095013E-16</v>
      </c>
      <c r="N80" s="3">
        <v>2.2828317014500499E-10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0.41469797227499999</v>
      </c>
      <c r="D81" s="7">
        <v>271843</v>
      </c>
      <c r="E81" s="1">
        <v>271843</v>
      </c>
      <c r="F81" s="6">
        <v>10294361190.24</v>
      </c>
      <c r="G81" s="1" t="s">
        <v>119</v>
      </c>
      <c r="H81" s="1">
        <v>4146.9797227500003</v>
      </c>
      <c r="I81" s="25">
        <v>4.0283992820085992E-7</v>
      </c>
      <c r="J81" s="26">
        <v>0.10950921460190637</v>
      </c>
      <c r="K81" s="5">
        <v>0.10950921460191505</v>
      </c>
      <c r="L81" s="27">
        <v>4.1469797227503295E-3</v>
      </c>
      <c r="M81" s="4">
        <v>3.2959746043559335E-16</v>
      </c>
      <c r="N81" s="3">
        <v>3.2923708204180002E-10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0.25549672551899999</v>
      </c>
      <c r="D82" s="7">
        <v>1205810</v>
      </c>
      <c r="E82" s="1">
        <v>1205810</v>
      </c>
      <c r="F82" s="6">
        <v>7666612474.3199997</v>
      </c>
      <c r="G82" s="1" t="s">
        <v>24</v>
      </c>
      <c r="H82" s="1">
        <v>2554.9672551899998</v>
      </c>
      <c r="I82" s="25">
        <v>3.3325895416627487E-7</v>
      </c>
      <c r="J82" s="26">
        <v>0.40184697952323589</v>
      </c>
      <c r="K82" s="5">
        <v>0.40184697952326776</v>
      </c>
      <c r="L82" s="27">
        <v>2.5549672551902027E-3</v>
      </c>
      <c r="M82" s="4">
        <v>2.0296264668928643E-16</v>
      </c>
      <c r="N82" s="3">
        <v>2.02817318495363E-10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1.630469362838</v>
      </c>
      <c r="D83" s="7">
        <v>121333</v>
      </c>
      <c r="E83" s="1">
        <v>121333</v>
      </c>
      <c r="F83" s="6">
        <v>135797247565.0434</v>
      </c>
      <c r="G83" s="1" t="s">
        <v>18</v>
      </c>
      <c r="H83" s="1">
        <v>16304.693628379999</v>
      </c>
      <c r="I83" s="25">
        <v>1.2006645142472766E-7</v>
      </c>
      <c r="J83" s="26">
        <v>1.456802275071648E-2</v>
      </c>
      <c r="K83" s="5">
        <v>1.4568022750717641E-2</v>
      </c>
      <c r="L83" s="27">
        <v>1.6304693628381297E-2</v>
      </c>
      <c r="M83" s="4">
        <v>1.2975731600306517E-15</v>
      </c>
      <c r="N83" s="3">
        <v>1.2987584341317415E-9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0.58024708729600005</v>
      </c>
      <c r="D84" s="7">
        <v>108666</v>
      </c>
      <c r="E84" s="1">
        <v>108666</v>
      </c>
      <c r="F84" s="6">
        <v>124091059975.5</v>
      </c>
      <c r="G84" s="1" t="s">
        <v>18</v>
      </c>
      <c r="H84" s="1">
        <v>5802.4708729600006</v>
      </c>
      <c r="I84" s="25">
        <v>4.6759781680530532E-8</v>
      </c>
      <c r="J84" s="26">
        <v>5.0811984360965307E-3</v>
      </c>
      <c r="K84" s="5">
        <v>5.0811984360969358E-3</v>
      </c>
      <c r="L84" s="27">
        <v>5.8024708729604623E-3</v>
      </c>
      <c r="M84" s="4">
        <v>4.6143644460983069E-16</v>
      </c>
      <c r="N84" s="3">
        <v>4.6202330850064754E-10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0.21343791825</v>
      </c>
      <c r="D85" s="7">
        <v>5344</v>
      </c>
      <c r="E85" s="1">
        <v>5344</v>
      </c>
      <c r="F85" s="6">
        <v>14037872031.99995</v>
      </c>
      <c r="G85" s="1" t="s">
        <v>18</v>
      </c>
      <c r="H85" s="1">
        <v>2134.3791824999998</v>
      </c>
      <c r="I85" s="25">
        <v>1.5204435384754812E-7</v>
      </c>
      <c r="J85" s="26">
        <v>8.1252502696129716E-4</v>
      </c>
      <c r="K85" s="5">
        <v>8.1252502696136178E-4</v>
      </c>
      <c r="L85" s="27">
        <v>2.1343791825001695E-3</v>
      </c>
      <c r="M85" s="4">
        <v>1.6956921977673289E-16</v>
      </c>
      <c r="N85" s="3">
        <v>1.6962076188065112E-10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0.54460489822199998</v>
      </c>
      <c r="D86" s="7">
        <v>80570</v>
      </c>
      <c r="E86" s="1">
        <v>80570</v>
      </c>
      <c r="F86" s="6">
        <v>13107490920.719999</v>
      </c>
      <c r="G86" s="1" t="s">
        <v>119</v>
      </c>
      <c r="H86" s="1">
        <v>5446.0489822199997</v>
      </c>
      <c r="I86" s="25">
        <v>4.1549134118498757E-7</v>
      </c>
      <c r="J86" s="26">
        <v>3.3476137359274447E-2</v>
      </c>
      <c r="K86" s="5">
        <v>3.3476137359277104E-2</v>
      </c>
      <c r="L86" s="27">
        <v>5.4460489822204328E-3</v>
      </c>
      <c r="M86" s="4">
        <v>4.3281350725621337E-16</v>
      </c>
      <c r="N86" s="3">
        <v>4.3291947804391384E-10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0.45517117204599999</v>
      </c>
      <c r="D87" s="7">
        <v>193402</v>
      </c>
      <c r="E87" s="1">
        <v>193402</v>
      </c>
      <c r="F87" s="6">
        <v>9410468555.7599411</v>
      </c>
      <c r="G87" s="1" t="s">
        <v>52</v>
      </c>
      <c r="H87" s="1">
        <v>4551.7117204599999</v>
      </c>
      <c r="I87" s="25">
        <v>4.8368598157357396E-7</v>
      </c>
      <c r="J87" s="26">
        <v>9.3545836208292349E-2</v>
      </c>
      <c r="K87" s="5">
        <v>9.3545836208299787E-2</v>
      </c>
      <c r="L87" s="27">
        <v>4.5517117204603615E-3</v>
      </c>
      <c r="M87" s="4">
        <v>3.6168984474116428E-16</v>
      </c>
      <c r="N87" s="3">
        <v>3.6197889130562544E-10</v>
      </c>
      <c r="P87" s="2"/>
      <c r="Q87" s="2"/>
      <c r="R87" s="2"/>
    </row>
    <row r="88" spans="1:18">
      <c r="A88" s="7" t="s">
        <v>259</v>
      </c>
      <c r="B88" s="1" t="s">
        <v>260</v>
      </c>
      <c r="C88" s="1">
        <v>0.234893955904</v>
      </c>
      <c r="D88" s="7">
        <v>537300</v>
      </c>
      <c r="E88" s="1">
        <v>537300</v>
      </c>
      <c r="F88" s="6">
        <v>6856000000</v>
      </c>
      <c r="G88" s="1" t="s">
        <v>39</v>
      </c>
      <c r="H88" s="1">
        <v>2348.9395590399999</v>
      </c>
      <c r="I88" s="25">
        <v>3.4261078749124853E-7</v>
      </c>
      <c r="J88" s="26">
        <v>0.18408477611904783</v>
      </c>
      <c r="K88" s="5">
        <v>0.18408477611906249</v>
      </c>
      <c r="L88" s="27">
        <v>2.3489395590401869E-3</v>
      </c>
      <c r="M88" s="4">
        <v>1.8691645453650096E-16</v>
      </c>
      <c r="N88" s="3">
        <v>1.8690116121433675E-10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0.365108996819</v>
      </c>
      <c r="D89" s="7">
        <v>24583</v>
      </c>
      <c r="E89" s="1">
        <v>24583</v>
      </c>
      <c r="F89" s="6">
        <v>7141400747.9359999</v>
      </c>
      <c r="G89" s="1" t="s">
        <v>63</v>
      </c>
      <c r="H89" s="1">
        <v>3651.08996819</v>
      </c>
      <c r="I89" s="25">
        <v>5.1125683840739988E-7</v>
      </c>
      <c r="J89" s="26">
        <v>1.2568226858569112E-2</v>
      </c>
      <c r="K89" s="5">
        <v>1.2568226858570111E-2</v>
      </c>
      <c r="L89" s="27">
        <v>3.6510899681902903E-3</v>
      </c>
      <c r="M89" s="4">
        <v>2.9013250135712099E-16</v>
      </c>
      <c r="N89" s="3">
        <v>2.9012880986556411E-10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2.2255159063710002</v>
      </c>
      <c r="D90" s="7">
        <v>25211000</v>
      </c>
      <c r="E90" s="1">
        <v>25211000</v>
      </c>
      <c r="F90" s="6">
        <v>66885149607.031998</v>
      </c>
      <c r="G90" s="1" t="s">
        <v>24</v>
      </c>
      <c r="H90" s="1">
        <v>22255.159063710002</v>
      </c>
      <c r="I90" s="25">
        <v>3.3273692582680857E-7</v>
      </c>
      <c r="J90" s="26">
        <v>8.3886306370196717</v>
      </c>
      <c r="K90" s="5">
        <v>8.3886306370203396</v>
      </c>
      <c r="L90" s="27">
        <v>2.2255159063711772E-2</v>
      </c>
      <c r="M90" s="4">
        <v>1.7694179454963432E-15</v>
      </c>
      <c r="N90" s="3">
        <v>1.7716956790536642E-9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1.6889850272319999</v>
      </c>
      <c r="D91" s="7">
        <v>2380000</v>
      </c>
      <c r="E91" s="1">
        <v>2380000</v>
      </c>
      <c r="F91" s="6">
        <v>90860652073.089355</v>
      </c>
      <c r="G91" s="1" t="s">
        <v>30</v>
      </c>
      <c r="H91" s="1">
        <v>16889.850272319996</v>
      </c>
      <c r="I91" s="25">
        <v>1.8588739885702785E-7</v>
      </c>
      <c r="J91" s="26">
        <v>0.44241200927972629</v>
      </c>
      <c r="K91" s="5">
        <v>0.44241200927976149</v>
      </c>
      <c r="L91" s="27">
        <v>1.688985027232134E-2</v>
      </c>
      <c r="M91" s="4">
        <v>1.3426759704060487E-15</v>
      </c>
      <c r="N91" s="3">
        <v>1.3424141798168421E-9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0.24869744742</v>
      </c>
      <c r="D92" s="7">
        <v>7737</v>
      </c>
      <c r="E92" s="1">
        <v>7737</v>
      </c>
      <c r="F92" s="6">
        <v>12608663109.48</v>
      </c>
      <c r="G92" s="1" t="s">
        <v>52</v>
      </c>
      <c r="H92" s="1">
        <v>2486.9744741999998</v>
      </c>
      <c r="I92" s="25">
        <v>1.9724331220572729E-7</v>
      </c>
      <c r="J92" s="26">
        <v>1.526071506535712E-3</v>
      </c>
      <c r="K92" s="5">
        <v>1.5260715065358334E-3</v>
      </c>
      <c r="L92" s="27">
        <v>2.4869744742001976E-3</v>
      </c>
      <c r="M92" s="4">
        <v>1.9775847626135601E-16</v>
      </c>
      <c r="N92" s="3">
        <v>1.9781509763561189E-10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1.5808857499590001</v>
      </c>
      <c r="D93" s="7">
        <v>171500</v>
      </c>
      <c r="E93" s="1">
        <v>171500</v>
      </c>
      <c r="F93" s="6">
        <v>223764676580.20959</v>
      </c>
      <c r="G93" s="1" t="s">
        <v>18</v>
      </c>
      <c r="H93" s="1">
        <v>15808.85749959</v>
      </c>
      <c r="I93" s="25">
        <v>7.0649477572583866E-8</v>
      </c>
      <c r="J93" s="26">
        <v>1.2116385403698133E-2</v>
      </c>
      <c r="K93" s="5">
        <v>1.2116385403699095E-2</v>
      </c>
      <c r="L93" s="27">
        <v>1.5808857499591256E-2</v>
      </c>
      <c r="M93" s="4">
        <v>1.2559397966072083E-15</v>
      </c>
      <c r="N93" s="3">
        <v>1.2569216778501868E-9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3.145945055995</v>
      </c>
      <c r="D94" s="7">
        <v>73000000</v>
      </c>
      <c r="E94" s="1">
        <v>73000000</v>
      </c>
      <c r="F94" s="6">
        <v>193322062551.01501</v>
      </c>
      <c r="G94" s="1" t="s">
        <v>24</v>
      </c>
      <c r="H94" s="1">
        <v>31459.450559950004</v>
      </c>
      <c r="I94" s="25">
        <v>1.6273078274057981E-7</v>
      </c>
      <c r="J94" s="26">
        <v>11.879347140062325</v>
      </c>
      <c r="K94" s="5">
        <v>11.879347140063269</v>
      </c>
      <c r="L94" s="27">
        <v>3.1459450559952501E-2</v>
      </c>
      <c r="M94" s="4">
        <v>2.4980018054066022E-15</v>
      </c>
      <c r="N94" s="3">
        <v>2.4956534616649151E-9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1.2340766023859999</v>
      </c>
      <c r="D95" s="7">
        <v>258710</v>
      </c>
      <c r="E95" s="1">
        <v>258710</v>
      </c>
      <c r="F95" s="6">
        <v>26418969973.099899</v>
      </c>
      <c r="G95" s="1" t="s">
        <v>27</v>
      </c>
      <c r="H95" s="1">
        <v>12340.766023859998</v>
      </c>
      <c r="I95" s="25">
        <v>4.6711760664497929E-7</v>
      </c>
      <c r="J95" s="26">
        <v>0.1208479960151226</v>
      </c>
      <c r="K95" s="5">
        <v>0.12084799601513221</v>
      </c>
      <c r="L95" s="27">
        <v>1.234076602386098E-2</v>
      </c>
      <c r="M95" s="4">
        <v>9.8185348740287282E-16</v>
      </c>
      <c r="N95" s="3">
        <v>9.822542779147625E-10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0.30735439020900002</v>
      </c>
      <c r="D96" s="7">
        <v>514</v>
      </c>
      <c r="E96" s="1">
        <v>514</v>
      </c>
      <c r="F96" s="6">
        <v>9908136051.7600002</v>
      </c>
      <c r="G96" s="1" t="s">
        <v>18</v>
      </c>
      <c r="H96" s="1">
        <v>3073.5439020900003</v>
      </c>
      <c r="I96" s="25">
        <v>3.1020404706130785E-7</v>
      </c>
      <c r="J96" s="26">
        <v>1.5944488018951225E-4</v>
      </c>
      <c r="K96" s="5">
        <v>1.594448801895249E-4</v>
      </c>
      <c r="L96" s="27">
        <v>3.0735439020902443E-3</v>
      </c>
      <c r="M96" s="4">
        <v>2.441623292437356E-16</v>
      </c>
      <c r="N96" s="3">
        <v>2.4419932742603123E-10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0.960382693131</v>
      </c>
      <c r="D97" s="7">
        <v>487397</v>
      </c>
      <c r="E97" s="1">
        <v>487397</v>
      </c>
      <c r="F97" s="6">
        <v>24825790556.739899</v>
      </c>
      <c r="G97" s="1" t="s">
        <v>21</v>
      </c>
      <c r="H97" s="1">
        <v>9603.8269313100009</v>
      </c>
      <c r="I97" s="25">
        <v>3.8684878571581599E-7</v>
      </c>
      <c r="J97" s="26">
        <v>0.18854893761153158</v>
      </c>
      <c r="K97" s="5">
        <v>0.18854893761154656</v>
      </c>
      <c r="L97" s="27">
        <v>9.603826931310764E-3</v>
      </c>
      <c r="M97" s="4">
        <v>7.6327832942979512E-16</v>
      </c>
      <c r="N97" s="3">
        <v>7.6397554948925972E-10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0.33102784830199999</v>
      </c>
      <c r="D98" s="7">
        <v>96000</v>
      </c>
      <c r="E98" s="1">
        <v>96000</v>
      </c>
      <c r="F98" s="6">
        <v>8348883448.8999996</v>
      </c>
      <c r="G98" s="1" t="s">
        <v>27</v>
      </c>
      <c r="H98" s="1">
        <v>3310.2784830200003</v>
      </c>
      <c r="I98" s="25">
        <v>3.964935554892844E-7</v>
      </c>
      <c r="J98" s="26">
        <v>3.8063381326971304E-2</v>
      </c>
      <c r="K98" s="5">
        <v>3.806338132697433E-2</v>
      </c>
      <c r="L98" s="27">
        <v>3.3102784830202634E-3</v>
      </c>
      <c r="M98" s="4">
        <v>2.6324428747948048E-16</v>
      </c>
      <c r="N98" s="3">
        <v>2.6329871616326272E-10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5.4915716786699997</v>
      </c>
      <c r="D99" s="7">
        <v>823511</v>
      </c>
      <c r="E99" s="1">
        <v>823511</v>
      </c>
      <c r="F99" s="6">
        <v>129222468676.25528</v>
      </c>
      <c r="G99" s="1" t="s">
        <v>21</v>
      </c>
      <c r="H99" s="1">
        <v>54915.716786700003</v>
      </c>
      <c r="I99" s="25">
        <v>4.2497034261341893E-7</v>
      </c>
      <c r="J99" s="26">
        <v>0.34996775181591921</v>
      </c>
      <c r="K99" s="5">
        <v>0.34996775181594703</v>
      </c>
      <c r="L99" s="27">
        <v>5.4915716786704365E-2</v>
      </c>
      <c r="M99" s="4">
        <v>4.3645642655576466E-15</v>
      </c>
      <c r="N99" s="3">
        <v>4.3655745685100555E-9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0.43438238438299998</v>
      </c>
      <c r="D100" s="7">
        <v>108682</v>
      </c>
      <c r="E100" s="1">
        <v>108682</v>
      </c>
      <c r="F100" s="6">
        <v>14042834050.419901</v>
      </c>
      <c r="G100" s="1" t="s">
        <v>119</v>
      </c>
      <c r="H100" s="1">
        <v>4343.8238438299995</v>
      </c>
      <c r="I100" s="25">
        <v>3.0932672338317013E-7</v>
      </c>
      <c r="J100" s="26">
        <v>3.3618246950729694E-2</v>
      </c>
      <c r="K100" s="5">
        <v>3.3618246950732372E-2</v>
      </c>
      <c r="L100" s="27">
        <v>4.3438238438303451E-3</v>
      </c>
      <c r="M100" s="4">
        <v>3.4520997171938461E-16</v>
      </c>
      <c r="N100" s="3">
        <v>3.4560798667371273E-10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1.518783742476</v>
      </c>
      <c r="D101" s="7">
        <v>16949</v>
      </c>
      <c r="E101" s="1">
        <v>16949</v>
      </c>
      <c r="F101" s="6">
        <v>46246199734.400002</v>
      </c>
      <c r="G101" s="1" t="s">
        <v>18</v>
      </c>
      <c r="H101" s="1">
        <v>15187.83742476</v>
      </c>
      <c r="I101" s="25">
        <v>3.2841265902898835E-7</v>
      </c>
      <c r="J101" s="26">
        <v>5.5662661578823238E-3</v>
      </c>
      <c r="K101" s="5">
        <v>5.566266157882767E-3</v>
      </c>
      <c r="L101" s="27">
        <v>1.5187837424761208E-2</v>
      </c>
      <c r="M101" s="4">
        <v>1.2073675392798577E-15</v>
      </c>
      <c r="N101" s="3">
        <v>1.2078089639544487E-9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1.036682231416</v>
      </c>
      <c r="D102" s="7">
        <v>1771370</v>
      </c>
      <c r="E102" s="1">
        <v>1771370</v>
      </c>
      <c r="F102" s="6">
        <v>35325330547.990005</v>
      </c>
      <c r="G102" s="1" t="s">
        <v>119</v>
      </c>
      <c r="H102" s="1">
        <v>10366.822314159999</v>
      </c>
      <c r="I102" s="25">
        <v>2.9346710004812302E-7</v>
      </c>
      <c r="J102" s="26">
        <v>0.51983881701224366</v>
      </c>
      <c r="K102" s="5">
        <v>0.51983881701228507</v>
      </c>
      <c r="L102" s="27">
        <v>1.0366822314160824E-2</v>
      </c>
      <c r="M102" s="4">
        <v>8.2399365108898337E-16</v>
      </c>
      <c r="N102" s="3">
        <v>8.2400219980627298E-10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35482</v>
      </c>
      <c r="E103" s="1">
        <v>35482</v>
      </c>
      <c r="F103" s="6">
        <v>21905338283.6479</v>
      </c>
      <c r="G103" s="1" t="s">
        <v>18</v>
      </c>
      <c r="H103" s="1">
        <v>8498.7337593500015</v>
      </c>
      <c r="I103" s="25">
        <v>3.8797546284387745E-7</v>
      </c>
      <c r="J103" s="26">
        <v>1.376614537262646E-2</v>
      </c>
      <c r="K103" s="5">
        <v>1.3766145372627553E-2</v>
      </c>
      <c r="L103" s="27">
        <v>8.4987337593506757E-3</v>
      </c>
      <c r="M103" s="4">
        <v>6.7480743215497796E-16</v>
      </c>
      <c r="N103" s="3">
        <v>6.7484506871551275E-10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45C-B8D4-41B3-8A87-2ACC3CDE1938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45EB-3B4E-451C-AFEA-4782B43252FC}">
  <sheetPr codeName="Sheet104">
    <tabColor theme="7" tint="0.79998168889431442"/>
  </sheetPr>
  <dimension ref="A1:U1466"/>
  <sheetViews>
    <sheetView topLeftCell="A37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18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1.9081958235744878E-16</v>
      </c>
      <c r="N2" s="3">
        <v>1.9099388737231493E-10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19</v>
      </c>
      <c r="B3" s="1" t="s">
        <v>20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21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1.9255430583342559E-16</v>
      </c>
      <c r="N3" s="3">
        <v>1.9281287677586079E-10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24</v>
      </c>
      <c r="H4" s="1">
        <v>2489.4740098599996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27</v>
      </c>
      <c r="H5" s="1">
        <v>4526.4408940400008</v>
      </c>
      <c r="I5" s="25">
        <v>3.8964756380181653E-7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1.3530843112619095E-16</v>
      </c>
      <c r="N5" s="3">
        <v>1.3460521586239338E-10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30</v>
      </c>
      <c r="H6" s="1">
        <v>3856.8713404499999</v>
      </c>
      <c r="I6" s="25">
        <v>4.6073286782473337E-7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1.1535911115245767E-16</v>
      </c>
      <c r="N6" s="3">
        <v>1.1505107977427542E-10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0.34731990869399998</v>
      </c>
      <c r="D7" s="7">
        <v>634202</v>
      </c>
      <c r="E7" s="1">
        <v>634202</v>
      </c>
      <c r="F7" s="6">
        <v>13437846011.560001</v>
      </c>
      <c r="G7" s="1" t="s">
        <v>33</v>
      </c>
      <c r="H7" s="1">
        <v>3473.1990869399997</v>
      </c>
      <c r="I7" s="25">
        <v>2.5846397435661608E-7</v>
      </c>
      <c r="J7" s="26">
        <v>0.16391836946491464</v>
      </c>
      <c r="K7" s="5">
        <v>0.1639183694649195</v>
      </c>
      <c r="L7" s="27">
        <v>3.4731990869401033E-3</v>
      </c>
      <c r="M7" s="4">
        <v>1.0364972768961422E-16</v>
      </c>
      <c r="N7" s="3">
        <v>1.0368239600211382E-10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21</v>
      </c>
      <c r="H8" s="1">
        <v>2974.38762619</v>
      </c>
      <c r="I8" s="25">
        <v>4.3642889923303584E-7</v>
      </c>
      <c r="J8" s="26">
        <v>4.8039911083076418E-2</v>
      </c>
      <c r="K8" s="5">
        <v>4.8039911083077855E-2</v>
      </c>
      <c r="L8" s="27">
        <v>2.9743876261900887E-3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36</v>
      </c>
      <c r="H9" s="1">
        <v>2332.9360546600001</v>
      </c>
      <c r="I9" s="25">
        <v>3.2416221768244995E-7</v>
      </c>
      <c r="J9" s="26">
        <v>7.1542601442516705E-3</v>
      </c>
      <c r="K9" s="5">
        <v>7.1542601442518847E-3</v>
      </c>
      <c r="L9" s="27">
        <v>2.3329360546600697E-3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0.30331241832599998</v>
      </c>
      <c r="D10" s="7">
        <v>11068200</v>
      </c>
      <c r="E10" s="1">
        <v>11068200</v>
      </c>
      <c r="F10" s="6">
        <v>21859131635.770264</v>
      </c>
      <c r="G10" s="1" t="s">
        <v>39</v>
      </c>
      <c r="H10" s="1">
        <v>3033.1241832599999</v>
      </c>
      <c r="I10" s="25">
        <v>1.387577619184377E-7</v>
      </c>
      <c r="J10" s="26">
        <v>1.5357986604656522</v>
      </c>
      <c r="K10" s="5">
        <v>1.5357986604656979</v>
      </c>
      <c r="L10" s="27">
        <v>3.0331241832600906E-3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30</v>
      </c>
      <c r="H11" s="1">
        <v>21336.188413169999</v>
      </c>
      <c r="I11" s="25">
        <v>4.205989996104511E-7</v>
      </c>
      <c r="J11" s="26">
        <v>2.4797255220033367E-2</v>
      </c>
      <c r="K11" s="5">
        <v>2.4797255220034106E-2</v>
      </c>
      <c r="L11" s="27">
        <v>2.1336188413170636E-2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21</v>
      </c>
      <c r="H12" s="1">
        <v>2817.8921046299997</v>
      </c>
      <c r="I12" s="25">
        <v>3.996399071799264E-7</v>
      </c>
      <c r="J12" s="26">
        <v>2.6540885515633272E-2</v>
      </c>
      <c r="K12" s="5">
        <v>2.6540885515634063E-2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21</v>
      </c>
      <c r="H13" s="1">
        <v>70851.844423449991</v>
      </c>
      <c r="I13" s="25">
        <v>4.5934224812199025E-7</v>
      </c>
      <c r="J13" s="26">
        <v>0.21505760977924213</v>
      </c>
      <c r="K13" s="5">
        <v>0.21505760977924851</v>
      </c>
      <c r="L13" s="27">
        <v>7.0851844423452104E-2</v>
      </c>
      <c r="M13" s="4">
        <v>2.1094237467877974E-15</v>
      </c>
      <c r="N13" s="3">
        <v>2.1100277081131935E-9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4.6250984105609998</v>
      </c>
      <c r="D14" s="7">
        <v>363000</v>
      </c>
      <c r="E14" s="1">
        <v>363000</v>
      </c>
      <c r="F14" s="6">
        <v>395348746440.82446</v>
      </c>
      <c r="G14" s="1" t="s">
        <v>18</v>
      </c>
      <c r="H14" s="1">
        <v>46250.984105609998</v>
      </c>
      <c r="I14" s="25">
        <v>1.1698781018528616E-7</v>
      </c>
      <c r="J14" s="26">
        <v>4.2466575097258874E-2</v>
      </c>
      <c r="K14" s="5">
        <v>4.2466575097260137E-2</v>
      </c>
      <c r="L14" s="27">
        <v>4.6250984105611376E-2</v>
      </c>
      <c r="M14" s="4">
        <v>1.3808398868775384E-15</v>
      </c>
      <c r="N14" s="3">
        <v>1.3751559890806675E-9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52</v>
      </c>
      <c r="H15" s="1">
        <v>5700.6306045500005</v>
      </c>
      <c r="I15" s="25">
        <v>2.0757626434139219E-7</v>
      </c>
      <c r="J15" s="26">
        <v>1.7360433291927994E-2</v>
      </c>
      <c r="K15" s="5">
        <v>1.7360433291928514E-2</v>
      </c>
      <c r="L15" s="27">
        <v>5.7006306045501703E-3</v>
      </c>
      <c r="M15" s="4">
        <v>1.700029006457271E-16</v>
      </c>
      <c r="N15" s="3">
        <v>1.7007550923153758E-10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24</v>
      </c>
      <c r="H16" s="1">
        <v>802.28087875000017</v>
      </c>
      <c r="I16" s="25">
        <v>1.0987172655220854E-7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2.3960868011929648E-17</v>
      </c>
      <c r="N16" s="3">
        <v>2.3874235921539366E-11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36</v>
      </c>
      <c r="H17" s="1">
        <v>8011.4932911999995</v>
      </c>
      <c r="I17" s="25">
        <v>4.3727402984027511E-7</v>
      </c>
      <c r="J17" s="26">
        <v>1.506846306829588E-3</v>
      </c>
      <c r="K17" s="5">
        <v>1.5068463068296332E-3</v>
      </c>
      <c r="L17" s="27">
        <v>8.011493291200239E-3</v>
      </c>
      <c r="M17" s="4">
        <v>2.3939183968479938E-16</v>
      </c>
      <c r="N17" s="3">
        <v>2.3919710656628013E-10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18</v>
      </c>
      <c r="H18" s="1">
        <v>4278.78564276</v>
      </c>
      <c r="I18" s="25">
        <v>4.7434920156898233E-7</v>
      </c>
      <c r="J18" s="26">
        <v>1.0364530054282263E-3</v>
      </c>
      <c r="K18" s="5">
        <v>1.0364530054282573E-3</v>
      </c>
      <c r="L18" s="27">
        <v>4.2787856427601275E-3</v>
      </c>
      <c r="M18" s="4">
        <v>1.2750217548429532E-16</v>
      </c>
      <c r="N18" s="3">
        <v>1.2732925824820995E-10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63</v>
      </c>
      <c r="H19" s="1">
        <v>2876.4177545500002</v>
      </c>
      <c r="I19" s="25">
        <v>4.9358406319949418E-7</v>
      </c>
      <c r="J19" s="26">
        <v>1.0757171073369777E-2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36</v>
      </c>
      <c r="H20" s="1">
        <v>13632.838490229999</v>
      </c>
      <c r="I20" s="25">
        <v>4.4007873421191602E-7</v>
      </c>
      <c r="J20" s="26">
        <v>0.14633806125128579</v>
      </c>
      <c r="K20" s="5">
        <v>0.14633806125129017</v>
      </c>
      <c r="L20" s="27">
        <v>1.3632838490230406E-2</v>
      </c>
      <c r="M20" s="4">
        <v>4.0766001685454967E-16</v>
      </c>
      <c r="N20" s="3">
        <v>4.0745362639427185E-10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21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1.7007550923153758E-10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18</v>
      </c>
      <c r="H22" s="1">
        <v>6465.6581377199991</v>
      </c>
      <c r="I22" s="25">
        <v>4.626735241347294E-7</v>
      </c>
      <c r="J22" s="26">
        <v>1.7442791859879298E-4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1.9372237147763371E-10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21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21</v>
      </c>
      <c r="H24" s="1">
        <v>1871.1334952799998</v>
      </c>
      <c r="I24" s="25">
        <v>1.4383771138110564E-7</v>
      </c>
      <c r="J24" s="26">
        <v>6.2670090848747728</v>
      </c>
      <c r="K24" s="5">
        <v>6.2670090848749593</v>
      </c>
      <c r="L24" s="27">
        <v>1.8711334952800558E-3</v>
      </c>
      <c r="M24" s="4">
        <v>5.5944832100252029E-17</v>
      </c>
      <c r="N24" s="3">
        <v>5.5933924159035087E-11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18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2.6455261551400788E-3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63</v>
      </c>
      <c r="H26" s="1">
        <v>2316.03501684</v>
      </c>
      <c r="I26" s="25">
        <v>4.4499862301348731E-7</v>
      </c>
      <c r="J26" s="26">
        <v>3.8883979678918522E-3</v>
      </c>
      <c r="K26" s="5">
        <v>3.8883979678919684E-3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21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2.4653005400800737E-3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33</v>
      </c>
      <c r="H28" s="1">
        <v>16936.659815290001</v>
      </c>
      <c r="I28" s="25">
        <v>2.6007898986411836E-7</v>
      </c>
      <c r="J28" s="26">
        <v>0.25513748905670014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21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0.12988385507772957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21</v>
      </c>
      <c r="H30" s="1">
        <v>4974.8313897200005</v>
      </c>
      <c r="I30" s="25">
        <v>3.9100417814780435E-7</v>
      </c>
      <c r="J30" s="26">
        <v>1.2164139982178193</v>
      </c>
      <c r="K30" s="5">
        <v>1.2164139982178555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21</v>
      </c>
      <c r="H31" s="1">
        <v>3553.0109579500004</v>
      </c>
      <c r="I31" s="25">
        <v>3.3126631586215323E-7</v>
      </c>
      <c r="J31" s="26">
        <v>0.27705127060815321</v>
      </c>
      <c r="K31" s="5">
        <v>0.27705127060816148</v>
      </c>
      <c r="L31" s="27">
        <v>3.5530109579501065E-3</v>
      </c>
      <c r="M31" s="4">
        <v>1.0625181290357943E-16</v>
      </c>
      <c r="N31" s="3">
        <v>1.0595613275654614E-10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24</v>
      </c>
      <c r="H32" s="1">
        <v>20678.235236160002</v>
      </c>
      <c r="I32" s="25">
        <v>1.7185626634584134E-7</v>
      </c>
      <c r="J32" s="26">
        <v>2.7771972641487959</v>
      </c>
      <c r="K32" s="5">
        <v>2.7771972641488785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90</v>
      </c>
      <c r="H33" s="1">
        <v>13820.473571359998</v>
      </c>
      <c r="I33" s="25">
        <v>4.3280070092686534E-7</v>
      </c>
      <c r="J33" s="26">
        <v>5.4928468157432186E-2</v>
      </c>
      <c r="K33" s="5">
        <v>5.4928468157433831E-2</v>
      </c>
      <c r="L33" s="27">
        <v>1.3820473571360412E-2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30</v>
      </c>
      <c r="H34" s="1">
        <v>2916.4316592700002</v>
      </c>
      <c r="I34" s="25">
        <v>5.0005657251598833E-7</v>
      </c>
      <c r="J34" s="26">
        <v>1.6801900836537208E-4</v>
      </c>
      <c r="K34" s="5">
        <v>1.6801900836537712E-4</v>
      </c>
      <c r="L34" s="27">
        <v>2.9164316592700875E-3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0.79079578637199999</v>
      </c>
      <c r="D35" s="7">
        <v>23223</v>
      </c>
      <c r="E35" s="1">
        <v>23223</v>
      </c>
      <c r="F35" s="6">
        <v>27354741004.741898</v>
      </c>
      <c r="G35" s="1" t="s">
        <v>18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2.3592239273284576E-16</v>
      </c>
      <c r="N35" s="3">
        <v>2.3555912775918841E-10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97</v>
      </c>
      <c r="H36" s="1">
        <v>6073.1296433299995</v>
      </c>
      <c r="I36" s="25">
        <v>4.1867765770205072E-7</v>
      </c>
      <c r="J36" s="26">
        <v>1.7313577178952905E-2</v>
      </c>
      <c r="K36" s="5">
        <v>1.7313577178953422E-2</v>
      </c>
      <c r="L36" s="27">
        <v>6.0731296433301808E-3</v>
      </c>
      <c r="M36" s="4">
        <v>1.8127860323957634E-16</v>
      </c>
      <c r="N36" s="3">
        <v>1.8098944565281272E-10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21</v>
      </c>
      <c r="H37" s="1">
        <v>42238.003315170004</v>
      </c>
      <c r="I37" s="25">
        <v>4.188022296914132E-7</v>
      </c>
      <c r="J37" s="26">
        <v>0.28981072414422826</v>
      </c>
      <c r="K37" s="5">
        <v>0.28981072414423692</v>
      </c>
      <c r="L37" s="27">
        <v>4.2238003315171267E-2</v>
      </c>
      <c r="M37" s="4">
        <v>1.2628786905111156E-15</v>
      </c>
      <c r="N37" s="3">
        <v>1.2660166248679161E-9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30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1.1796119636642288E-16</v>
      </c>
      <c r="N38" s="3">
        <v>1.1777956387959421E-10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33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3.5654500455901067E-3</v>
      </c>
      <c r="M39" s="4">
        <v>1.0668549377257364E-16</v>
      </c>
      <c r="N39" s="3">
        <v>1.064108801074326E-10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18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2.3922959468100713E-3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0.340020991499</v>
      </c>
      <c r="D41" s="7">
        <v>149302</v>
      </c>
      <c r="E41" s="1">
        <v>149302</v>
      </c>
      <c r="F41" s="6">
        <v>11224251205.279991</v>
      </c>
      <c r="G41" s="1" t="s">
        <v>90</v>
      </c>
      <c r="H41" s="1">
        <v>3400.20991499</v>
      </c>
      <c r="I41" s="25">
        <v>3.0293423167422607E-7</v>
      </c>
      <c r="J41" s="26">
        <v>4.5228686657425299E-2</v>
      </c>
      <c r="K41" s="5">
        <v>4.5228686657426652E-2</v>
      </c>
      <c r="L41" s="27">
        <v>3.4002099149901014E-3</v>
      </c>
      <c r="M41" s="4">
        <v>1.0148132334464322E-16</v>
      </c>
      <c r="N41" s="3">
        <v>1.014086592476815E-10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18</v>
      </c>
      <c r="H42" s="1">
        <v>20840.569737019996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2.0840569737020618E-2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21</v>
      </c>
      <c r="H43" s="1">
        <v>7588.2664706000005</v>
      </c>
      <c r="I43" s="25">
        <v>2.7518737019987395E-7</v>
      </c>
      <c r="J43" s="26">
        <v>6.2245181640249891E-2</v>
      </c>
      <c r="K43" s="5">
        <v>6.2245181640251744E-2</v>
      </c>
      <c r="L43" s="27">
        <v>7.588266470600227E-3</v>
      </c>
      <c r="M43" s="4">
        <v>2.2638141361497333E-16</v>
      </c>
      <c r="N43" s="3">
        <v>2.2646418074145913E-10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116</v>
      </c>
      <c r="H44" s="1">
        <v>15435.729455319999</v>
      </c>
      <c r="I44" s="25">
        <v>4.5701690783984344E-7</v>
      </c>
      <c r="J44" s="26">
        <v>1.3024981873435539E-2</v>
      </c>
      <c r="K44" s="5">
        <v>1.3024981873435927E-2</v>
      </c>
      <c r="L44" s="27">
        <v>1.5435729455320461E-2</v>
      </c>
      <c r="M44" s="4">
        <v>4.6143644460983069E-16</v>
      </c>
      <c r="N44" s="3">
        <v>4.6202330850064754E-10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119</v>
      </c>
      <c r="H45" s="1">
        <v>3866.0508880500001</v>
      </c>
      <c r="I45" s="25">
        <v>4.2820202474019315E-7</v>
      </c>
      <c r="J45" s="26">
        <v>1.0569310576662187E-2</v>
      </c>
      <c r="K45" s="5">
        <v>1.0569310576662503E-2</v>
      </c>
      <c r="L45" s="27">
        <v>3.8660508880501154E-3</v>
      </c>
      <c r="M45" s="4">
        <v>1.1535911115245767E-16</v>
      </c>
      <c r="N45" s="3">
        <v>1.1550582712516189E-10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18</v>
      </c>
      <c r="H46" s="1">
        <v>2830.7746857600005</v>
      </c>
      <c r="I46" s="25">
        <v>4.2012745606619115E-7</v>
      </c>
      <c r="J46" s="26">
        <v>1.843939404674513E-3</v>
      </c>
      <c r="K46" s="5">
        <v>1.8439394046745681E-3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21</v>
      </c>
      <c r="H47" s="1">
        <v>36275.674075269999</v>
      </c>
      <c r="I47" s="25">
        <v>3.4248607202049135E-7</v>
      </c>
      <c r="J47" s="26">
        <v>0.43084747860177813</v>
      </c>
      <c r="K47" s="5">
        <v>0.43084747860179096</v>
      </c>
      <c r="L47" s="27">
        <v>3.6275674075271082E-2</v>
      </c>
      <c r="M47" s="4">
        <v>1.0824674490095276E-15</v>
      </c>
      <c r="N47" s="3">
        <v>1.0841176845133305E-9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36</v>
      </c>
      <c r="H48" s="1">
        <v>2495.4167125000004</v>
      </c>
      <c r="I48" s="25">
        <v>2.8953022750792082E-7</v>
      </c>
      <c r="J48" s="26">
        <v>1.0000374058123585E-2</v>
      </c>
      <c r="K48" s="5">
        <v>1.0000374058123885E-2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3.6221696453200001</v>
      </c>
      <c r="D49" s="7">
        <v>44900000</v>
      </c>
      <c r="E49" s="1">
        <v>44900000</v>
      </c>
      <c r="F49" s="6">
        <v>141680098479.40802</v>
      </c>
      <c r="G49" s="1" t="s">
        <v>21</v>
      </c>
      <c r="H49" s="1">
        <v>36221.696453200006</v>
      </c>
      <c r="I49" s="25">
        <v>2.5565832351863108E-7</v>
      </c>
      <c r="J49" s="26">
        <v>11.479058725986535</v>
      </c>
      <c r="K49" s="5">
        <v>11.479058725986876</v>
      </c>
      <c r="L49" s="27">
        <v>3.6221696453201085E-2</v>
      </c>
      <c r="M49" s="4">
        <v>1.0824674490095276E-15</v>
      </c>
      <c r="N49" s="3">
        <v>1.076841726899147E-9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52</v>
      </c>
      <c r="H50" s="1">
        <v>779.26164867</v>
      </c>
      <c r="I50" s="25">
        <v>1.5214814217224953E-7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2.3310346708438345E-17</v>
      </c>
      <c r="N50" s="3">
        <v>2.3305801732931286E-11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119</v>
      </c>
      <c r="H51" s="1">
        <v>2729.3287023300004</v>
      </c>
      <c r="I51" s="25">
        <v>2.0089626179157531E-7</v>
      </c>
      <c r="J51" s="26">
        <v>1.1073000157428048E-2</v>
      </c>
      <c r="K51" s="5">
        <v>1.1073000157428377E-2</v>
      </c>
      <c r="L51" s="27">
        <v>2.7293287023300817E-3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119</v>
      </c>
      <c r="H52" s="1">
        <v>3171.8054763300006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24</v>
      </c>
      <c r="H53" s="1">
        <v>17290.981413469999</v>
      </c>
      <c r="I53" s="25">
        <v>3.3069934852671376E-7</v>
      </c>
      <c r="J53" s="26">
        <v>5.3176455243095573</v>
      </c>
      <c r="K53" s="5">
        <v>5.3176455243097163</v>
      </c>
      <c r="L53" s="27">
        <v>1.7290981413470515E-2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18</v>
      </c>
      <c r="H54" s="1">
        <v>3075.98567108</v>
      </c>
      <c r="I54" s="25">
        <v>3.3280234106194848E-7</v>
      </c>
      <c r="J54" s="26">
        <v>1.6330610875909812E-3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116</v>
      </c>
      <c r="H55" s="1">
        <v>5571.1182785399997</v>
      </c>
      <c r="I55" s="25">
        <v>3.9566715750574554E-7</v>
      </c>
      <c r="J55" s="26">
        <v>7.3687468745240028E-2</v>
      </c>
      <c r="K55" s="5">
        <v>7.3687468745242235E-2</v>
      </c>
      <c r="L55" s="27">
        <v>5.5711182785401665E-3</v>
      </c>
      <c r="M55" s="4">
        <v>1.6653345369377348E-16</v>
      </c>
      <c r="N55" s="3">
        <v>1.6643753042444587E-10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30</v>
      </c>
      <c r="H56" s="1">
        <v>3063.9936943700004</v>
      </c>
      <c r="I56" s="25">
        <v>5.1187305636389871E-7</v>
      </c>
      <c r="J56" s="26">
        <v>1.5860386651435403E-4</v>
      </c>
      <c r="K56" s="5">
        <v>1.5860386651435875E-4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119</v>
      </c>
      <c r="H57" s="1">
        <v>2675.8682317900002</v>
      </c>
      <c r="I57" s="25">
        <v>1.8995547566818193E-7</v>
      </c>
      <c r="J57" s="26">
        <v>0.19274915084883387</v>
      </c>
      <c r="K57" s="5">
        <v>0.19274915084883962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0.21133803045399999</v>
      </c>
      <c r="D58" s="7">
        <v>14978</v>
      </c>
      <c r="E58" s="1">
        <v>14978</v>
      </c>
      <c r="F58" s="6">
        <v>11608482919.779991</v>
      </c>
      <c r="G58" s="1" t="s">
        <v>18</v>
      </c>
      <c r="H58" s="1">
        <v>2113.3803045399995</v>
      </c>
      <c r="I58" s="25">
        <v>1.8205482311034432E-7</v>
      </c>
      <c r="J58" s="26">
        <v>2.7268171405467373E-3</v>
      </c>
      <c r="K58" s="5">
        <v>2.7268171405468193E-3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97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3.5908775952719907E-16</v>
      </c>
      <c r="N59" s="3">
        <v>3.6015990190207958E-10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90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4.6824003630301396E-3</v>
      </c>
      <c r="M60" s="4">
        <v>1.3964523981613297E-16</v>
      </c>
      <c r="N60" s="3">
        <v>1.3915268937125802E-10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52</v>
      </c>
      <c r="H61" s="1">
        <v>5440.0468440200002</v>
      </c>
      <c r="I61" s="25">
        <v>1.4733868200386592E-7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1.6219664500383146E-16</v>
      </c>
      <c r="N61" s="3">
        <v>1.6189005691558123E-10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0.44761874422100001</v>
      </c>
      <c r="D62" s="7">
        <v>3958720</v>
      </c>
      <c r="E62" s="1">
        <v>3958720</v>
      </c>
      <c r="F62" s="6">
        <v>11100090209.558958</v>
      </c>
      <c r="G62" s="1" t="s">
        <v>21</v>
      </c>
      <c r="H62" s="1">
        <v>4476.18744221</v>
      </c>
      <c r="I62" s="25">
        <v>4.0325685266551118E-7</v>
      </c>
      <c r="J62" s="26">
        <v>1.5963809677840124</v>
      </c>
      <c r="K62" s="5">
        <v>1.5963809677840601</v>
      </c>
      <c r="L62" s="27">
        <v>4.4761874422101335E-3</v>
      </c>
      <c r="M62" s="4">
        <v>1.3357370765021415E-16</v>
      </c>
      <c r="N62" s="3">
        <v>1.3369572116062045E-10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21</v>
      </c>
      <c r="H63" s="1">
        <v>30204.79400872</v>
      </c>
      <c r="I63" s="25">
        <v>2.9211460980237714E-7</v>
      </c>
      <c r="J63" s="26">
        <v>0.22200710344980662</v>
      </c>
      <c r="K63" s="5">
        <v>0.22200710344981325</v>
      </c>
      <c r="L63" s="27">
        <v>3.0204794008720903E-2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30</v>
      </c>
      <c r="H64" s="1">
        <v>2330.8307560300004</v>
      </c>
      <c r="I64" s="25">
        <v>3.7262892516171006E-7</v>
      </c>
      <c r="J64" s="26">
        <v>1.3011829437721754E-2</v>
      </c>
      <c r="K64" s="5">
        <v>1.3011829437722142E-2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1.393138320711</v>
      </c>
      <c r="D65" s="7">
        <v>35000000</v>
      </c>
      <c r="E65" s="1">
        <v>35000000</v>
      </c>
      <c r="F65" s="6">
        <v>37661193960.630005</v>
      </c>
      <c r="G65" s="1" t="s">
        <v>21</v>
      </c>
      <c r="H65" s="1">
        <v>13931.383207109999</v>
      </c>
      <c r="I65" s="25">
        <v>3.6991347703085277E-7</v>
      </c>
      <c r="J65" s="26">
        <v>12.946971696079848</v>
      </c>
      <c r="K65" s="5">
        <v>12.946971696080235</v>
      </c>
      <c r="L65" s="27">
        <v>1.3931383207110416E-2</v>
      </c>
      <c r="M65" s="4">
        <v>4.163336342344337E-16</v>
      </c>
      <c r="N65" s="3">
        <v>4.1654857341200113E-10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21</v>
      </c>
      <c r="H66" s="1">
        <v>5784.9436626999995</v>
      </c>
      <c r="I66" s="25">
        <v>4.856143559938886E-7</v>
      </c>
      <c r="J66" s="26">
        <v>1.8607770892973823E-2</v>
      </c>
      <c r="K66" s="5">
        <v>1.8607770892974378E-2</v>
      </c>
      <c r="L66" s="27">
        <v>5.7849436627001724E-3</v>
      </c>
      <c r="M66" s="4">
        <v>1.7260498585969231E-16</v>
      </c>
      <c r="N66" s="3">
        <v>1.7280399333685637E-10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63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1.7217344740475843E-2</v>
      </c>
      <c r="L67" s="27">
        <v>4.4219367740101316E-3</v>
      </c>
      <c r="M67" s="4">
        <v>1.3183898417423734E-16</v>
      </c>
      <c r="N67" s="3">
        <v>1.3187673175707459E-10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24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7.7021722333370235E-16</v>
      </c>
      <c r="N68" s="3">
        <v>7.7125150710344315E-10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21</v>
      </c>
      <c r="H69" s="1">
        <v>2617.11973098</v>
      </c>
      <c r="I69" s="25">
        <v>3.9570080496450893E-7</v>
      </c>
      <c r="J69" s="26">
        <v>0.18231598028095777</v>
      </c>
      <c r="K69" s="5">
        <v>0.18231598028096319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3.336955385574</v>
      </c>
      <c r="D70" s="7">
        <v>73000000</v>
      </c>
      <c r="E70" s="1">
        <v>73000000</v>
      </c>
      <c r="F70" s="6">
        <v>218255013073.82898</v>
      </c>
      <c r="G70" s="1" t="s">
        <v>24</v>
      </c>
      <c r="H70" s="1">
        <v>33369.55385574</v>
      </c>
      <c r="I70" s="25">
        <v>1.5289249665230874E-7</v>
      </c>
      <c r="J70" s="26">
        <v>11.161152255618539</v>
      </c>
      <c r="K70" s="5">
        <v>11.161152255618875</v>
      </c>
      <c r="L70" s="27">
        <v>3.3369553855741002E-2</v>
      </c>
      <c r="M70" s="4">
        <v>9.9920072216264089E-16</v>
      </c>
      <c r="N70" s="3">
        <v>1.0040821507573128E-9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0.24556218952600001</v>
      </c>
      <c r="D71" s="7">
        <v>547894</v>
      </c>
      <c r="E71" s="1">
        <v>547894</v>
      </c>
      <c r="F71" s="6">
        <v>11650442927.311245</v>
      </c>
      <c r="G71" s="1" t="s">
        <v>21</v>
      </c>
      <c r="H71" s="1">
        <v>2455.6218952600002</v>
      </c>
      <c r="I71" s="25">
        <v>2.1077498173940435E-7</v>
      </c>
      <c r="J71" s="26">
        <v>0.1154823478451292</v>
      </c>
      <c r="K71" s="5">
        <v>0.11548234784513264</v>
      </c>
      <c r="L71" s="27">
        <v>2.4556218952600734E-3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21</v>
      </c>
      <c r="H72" s="1">
        <v>5706.1882114200007</v>
      </c>
      <c r="I72" s="25">
        <v>3.0748050968519019E-7</v>
      </c>
      <c r="J72" s="26">
        <v>0.14912804719731723</v>
      </c>
      <c r="K72" s="5">
        <v>0.14912804719732167</v>
      </c>
      <c r="L72" s="27">
        <v>5.7061882114201705E-3</v>
      </c>
      <c r="M72" s="4">
        <v>1.700029006457271E-16</v>
      </c>
      <c r="N72" s="3">
        <v>1.7007550923153758E-10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21</v>
      </c>
      <c r="H73" s="1">
        <v>5791.1627584900007</v>
      </c>
      <c r="I73" s="25">
        <v>4.1127024814293904E-7</v>
      </c>
      <c r="J73" s="26">
        <v>3.0000108250786688E-2</v>
      </c>
      <c r="K73" s="5">
        <v>3.0000108250787583E-2</v>
      </c>
      <c r="L73" s="27">
        <v>5.7911627584901733E-3</v>
      </c>
      <c r="M73" s="4">
        <v>1.7260498585969231E-16</v>
      </c>
      <c r="N73" s="3">
        <v>1.7280399333685637E-10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119</v>
      </c>
      <c r="H74" s="1">
        <v>2875.53626532</v>
      </c>
      <c r="I74" s="25">
        <v>3.4323467679182043E-7</v>
      </c>
      <c r="J74" s="26">
        <v>4.2045904672321215E-2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33</v>
      </c>
      <c r="H75" s="1">
        <v>8824.8924866800007</v>
      </c>
      <c r="I75" s="25">
        <v>3.2541189609793972E-7</v>
      </c>
      <c r="J75" s="26">
        <v>2.4861468861882594</v>
      </c>
      <c r="K75" s="5">
        <v>2.4861468861883336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18</v>
      </c>
      <c r="H76" s="1">
        <v>10699.912438359999</v>
      </c>
      <c r="I76" s="25">
        <v>4.8197160432753135E-7</v>
      </c>
      <c r="J76" s="26">
        <v>1.1365709781770547E-3</v>
      </c>
      <c r="K76" s="5">
        <v>1.1365709781770885E-3</v>
      </c>
      <c r="L76" s="27">
        <v>1.0699912438360319E-2</v>
      </c>
      <c r="M76" s="4">
        <v>3.1918911957973251E-16</v>
      </c>
      <c r="N76" s="3">
        <v>3.2014213502407074E-10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30</v>
      </c>
      <c r="H77" s="1">
        <v>1587.3921301800001</v>
      </c>
      <c r="I77" s="25">
        <v>2.4444912974725195E-7</v>
      </c>
      <c r="J77" s="26">
        <v>1.1052034054132756E-3</v>
      </c>
      <c r="K77" s="5">
        <v>1.1052034054133085E-3</v>
      </c>
      <c r="L77" s="27">
        <v>1.5873921301800475E-3</v>
      </c>
      <c r="M77" s="4">
        <v>4.7488055154865094E-17</v>
      </c>
      <c r="N77" s="3">
        <v>4.7293724492192268E-11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30</v>
      </c>
      <c r="H78" s="1">
        <v>1980.1698821300001</v>
      </c>
      <c r="I78" s="25">
        <v>3.6510653880985027E-7</v>
      </c>
      <c r="J78" s="26">
        <v>4.5441159820273965E-3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18</v>
      </c>
      <c r="H79" s="1">
        <v>2984.9692274399999</v>
      </c>
      <c r="I79" s="25">
        <v>4.0472063393272484E-7</v>
      </c>
      <c r="J79" s="26">
        <v>7.4039592771652689E-4</v>
      </c>
      <c r="K79" s="5">
        <v>7.4039592771654912E-4</v>
      </c>
      <c r="L79" s="27">
        <v>2.9849692274400894E-3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119</v>
      </c>
      <c r="H80" s="1">
        <v>3633.21212535</v>
      </c>
      <c r="I80" s="25">
        <v>3.7695027884119811E-7</v>
      </c>
      <c r="J80" s="26">
        <v>0.10247129465102782</v>
      </c>
      <c r="K80" s="5">
        <v>0.10247129465103087</v>
      </c>
      <c r="L80" s="27">
        <v>3.6332121253501081E-3</v>
      </c>
      <c r="M80" s="4">
        <v>1.0842021724855044E-16</v>
      </c>
      <c r="N80" s="3">
        <v>1.0822986951097846E-10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24</v>
      </c>
      <c r="H81" s="1">
        <v>2479.6766132499997</v>
      </c>
      <c r="I81" s="25">
        <v>3.1881035080983717E-7</v>
      </c>
      <c r="J81" s="26">
        <v>0.38442470911000975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18</v>
      </c>
      <c r="H82" s="1">
        <v>17648.733286549999</v>
      </c>
      <c r="I82" s="25">
        <v>1.2612592601295126E-7</v>
      </c>
      <c r="J82" s="26">
        <v>1.5303236980929415E-2</v>
      </c>
      <c r="K82" s="5">
        <v>1.5303236980929875E-2</v>
      </c>
      <c r="L82" s="27">
        <v>1.7648733286550526E-2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18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1.8561541192951836E-16</v>
      </c>
      <c r="N83" s="3">
        <v>1.8553691916167736E-10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18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2.0660394232300617E-3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119</v>
      </c>
      <c r="H85" s="1">
        <v>5146.91155531</v>
      </c>
      <c r="I85" s="25">
        <v>3.9563906877463982E-7</v>
      </c>
      <c r="J85" s="26">
        <v>3.1876639771172728E-2</v>
      </c>
      <c r="K85" s="5">
        <v>3.1876639771173686E-2</v>
      </c>
      <c r="L85" s="27">
        <v>5.1469115553101534E-3</v>
      </c>
      <c r="M85" s="4">
        <v>1.5352302762394743E-16</v>
      </c>
      <c r="N85" s="3">
        <v>1.5370460459962487E-10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52</v>
      </c>
      <c r="H86" s="1">
        <v>3990.3366107899997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1.1882855810441129E-16</v>
      </c>
      <c r="N86" s="3">
        <v>1.191438059322536E-10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1966.4006654699999</v>
      </c>
      <c r="I87" s="25">
        <v>3.1372059117262283E-7</v>
      </c>
      <c r="J87" s="26">
        <v>0.16856207363705025</v>
      </c>
      <c r="K87" s="5">
        <v>0.16856207363705528</v>
      </c>
      <c r="L87" s="27">
        <v>1.9664006654700585E-3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63</v>
      </c>
      <c r="H88" s="1">
        <v>3476.4909456400001</v>
      </c>
      <c r="I88" s="25">
        <v>4.8644314526780549E-7</v>
      </c>
      <c r="J88" s="26">
        <v>1.1958231840118462E-2</v>
      </c>
      <c r="K88" s="5">
        <v>1.195823184011882E-2</v>
      </c>
      <c r="L88" s="27">
        <v>3.4764909456401036E-3</v>
      </c>
      <c r="M88" s="4">
        <v>1.0364972768961422E-16</v>
      </c>
      <c r="N88" s="3">
        <v>1.0368239600211382E-10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24</v>
      </c>
      <c r="H89" s="1">
        <v>24283.375852870002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30</v>
      </c>
      <c r="H90" s="1">
        <v>15811.514155569999</v>
      </c>
      <c r="I90" s="25">
        <v>1.7548110031825222E-7</v>
      </c>
      <c r="J90" s="26">
        <v>0.41764501875744031</v>
      </c>
      <c r="K90" s="5">
        <v>0.41764501875745275</v>
      </c>
      <c r="L90" s="27">
        <v>1.5811514155570472E-2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52</v>
      </c>
      <c r="H91" s="1">
        <v>2132.1331634600001</v>
      </c>
      <c r="I91" s="25">
        <v>1.8676347959603547E-7</v>
      </c>
      <c r="J91" s="26">
        <v>1.4449890416345264E-3</v>
      </c>
      <c r="K91" s="5">
        <v>1.4449890416345693E-3</v>
      </c>
      <c r="L91" s="27">
        <v>2.1321331634600637E-3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18</v>
      </c>
      <c r="H92" s="1">
        <v>17195.182608579998</v>
      </c>
      <c r="I92" s="25">
        <v>7.5480265828400029E-8</v>
      </c>
      <c r="J92" s="26">
        <v>1.2944865589570606E-2</v>
      </c>
      <c r="K92" s="5">
        <v>1.2944865589570991E-2</v>
      </c>
      <c r="L92" s="27">
        <v>1.7195182608580512E-2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3.6875430207009998</v>
      </c>
      <c r="D93" s="7">
        <v>73000000</v>
      </c>
      <c r="E93" s="1">
        <v>73000000</v>
      </c>
      <c r="F93" s="6">
        <v>218255013073.82898</v>
      </c>
      <c r="G93" s="1" t="s">
        <v>24</v>
      </c>
      <c r="H93" s="1">
        <v>36875.430207010002</v>
      </c>
      <c r="I93" s="25">
        <v>1.6895570776436726E-7</v>
      </c>
      <c r="J93" s="26">
        <v>12.333766666798811</v>
      </c>
      <c r="K93" s="5">
        <v>12.333766666799177</v>
      </c>
      <c r="L93" s="27">
        <v>3.6875430207011103E-2</v>
      </c>
      <c r="M93" s="4">
        <v>1.1032841307212493E-15</v>
      </c>
      <c r="N93" s="3">
        <v>1.0986695997416973E-9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27</v>
      </c>
      <c r="H94" s="1">
        <v>12517.909849569998</v>
      </c>
      <c r="I94" s="25">
        <v>4.7852931846846883E-7</v>
      </c>
      <c r="J94" s="26">
        <v>0.12380031998097757</v>
      </c>
      <c r="K94" s="5">
        <v>0.12380031998098127</v>
      </c>
      <c r="L94" s="27">
        <v>1.2517909849570373E-2</v>
      </c>
      <c r="M94" s="4">
        <v>3.7470027081099033E-16</v>
      </c>
      <c r="N94" s="3">
        <v>3.7471181713044643E-10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18</v>
      </c>
      <c r="H95" s="1">
        <v>3134.1036981499997</v>
      </c>
      <c r="I95" s="25">
        <v>3.0358557214468155E-7</v>
      </c>
      <c r="J95" s="26">
        <v>1.5604298408236633E-4</v>
      </c>
      <c r="K95" s="5">
        <v>1.5604298408237097E-4</v>
      </c>
      <c r="L95" s="27">
        <v>3.1341036981500934E-3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21</v>
      </c>
      <c r="H96" s="1">
        <v>9164.1021142500013</v>
      </c>
      <c r="I96" s="25">
        <v>3.7052872721920118E-7</v>
      </c>
      <c r="J96" s="26">
        <v>0.180594590060457</v>
      </c>
      <c r="K96" s="5">
        <v>0.18059459006046236</v>
      </c>
      <c r="L96" s="27">
        <v>9.1641021142502745E-3</v>
      </c>
      <c r="M96" s="4">
        <v>2.7408630920433552E-16</v>
      </c>
      <c r="N96" s="3">
        <v>2.7284841053187847E-10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27</v>
      </c>
      <c r="H97" s="1">
        <v>3133.4849379799998</v>
      </c>
      <c r="I97" s="25">
        <v>3.7745779460822766E-7</v>
      </c>
      <c r="J97" s="26">
        <v>3.6235948282389858E-2</v>
      </c>
      <c r="K97" s="5">
        <v>3.6235948282390941E-2</v>
      </c>
      <c r="L97" s="27">
        <v>3.1334849379800935E-3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21</v>
      </c>
      <c r="H98" s="1">
        <v>51134.718817220004</v>
      </c>
      <c r="I98" s="25">
        <v>4.0474845354265623E-7</v>
      </c>
      <c r="J98" s="26">
        <v>0.33331480372536637</v>
      </c>
      <c r="K98" s="5">
        <v>0.33331480372537631</v>
      </c>
      <c r="L98" s="27">
        <v>5.1134718817221529E-2</v>
      </c>
      <c r="M98" s="4">
        <v>1.5265566588595902E-15</v>
      </c>
      <c r="N98" s="3">
        <v>1.5279510989785194E-9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119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3.2301665833490305E-2</v>
      </c>
      <c r="L99" s="27">
        <v>4.4591302945701334E-3</v>
      </c>
      <c r="M99" s="4">
        <v>1.3357370765021415E-16</v>
      </c>
      <c r="N99" s="3">
        <v>1.3369572116062045E-10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18</v>
      </c>
      <c r="H100" s="1">
        <v>13474.619132489999</v>
      </c>
      <c r="I100" s="25">
        <v>3.1196877771251852E-7</v>
      </c>
      <c r="J100" s="26">
        <v>5.2875588134494765E-3</v>
      </c>
      <c r="K100" s="5">
        <v>5.2875588134496344E-3</v>
      </c>
      <c r="L100" s="27">
        <v>1.3474619132490403E-2</v>
      </c>
      <c r="M100" s="4">
        <v>4.0245584642661925E-16</v>
      </c>
      <c r="N100" s="3">
        <v>4.0381564758718014E-10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119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1.0553170827630316E-2</v>
      </c>
      <c r="M101" s="4">
        <v>3.1571967262777889E-16</v>
      </c>
      <c r="N101" s="3">
        <v>3.1650415621697903E-10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18</v>
      </c>
      <c r="H102" s="1">
        <v>8688.7675685800004</v>
      </c>
      <c r="I102" s="25">
        <v>3.7682580021748654E-7</v>
      </c>
      <c r="J102" s="26">
        <v>1.3370533043316857E-2</v>
      </c>
      <c r="K102" s="5">
        <v>1.3370533043317258E-2</v>
      </c>
      <c r="L102" s="27">
        <v>8.688767568580261E-3</v>
      </c>
      <c r="M102" s="4">
        <v>2.6020852139652106E-16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FEEC-5D47-4021-ADA5-85DE0E8D14DC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7671-3462-48B0-B3E1-D4486C994614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18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2.0304670429040925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19</v>
      </c>
      <c r="B3" s="1" t="s">
        <v>20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21</v>
      </c>
      <c r="H3" s="1">
        <v>6088.3130990599993</v>
      </c>
      <c r="I3" s="25">
        <v>4.5921382075758567E-7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24</v>
      </c>
      <c r="H4" s="1">
        <v>2600.3858365799997</v>
      </c>
      <c r="I4" s="25">
        <v>1.3727641443734046E-7</v>
      </c>
      <c r="J4" s="26">
        <v>0.33426944191906838</v>
      </c>
      <c r="K4" s="5">
        <v>0.33437486283868245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119</v>
      </c>
      <c r="H5" s="1">
        <v>3241.0884838800002</v>
      </c>
      <c r="I5" s="25">
        <v>3.367711394848303E-7</v>
      </c>
      <c r="J5" s="26">
        <v>0.21688600216646248</v>
      </c>
      <c r="K5" s="5">
        <v>0.21695440303991453</v>
      </c>
      <c r="L5" s="27">
        <v>3.2421106488930407E-3</v>
      </c>
      <c r="M5" s="4">
        <v>1.0221650130403867E-6</v>
      </c>
      <c r="N5" s="3">
        <v>1.0221650130406488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27</v>
      </c>
      <c r="H6" s="1">
        <v>4369.06739242</v>
      </c>
      <c r="I6" s="25">
        <v>3.8769710265287418E-7</v>
      </c>
      <c r="J6" s="26">
        <v>4.5743993444909974E-2</v>
      </c>
      <c r="K6" s="5">
        <v>4.5758420051855805E-2</v>
      </c>
      <c r="L6" s="27">
        <v>4.3704452961237112E-3</v>
      </c>
      <c r="M6" s="4">
        <v>1.3779037037111447E-6</v>
      </c>
      <c r="N6" s="3">
        <v>1.3779037037111266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30</v>
      </c>
      <c r="H7" s="1">
        <v>3879.2635201800003</v>
      </c>
      <c r="I7" s="25">
        <v>4.6181836110638795E-7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1.2234307874767203E-6</v>
      </c>
      <c r="N7" s="3">
        <v>1.2234307874764454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33</v>
      </c>
      <c r="H8" s="1">
        <v>3354.1271421699998</v>
      </c>
      <c r="I8" s="25">
        <v>2.5458118909987161E-7</v>
      </c>
      <c r="J8" s="26">
        <v>0.16145589928951679</v>
      </c>
      <c r="K8" s="5">
        <v>0.16150681877901535</v>
      </c>
      <c r="L8" s="27">
        <v>3.3551849569822437E-3</v>
      </c>
      <c r="M8" s="4">
        <v>1.0578148122437729E-6</v>
      </c>
      <c r="N8" s="3">
        <v>1.0578148122440325</v>
      </c>
      <c r="P8" s="2"/>
      <c r="Q8" s="2"/>
      <c r="R8" s="2"/>
    </row>
    <row r="9" spans="1:21">
      <c r="A9" s="7" t="s">
        <v>247</v>
      </c>
      <c r="B9" s="1" t="s">
        <v>248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21</v>
      </c>
      <c r="H9" s="1">
        <v>2986.6918152499998</v>
      </c>
      <c r="I9" s="25">
        <v>4.3833484885100399E-7</v>
      </c>
      <c r="J9" s="26">
        <v>4.8249708487274265E-2</v>
      </c>
      <c r="K9" s="5">
        <v>4.8264925339342436E-2</v>
      </c>
      <c r="L9" s="27">
        <v>2.9876337493870294E-3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34</v>
      </c>
      <c r="B10" s="1" t="s">
        <v>35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36</v>
      </c>
      <c r="H10" s="1">
        <v>2347.4651092199997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2.3482054459079563E-3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37</v>
      </c>
      <c r="B11" s="1" t="s">
        <v>38</v>
      </c>
      <c r="C11" s="1">
        <v>0.33466374315199998</v>
      </c>
      <c r="D11" s="7">
        <v>11068200</v>
      </c>
      <c r="E11" s="1">
        <v>11068200</v>
      </c>
      <c r="F11" s="6">
        <v>22640982753.412663</v>
      </c>
      <c r="G11" s="1" t="s">
        <v>39</v>
      </c>
      <c r="H11" s="1">
        <v>3346.6374315199996</v>
      </c>
      <c r="I11" s="25">
        <v>1.4781325828339156E-7</v>
      </c>
      <c r="J11" s="26">
        <v>1.6360267053322344</v>
      </c>
      <c r="K11" s="5">
        <v>1.6365426706535398</v>
      </c>
      <c r="L11" s="27">
        <v>3.3476928842531479E-3</v>
      </c>
      <c r="M11" s="4">
        <v>1.0554527331480858E-6</v>
      </c>
      <c r="N11" s="3">
        <v>1.0554527331482859</v>
      </c>
      <c r="P11" s="2"/>
      <c r="Q11" s="2"/>
      <c r="R11" s="2"/>
    </row>
    <row r="12" spans="1:21">
      <c r="A12" s="7" t="s">
        <v>40</v>
      </c>
      <c r="B12" s="1" t="s">
        <v>41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30</v>
      </c>
      <c r="H12" s="1">
        <v>20840.692672899997</v>
      </c>
      <c r="I12" s="25">
        <v>4.2077991220994817E-7</v>
      </c>
      <c r="J12" s="26">
        <v>2.4807921284161913E-2</v>
      </c>
      <c r="K12" s="5">
        <v>2.4815745133867927E-2</v>
      </c>
      <c r="L12" s="27">
        <v>2.0847265349642003E-2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42</v>
      </c>
      <c r="B13" s="1" t="s">
        <v>43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21</v>
      </c>
      <c r="H13" s="1">
        <v>2841.4505816199999</v>
      </c>
      <c r="I13" s="25">
        <v>4.0173854155045087E-7</v>
      </c>
      <c r="J13" s="26">
        <v>2.6680260021448542E-2</v>
      </c>
      <c r="K13" s="5">
        <v>2.6688674363927942E-2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21</v>
      </c>
      <c r="H14" s="1">
        <v>68829.764139409992</v>
      </c>
      <c r="I14" s="25">
        <v>4.5985730095639352E-7</v>
      </c>
      <c r="J14" s="26">
        <v>0.21529875030557005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21.707329849887174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18</v>
      </c>
      <c r="H15" s="1">
        <v>45211.589309709998</v>
      </c>
      <c r="I15" s="25">
        <v>1.1505938839899945E-7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1.4258698905950107E-5</v>
      </c>
      <c r="N15" s="3">
        <v>14.258698905949132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0.58312228459100002</v>
      </c>
      <c r="D16" s="7">
        <v>83634</v>
      </c>
      <c r="E16" s="1">
        <v>83634</v>
      </c>
      <c r="F16" s="6">
        <v>27674745142.879997</v>
      </c>
      <c r="G16" s="1" t="s">
        <v>52</v>
      </c>
      <c r="H16" s="1">
        <v>5831.2228459100006</v>
      </c>
      <c r="I16" s="25">
        <v>2.1070556624114837E-7</v>
      </c>
      <c r="J16" s="26">
        <v>1.7622149327012202E-2</v>
      </c>
      <c r="K16" s="5">
        <v>1.7627706948965944E-2</v>
      </c>
      <c r="L16" s="27">
        <v>5.8330618799293018E-3</v>
      </c>
      <c r="M16" s="4">
        <v>1.8390340193012722E-6</v>
      </c>
      <c r="N16" s="3">
        <v>1.8390340193009251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24</v>
      </c>
      <c r="H17" s="1">
        <v>813.35435412000004</v>
      </c>
      <c r="I17" s="25">
        <v>1.1049615502923977E-7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2.5651331110436177E-7</v>
      </c>
      <c r="N17" s="3">
        <v>0.25651331110429965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0.77928325297599998</v>
      </c>
      <c r="D18" s="7">
        <v>3446</v>
      </c>
      <c r="E18" s="1">
        <v>3446</v>
      </c>
      <c r="F18" s="6">
        <v>17822433203.559998</v>
      </c>
      <c r="G18" s="1" t="s">
        <v>36</v>
      </c>
      <c r="H18" s="1">
        <v>7792.8325297600004</v>
      </c>
      <c r="I18" s="25">
        <v>4.3724851936622195E-7</v>
      </c>
      <c r="J18" s="26">
        <v>1.5067583977360008E-3</v>
      </c>
      <c r="K18" s="5">
        <v>1.5072335947963406E-3</v>
      </c>
      <c r="L18" s="27">
        <v>7.7952902105105611E-3</v>
      </c>
      <c r="M18" s="4">
        <v>2.4576807505609366E-6</v>
      </c>
      <c r="N18" s="3">
        <v>2.4576807505609395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18</v>
      </c>
      <c r="H19" s="1">
        <v>4152.3406024400001</v>
      </c>
      <c r="I19" s="25">
        <v>4.755646485228254E-7</v>
      </c>
      <c r="J19" s="26">
        <v>1.0391087570223736E-3</v>
      </c>
      <c r="K19" s="5">
        <v>1.0394364681055054E-3</v>
      </c>
      <c r="L19" s="27">
        <v>4.1536501554845316E-3</v>
      </c>
      <c r="M19" s="4">
        <v>1.3095530445317305E-6</v>
      </c>
      <c r="N19" s="3">
        <v>1.3095530445316399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63</v>
      </c>
      <c r="H20" s="1">
        <v>2874.2902326500002</v>
      </c>
      <c r="I20" s="25">
        <v>4.9570045450259296E-7</v>
      </c>
      <c r="J20" s="26">
        <v>1.0803295705429511E-2</v>
      </c>
      <c r="K20" s="5">
        <v>1.0806702817236979E-2</v>
      </c>
      <c r="L20" s="27">
        <v>2.8751967178982777E-3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36</v>
      </c>
      <c r="H21" s="1">
        <v>13560.343794119999</v>
      </c>
      <c r="I21" s="25">
        <v>4.4130662900652583E-7</v>
      </c>
      <c r="J21" s="26">
        <v>0.14674636942365302</v>
      </c>
      <c r="K21" s="5">
        <v>0.14679264986473586</v>
      </c>
      <c r="L21" s="27">
        <v>1.3564620415712013E-2</v>
      </c>
      <c r="M21" s="4">
        <v>4.2766215920132106E-6</v>
      </c>
      <c r="N21" s="3">
        <v>4.2766215920146351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21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1.7494724093873246E-6</v>
      </c>
      <c r="N22" s="3">
        <v>1.7494724093867262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18</v>
      </c>
      <c r="H23" s="1">
        <v>6357.8277701499992</v>
      </c>
      <c r="I23" s="25">
        <v>4.6400522160820233E-7</v>
      </c>
      <c r="J23" s="26">
        <v>1.7492996854629229E-4</v>
      </c>
      <c r="K23" s="5">
        <v>1.7498513744844266E-4</v>
      </c>
      <c r="L23" s="27">
        <v>6.3598328832878753E-3</v>
      </c>
      <c r="M23" s="4">
        <v>2.0051131378760398E-6</v>
      </c>
      <c r="N23" s="3">
        <v>2.0051131378759237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21</v>
      </c>
      <c r="H24" s="1">
        <v>2025.4073445099998</v>
      </c>
      <c r="I24" s="25">
        <v>3.3060678442514749E-7</v>
      </c>
      <c r="J24" s="26">
        <v>4.7052288166171415E-2</v>
      </c>
      <c r="K24" s="5">
        <v>4.7067127379223084E-2</v>
      </c>
      <c r="L24" s="27">
        <v>2.0260461115556203E-3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21</v>
      </c>
      <c r="H25" s="1">
        <v>1855.2124538799999</v>
      </c>
      <c r="I25" s="25">
        <v>1.4393731196224964E-7</v>
      </c>
      <c r="J25" s="26">
        <v>6.2713486821952165</v>
      </c>
      <c r="K25" s="5">
        <v>6.2733265218108807</v>
      </c>
      <c r="L25" s="27">
        <v>1.8557975453607485E-3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18</v>
      </c>
      <c r="H26" s="1">
        <v>2628.6138504200003</v>
      </c>
      <c r="I26" s="25">
        <v>1.9095088922089796E-7</v>
      </c>
      <c r="J26" s="26">
        <v>9.1678768080069866E-4</v>
      </c>
      <c r="K26" s="5">
        <v>9.1707681462007903E-4</v>
      </c>
      <c r="L26" s="27">
        <v>2.6294428549737963E-3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63</v>
      </c>
      <c r="H27" s="1">
        <v>2276.6850523600001</v>
      </c>
      <c r="I27" s="25">
        <v>4.4446188360139323E-7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21</v>
      </c>
      <c r="H28" s="1">
        <v>2440.9437653800001</v>
      </c>
      <c r="I28" s="25">
        <v>3.1418905494834327E-7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1.645190440468</v>
      </c>
      <c r="D29" s="7">
        <v>981000</v>
      </c>
      <c r="E29" s="1">
        <v>981000</v>
      </c>
      <c r="F29" s="6">
        <v>64007186363.074005</v>
      </c>
      <c r="G29" s="1" t="s">
        <v>33</v>
      </c>
      <c r="H29" s="1">
        <v>16451.904404680001</v>
      </c>
      <c r="I29" s="25">
        <v>2.5703214497444567E-7</v>
      </c>
      <c r="J29" s="26">
        <v>0.25214853421993122</v>
      </c>
      <c r="K29" s="5">
        <v>0.25222805608760229</v>
      </c>
      <c r="L29" s="27">
        <v>1.6457092958200862E-2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21</v>
      </c>
      <c r="H30" s="1">
        <v>17814.288516520002</v>
      </c>
      <c r="I30" s="25">
        <v>3.5710006228138975E-7</v>
      </c>
      <c r="J30" s="26">
        <v>0.12887776957741584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5.6182182546872355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21</v>
      </c>
      <c r="H31" s="1">
        <v>4869.53902148</v>
      </c>
      <c r="I31" s="25">
        <v>3.9192094626773676E-7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1.5357409870455849E-6</v>
      </c>
      <c r="N31" s="3">
        <v>1.5357409870457559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21</v>
      </c>
      <c r="H32" s="1">
        <v>3617.3490885400001</v>
      </c>
      <c r="I32" s="25">
        <v>3.342669879729523E-7</v>
      </c>
      <c r="J32" s="26">
        <v>0.27956085272129894</v>
      </c>
      <c r="K32" s="5">
        <v>0.27964901982918677</v>
      </c>
      <c r="L32" s="27">
        <v>3.6184899178236885E-3</v>
      </c>
      <c r="M32" s="4">
        <v>1.1408292836883292E-6</v>
      </c>
      <c r="N32" s="3">
        <v>1.1408292836881628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24</v>
      </c>
      <c r="H33" s="1">
        <v>21124.290151810001</v>
      </c>
      <c r="I33" s="25">
        <v>1.7213849719935903E-7</v>
      </c>
      <c r="J33" s="26">
        <v>2.7817581147416419</v>
      </c>
      <c r="K33" s="5">
        <v>2.7826354174863455</v>
      </c>
      <c r="L33" s="27">
        <v>2.1130952268703589E-2</v>
      </c>
      <c r="M33" s="4">
        <v>6.6621168935861175E-6</v>
      </c>
      <c r="N33" s="3">
        <v>6.6621168935889727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90</v>
      </c>
      <c r="H34" s="1">
        <v>13271.077426860002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1.3275262820467487E-2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30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1.6879385955033524E-4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18</v>
      </c>
      <c r="H36" s="1">
        <v>7880.7045650300006</v>
      </c>
      <c r="I36" s="25">
        <v>2.8880073352879346E-7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2.4853978605916816E-6</v>
      </c>
      <c r="N36" s="3">
        <v>2.4853978605915472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97</v>
      </c>
      <c r="H37" s="1">
        <v>6323.1542966799998</v>
      </c>
      <c r="I37" s="25">
        <v>4.2308634716119248E-7</v>
      </c>
      <c r="J37" s="26">
        <v>1.7495889714156793E-2</v>
      </c>
      <c r="K37" s="5">
        <v>1.7501407516714501E-2</v>
      </c>
      <c r="L37" s="27">
        <v>6.3251484745995585E-3</v>
      </c>
      <c r="M37" s="4">
        <v>1.9941779195583806E-6</v>
      </c>
      <c r="N37" s="3">
        <v>1.9941779195587515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21</v>
      </c>
      <c r="H38" s="1">
        <v>42353.600327830005</v>
      </c>
      <c r="I38" s="25">
        <v>4.204836435377179E-7</v>
      </c>
      <c r="J38" s="26">
        <v>0.29097426084445727</v>
      </c>
      <c r="K38" s="5">
        <v>0.2910660274564339</v>
      </c>
      <c r="L38" s="27">
        <v>4.2366957682517727E-2</v>
      </c>
      <c r="M38" s="4">
        <v>1.33573546877222E-5</v>
      </c>
      <c r="N38" s="3">
        <v>13.357354687723273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30</v>
      </c>
      <c r="H39" s="1">
        <v>4077.0522392299999</v>
      </c>
      <c r="I39" s="25">
        <v>3.8598977699117605E-7</v>
      </c>
      <c r="J39" s="26">
        <v>3.1369389176072876E-3</v>
      </c>
      <c r="K39" s="5">
        <v>3.1379282362390781E-3</v>
      </c>
      <c r="L39" s="27">
        <v>4.0783380480547788E-3</v>
      </c>
      <c r="M39" s="4">
        <v>1.2858088247790292E-6</v>
      </c>
      <c r="N39" s="3">
        <v>1.2858088247789965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33</v>
      </c>
      <c r="H40" s="1">
        <v>3441.6740598799997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1.0854251048710711E-6</v>
      </c>
      <c r="N40" s="3">
        <v>1.0854251048713195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18</v>
      </c>
      <c r="H41" s="1">
        <v>2378.0614712299998</v>
      </c>
      <c r="I41" s="25">
        <v>3.1099361908301014E-7</v>
      </c>
      <c r="J41" s="26">
        <v>5.1428081806900137E-3</v>
      </c>
      <c r="K41" s="5">
        <v>5.1444301045079398E-3</v>
      </c>
      <c r="L41" s="27">
        <v>2.3788114573086486E-3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0.33894074428799997</v>
      </c>
      <c r="D42" s="7">
        <v>149302</v>
      </c>
      <c r="E42" s="1">
        <v>149302</v>
      </c>
      <c r="F42" s="6">
        <v>11173751875.529999</v>
      </c>
      <c r="G42" s="1" t="s">
        <v>90</v>
      </c>
      <c r="H42" s="1">
        <v>3389.4074428799995</v>
      </c>
      <c r="I42" s="25">
        <v>3.0333655880641536E-7</v>
      </c>
      <c r="J42" s="26">
        <v>4.5288754902915423E-2</v>
      </c>
      <c r="K42" s="5">
        <v>4.5303037938103981E-2</v>
      </c>
      <c r="L42" s="27">
        <v>3.3904763842955627E-3</v>
      </c>
      <c r="M42" s="4">
        <v>1.0689414155630288E-6</v>
      </c>
      <c r="N42" s="3">
        <v>1.0689414155631312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18</v>
      </c>
      <c r="H43" s="1">
        <v>20111.348584669999</v>
      </c>
      <c r="I43" s="25">
        <v>4.2879415493731369E-7</v>
      </c>
      <c r="J43" s="26">
        <v>2.0906716612278605E-2</v>
      </c>
      <c r="K43" s="5">
        <v>1.9917438813117378E-2</v>
      </c>
      <c r="L43" s="27">
        <v>1.9159706534175962E-2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0.74964673352699995</v>
      </c>
      <c r="D44" s="7">
        <v>226192</v>
      </c>
      <c r="E44" s="1">
        <v>226192</v>
      </c>
      <c r="F44" s="6">
        <v>27328842092.065002</v>
      </c>
      <c r="G44" s="1" t="s">
        <v>21</v>
      </c>
      <c r="H44" s="1">
        <v>7496.4673352700001</v>
      </c>
      <c r="I44" s="25">
        <v>2.7430607231788349E-7</v>
      </c>
      <c r="J44" s="26">
        <v>6.2045839109726705E-2</v>
      </c>
      <c r="K44" s="5">
        <v>6.20654069450636E-2</v>
      </c>
      <c r="L44" s="27">
        <v>7.4988315492210047E-3</v>
      </c>
      <c r="M44" s="4">
        <v>2.3642139510048413E-6</v>
      </c>
      <c r="N44" s="3">
        <v>2.3642139510047855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116</v>
      </c>
      <c r="H45" s="1">
        <v>15096.95479208</v>
      </c>
      <c r="I45" s="25">
        <v>4.5787013146808069E-7</v>
      </c>
      <c r="J45" s="26">
        <v>1.3049298746840299E-2</v>
      </c>
      <c r="K45" s="5">
        <v>1.3053414196540896E-2</v>
      </c>
      <c r="L45" s="27">
        <v>1.5101716025559616E-2</v>
      </c>
      <c r="M45" s="4">
        <v>4.7612334796165445E-6</v>
      </c>
      <c r="N45" s="3">
        <v>4.7612334796158393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119</v>
      </c>
      <c r="H46" s="1">
        <v>3768.1769111099998</v>
      </c>
      <c r="I46" s="25">
        <v>4.2811412333267745E-7</v>
      </c>
      <c r="J46" s="26">
        <v>1.0567140906220478E-2</v>
      </c>
      <c r="K46" s="5">
        <v>1.0570473540229696E-2</v>
      </c>
      <c r="L46" s="27">
        <v>3.7693653077291197E-3</v>
      </c>
      <c r="M46" s="4">
        <v>1.1883966191199823E-6</v>
      </c>
      <c r="N46" s="3">
        <v>1.1883966191198851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18</v>
      </c>
      <c r="H47" s="1">
        <v>2822.3771639900006</v>
      </c>
      <c r="I47" s="25">
        <v>4.2147293364762575E-7</v>
      </c>
      <c r="J47" s="26">
        <v>1.8498447057794295E-3</v>
      </c>
      <c r="K47" s="5">
        <v>1.8504281043965781E-3</v>
      </c>
      <c r="L47" s="27">
        <v>2.8232672770515995E-3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21</v>
      </c>
      <c r="H48" s="1">
        <v>35267.940890990001</v>
      </c>
      <c r="I48" s="25">
        <v>3.4044379618999129E-7</v>
      </c>
      <c r="J48" s="26">
        <v>0.42827829560700903</v>
      </c>
      <c r="K48" s="5">
        <v>0.42841336476420638</v>
      </c>
      <c r="L48" s="27">
        <v>3.5279063591115344E-2</v>
      </c>
      <c r="M48" s="4">
        <v>1.1122700125341944E-5</v>
      </c>
      <c r="N48" s="3">
        <v>11.122700125342817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36</v>
      </c>
      <c r="H49" s="1">
        <v>2536.2721151599999</v>
      </c>
      <c r="I49" s="25">
        <v>2.9220909587418119E-7</v>
      </c>
      <c r="J49" s="26">
        <v>1.0092902171494219E-2</v>
      </c>
      <c r="K49" s="5">
        <v>1.0096085241484953E-2</v>
      </c>
      <c r="L49" s="27">
        <v>2.5370719972475234E-3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21</v>
      </c>
      <c r="H50" s="1">
        <v>36772.925264980004</v>
      </c>
      <c r="I50" s="25">
        <v>2.5789463437883593E-7</v>
      </c>
      <c r="J50" s="26">
        <v>11.579469083609734</v>
      </c>
      <c r="K50" s="5">
        <v>11.583120982725312</v>
      </c>
      <c r="L50" s="27">
        <v>3.6784522602671635E-2</v>
      </c>
      <c r="M50" s="4">
        <v>1.159733769163368E-5</v>
      </c>
      <c r="N50" s="3">
        <v>11.597337691629946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119</v>
      </c>
      <c r="H51" s="1">
        <v>2605.35301863</v>
      </c>
      <c r="I51" s="25">
        <v>1.9997056090356891E-7</v>
      </c>
      <c r="J51" s="26">
        <v>1.102197737588291E-2</v>
      </c>
      <c r="K51" s="5">
        <v>1.1025453454873654E-2</v>
      </c>
      <c r="L51" s="27">
        <v>2.6061746872455918E-3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119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3.2232161713298493E-3</v>
      </c>
      <c r="M52" s="4">
        <v>1.0162080098493134E-6</v>
      </c>
      <c r="N52" s="3">
        <v>1.0162080098493789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24</v>
      </c>
      <c r="H53" s="1">
        <v>17766.348963050001</v>
      </c>
      <c r="I53" s="25">
        <v>3.3416327747834444E-7</v>
      </c>
      <c r="J53" s="26">
        <v>5.3733455018517784</v>
      </c>
      <c r="K53" s="5">
        <v>5.3750401318508221</v>
      </c>
      <c r="L53" s="27">
        <v>1.7771952062258102E-2</v>
      </c>
      <c r="M53" s="4">
        <v>5.6030992080999265E-6</v>
      </c>
      <c r="N53" s="3">
        <v>5.6030992080995929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18</v>
      </c>
      <c r="H54" s="1">
        <v>3204.3586583400001</v>
      </c>
      <c r="I54" s="25">
        <v>3.3742109940751531E-7</v>
      </c>
      <c r="J54" s="26">
        <v>1.6557253347926776E-3</v>
      </c>
      <c r="K54" s="5">
        <v>1.6562475125203825E-3</v>
      </c>
      <c r="L54" s="27">
        <v>3.2053692394356705E-3</v>
      </c>
      <c r="M54" s="4">
        <v>1.0105810956703536E-6</v>
      </c>
      <c r="N54" s="3">
        <v>1.0105810956702044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116</v>
      </c>
      <c r="H55" s="1">
        <v>5635.5983773300004</v>
      </c>
      <c r="I55" s="25">
        <v>3.9803901084276966E-7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1.7773385440969514E-6</v>
      </c>
      <c r="N55" s="3">
        <v>1.7773385440968923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30</v>
      </c>
      <c r="H56" s="1">
        <v>3053.78921928</v>
      </c>
      <c r="I56" s="25">
        <v>5.1350887066428625E-7</v>
      </c>
      <c r="J56" s="26">
        <v>1.5911072357532912E-4</v>
      </c>
      <c r="K56" s="5">
        <v>1.5916090345031707E-4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119</v>
      </c>
      <c r="H57" s="1">
        <v>2584.1817434700001</v>
      </c>
      <c r="I57" s="25">
        <v>1.8710234772531782E-7</v>
      </c>
      <c r="J57" s="26">
        <v>0.18985406195331408</v>
      </c>
      <c r="K57" s="5">
        <v>0.18991393757244082</v>
      </c>
      <c r="L57" s="27">
        <v>2.5849967351548467E-3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18</v>
      </c>
      <c r="H58" s="1">
        <v>2124.6126905900001</v>
      </c>
      <c r="I58" s="25">
        <v>1.8292792614025675E-7</v>
      </c>
      <c r="J58" s="26">
        <v>2.7398944777287655E-3</v>
      </c>
      <c r="K58" s="5">
        <v>2.7407585776311732E-3</v>
      </c>
      <c r="L58" s="27">
        <v>2.1252827447229296E-3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97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1.2190125229604576E-2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90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1.4897184765008675E-6</v>
      </c>
      <c r="N60" s="3">
        <v>1.4897184765004567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52</v>
      </c>
      <c r="H61" s="1">
        <v>5288.9287032499997</v>
      </c>
      <c r="I61" s="25">
        <v>1.4501841893471014E-7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1.6680068785114577E-6</v>
      </c>
      <c r="N61" s="3">
        <v>1.6680068785117328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0.438446508254</v>
      </c>
      <c r="D62" s="7">
        <v>3958720</v>
      </c>
      <c r="E62" s="1">
        <v>3958720</v>
      </c>
      <c r="F62" s="6">
        <v>10881591008.559008</v>
      </c>
      <c r="G62" s="1" t="s">
        <v>21</v>
      </c>
      <c r="H62" s="1">
        <v>4384.4650825399995</v>
      </c>
      <c r="I62" s="25">
        <v>4.0292500233572108E-7</v>
      </c>
      <c r="J62" s="26">
        <v>1.5950672652464657</v>
      </c>
      <c r="K62" s="5">
        <v>1.5955703128972023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3.0151102408080002</v>
      </c>
      <c r="D63" s="7">
        <v>760000</v>
      </c>
      <c r="E63" s="1">
        <v>760000</v>
      </c>
      <c r="F63" s="6">
        <v>103033346355.76999</v>
      </c>
      <c r="G63" s="1" t="s">
        <v>21</v>
      </c>
      <c r="H63" s="1">
        <v>30151.102408080002</v>
      </c>
      <c r="I63" s="25">
        <v>2.9263440890262324E-7</v>
      </c>
      <c r="J63" s="26">
        <v>0.22240215076599365</v>
      </c>
      <c r="K63" s="5">
        <v>0.22247229130631882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30</v>
      </c>
      <c r="H64" s="1">
        <v>2371.9415204300003</v>
      </c>
      <c r="I64" s="25">
        <v>3.7556627661904578E-7</v>
      </c>
      <c r="J64" s="26">
        <v>1.311439881326046E-2</v>
      </c>
      <c r="K64" s="5">
        <v>1.3118534794048274E-2</v>
      </c>
      <c r="L64" s="27">
        <v>2.3726895764177745E-3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21</v>
      </c>
      <c r="H65" s="1">
        <v>13784.1971018</v>
      </c>
      <c r="I65" s="25">
        <v>3.6972733549585217E-7</v>
      </c>
      <c r="J65" s="26">
        <v>12.940456742354826</v>
      </c>
      <c r="K65" s="5">
        <v>12.944537865784346</v>
      </c>
      <c r="L65" s="27">
        <v>1.3788544321598291E-2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21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1.8670333029002426E-2</v>
      </c>
      <c r="L66" s="27">
        <v>5.6340237187306524E-3</v>
      </c>
      <c r="M66" s="4">
        <v>1.7762817406527173E-6</v>
      </c>
      <c r="N66" s="3">
        <v>1.7762817406519389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63</v>
      </c>
      <c r="H67" s="1">
        <v>4311.5949942300003</v>
      </c>
      <c r="I67" s="25">
        <v>5.0853318459138641E-7</v>
      </c>
      <c r="J67" s="26">
        <v>1.7293179475214686E-2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24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21</v>
      </c>
      <c r="H69" s="1">
        <v>2612.1451318200002</v>
      </c>
      <c r="I69" s="25">
        <v>3.9692314905341064E-7</v>
      </c>
      <c r="J69" s="26">
        <v>0.18287916554116654</v>
      </c>
      <c r="K69" s="5">
        <v>0.18293684143813146</v>
      </c>
      <c r="L69" s="27">
        <v>2.6129689425205493E-3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24</v>
      </c>
      <c r="H70" s="1">
        <v>33933.592794199998</v>
      </c>
      <c r="I70" s="25">
        <v>1.5466546908380798E-7</v>
      </c>
      <c r="J70" s="26">
        <v>11.290579243117982</v>
      </c>
      <c r="K70" s="5">
        <v>11.294140033002812</v>
      </c>
      <c r="L70" s="27">
        <v>3.3944294671524072E-2</v>
      </c>
      <c r="M70" s="4">
        <v>1.0701877324076348E-5</v>
      </c>
      <c r="N70" s="3">
        <v>10.701877324070665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0.246444231608</v>
      </c>
      <c r="D71" s="7">
        <v>547894</v>
      </c>
      <c r="E71" s="1">
        <v>547894</v>
      </c>
      <c r="F71" s="6">
        <v>11643133056.591293</v>
      </c>
      <c r="G71" s="1" t="s">
        <v>21</v>
      </c>
      <c r="H71" s="1">
        <v>2464.4423160800002</v>
      </c>
      <c r="I71" s="25">
        <v>2.1166487612068084E-7</v>
      </c>
      <c r="J71" s="26">
        <v>0.1159699156372643</v>
      </c>
      <c r="K71" s="5">
        <v>0.11600648989028373</v>
      </c>
      <c r="L71" s="27">
        <v>2.4652195446942036E-3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21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1.9252218332958364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21</v>
      </c>
      <c r="H73" s="1">
        <v>5666.14228387</v>
      </c>
      <c r="I73" s="25">
        <v>4.1098911593669612E-7</v>
      </c>
      <c r="J73" s="26">
        <v>2.9979601062002297E-2</v>
      </c>
      <c r="K73" s="5">
        <v>2.9989055940956494E-2</v>
      </c>
      <c r="L73" s="27">
        <v>5.667929255261662E-3</v>
      </c>
      <c r="M73" s="4">
        <v>1.7869713916617014E-6</v>
      </c>
      <c r="N73" s="3">
        <v>1.7869713916616092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119</v>
      </c>
      <c r="H74" s="1">
        <v>2717.7713897999997</v>
      </c>
      <c r="I74" s="25">
        <v>3.3958148007875066E-7</v>
      </c>
      <c r="J74" s="26">
        <v>4.1598391728166879E-2</v>
      </c>
      <c r="K74" s="5">
        <v>4.1611510892124989E-2</v>
      </c>
      <c r="L74" s="27">
        <v>2.7186285116016415E-3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0.84557731526699997</v>
      </c>
      <c r="D75" s="7">
        <v>7640000</v>
      </c>
      <c r="E75" s="1">
        <v>7640000</v>
      </c>
      <c r="F75" s="6">
        <v>26304040760.629997</v>
      </c>
      <c r="G75" s="1" t="s">
        <v>33</v>
      </c>
      <c r="H75" s="1">
        <v>8455.773152669999</v>
      </c>
      <c r="I75" s="25">
        <v>3.2146289726428624E-7</v>
      </c>
      <c r="J75" s="26">
        <v>2.4559765350991469</v>
      </c>
      <c r="K75" s="5">
        <v>2.4567510938031534</v>
      </c>
      <c r="L75" s="27">
        <v>8.4584399097016334E-3</v>
      </c>
      <c r="M75" s="4">
        <v>2.6667570316336875E-6</v>
      </c>
      <c r="N75" s="3">
        <v>2.6667570316349156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18</v>
      </c>
      <c r="H76" s="1">
        <v>10449.11741133</v>
      </c>
      <c r="I76" s="25">
        <v>4.8417179185133197E-7</v>
      </c>
      <c r="J76" s="26">
        <v>1.1417593943900556E-3</v>
      </c>
      <c r="K76" s="5">
        <v>1.1421194791300365E-3</v>
      </c>
      <c r="L76" s="27">
        <v>1.0452412823432213E-2</v>
      </c>
      <c r="M76" s="4">
        <v>3.2954121022121113E-6</v>
      </c>
      <c r="N76" s="3">
        <v>3.2954121022121399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30</v>
      </c>
      <c r="H77" s="1">
        <v>1592.1215457900003</v>
      </c>
      <c r="I77" s="25">
        <v>2.4549051919234296E-7</v>
      </c>
      <c r="J77" s="26">
        <v>1.109911735372421E-3</v>
      </c>
      <c r="K77" s="5">
        <v>1.1102617760959221E-3</v>
      </c>
      <c r="L77" s="27">
        <v>1.5926236644360414E-3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30</v>
      </c>
      <c r="H78" s="1">
        <v>1969.8500817000001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18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2.9414024228188547E-3</v>
      </c>
      <c r="M79" s="4">
        <v>2.5439158568854592E-5</v>
      </c>
      <c r="N79" s="3">
        <v>25.439158568854509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119</v>
      </c>
      <c r="H80" s="1">
        <v>3544.4888194300001</v>
      </c>
      <c r="I80" s="25">
        <v>3.7520092956709264E-7</v>
      </c>
      <c r="J80" s="26">
        <v>0.10199574629630717</v>
      </c>
      <c r="K80" s="5">
        <v>0.10202791341669395</v>
      </c>
      <c r="L80" s="27">
        <v>3.5456066699551874E-3</v>
      </c>
      <c r="M80" s="4">
        <v>1.1178505251873035E-6</v>
      </c>
      <c r="N80" s="3">
        <v>1.1178505251873503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24</v>
      </c>
      <c r="H81" s="1">
        <v>2444.2067666799999</v>
      </c>
      <c r="I81" s="25">
        <v>3.19206194502936E-7</v>
      </c>
      <c r="J81" s="26">
        <v>0.38490202139358526</v>
      </c>
      <c r="K81" s="5">
        <v>0.38502341066829565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18</v>
      </c>
      <c r="H82" s="1">
        <v>17840.51706319</v>
      </c>
      <c r="I82" s="25">
        <v>1.2729305999213552E-7</v>
      </c>
      <c r="J82" s="26">
        <v>1.5444848848025779E-2</v>
      </c>
      <c r="K82" s="5">
        <v>1.5449719799323728E-2</v>
      </c>
      <c r="L82" s="27">
        <v>1.7846143553329214E-2</v>
      </c>
      <c r="M82" s="4">
        <v>5.6264901392155675E-6</v>
      </c>
      <c r="N82" s="3">
        <v>5.6264901392132742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18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5.3497095902949885E-3</v>
      </c>
      <c r="L83" s="27">
        <v>6.2496974805084943E-3</v>
      </c>
      <c r="M83" s="4">
        <v>1.9704142084952039E-6</v>
      </c>
      <c r="N83" s="3">
        <v>1.9704142084956402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18</v>
      </c>
      <c r="H84" s="1">
        <v>2040.89618212</v>
      </c>
      <c r="I84" s="25">
        <v>1.4581347159851038E-7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119</v>
      </c>
      <c r="H85" s="1">
        <v>5156.5728993700004</v>
      </c>
      <c r="I85" s="25">
        <v>3.9719356911698107E-7</v>
      </c>
      <c r="J85" s="26">
        <v>3.2001885863755165E-2</v>
      </c>
      <c r="K85" s="5">
        <v>3.2011978524992046E-2</v>
      </c>
      <c r="L85" s="27">
        <v>5.1581991642607062E-3</v>
      </c>
      <c r="M85" s="4">
        <v>1.6262648907059557E-6</v>
      </c>
      <c r="N85" s="3">
        <v>1.6262648907058974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52</v>
      </c>
      <c r="H86" s="1">
        <v>4077.1848238899997</v>
      </c>
      <c r="I86" s="25">
        <v>4.6042435405975024E-7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1.2858506268755357E-6</v>
      </c>
      <c r="N86" s="3">
        <v>1.2858506268757992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1975.06178454</v>
      </c>
      <c r="I87" s="25">
        <v>3.1510239064135291E-7</v>
      </c>
      <c r="J87" s="26">
        <v>0.16930451449159892</v>
      </c>
      <c r="K87" s="5">
        <v>0.16935790894551275</v>
      </c>
      <c r="L87" s="27">
        <v>1.9756846701479134E-3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63</v>
      </c>
      <c r="H88" s="1">
        <v>3506.28785733</v>
      </c>
      <c r="I88" s="25">
        <v>4.8865550544156223E-7</v>
      </c>
      <c r="J88" s="26">
        <v>1.2012618290269924E-2</v>
      </c>
      <c r="K88" s="5">
        <v>1.2016406794715415E-2</v>
      </c>
      <c r="L88" s="27">
        <v>3.5073936601461458E-3</v>
      </c>
      <c r="M88" s="4">
        <v>1.1058028161459697E-6</v>
      </c>
      <c r="N88" s="3">
        <v>1.1058028161460243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24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2.6589850317778597E-2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30</v>
      </c>
      <c r="H90" s="1">
        <v>15515.38835721</v>
      </c>
      <c r="I90" s="25">
        <v>1.734727468431419E-7</v>
      </c>
      <c r="J90" s="26">
        <v>0.41286513748667775</v>
      </c>
      <c r="K90" s="5">
        <v>0.41299534568713475</v>
      </c>
      <c r="L90" s="27">
        <v>1.5520281555046181E-2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52</v>
      </c>
      <c r="H91" s="1">
        <v>2196.0622296400002</v>
      </c>
      <c r="I91" s="25">
        <v>1.8789910949936039E-7</v>
      </c>
      <c r="J91" s="26">
        <v>1.4537754101965515E-3</v>
      </c>
      <c r="K91" s="5">
        <v>1.4542338976324465E-3</v>
      </c>
      <c r="L91" s="27">
        <v>2.1967548173214752E-3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18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1.3004091020015521E-2</v>
      </c>
      <c r="L92" s="27">
        <v>1.7276366581165138E-2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24</v>
      </c>
      <c r="H93" s="1">
        <v>37092.391516939999</v>
      </c>
      <c r="I93" s="25">
        <v>1.6906291556573256E-7</v>
      </c>
      <c r="J93" s="26">
        <v>12.341592836298476</v>
      </c>
      <c r="K93" s="5">
        <v>12.345485091776832</v>
      </c>
      <c r="L93" s="27">
        <v>3.7104089606967927E-2</v>
      </c>
      <c r="M93" s="4">
        <v>1.1698090027927044E-5</v>
      </c>
      <c r="N93" s="3">
        <v>11.698090027930448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27</v>
      </c>
      <c r="H94" s="1">
        <v>12075.159925779999</v>
      </c>
      <c r="I94" s="25">
        <v>4.7907157122403555E-7</v>
      </c>
      <c r="J94" s="26">
        <v>0.12394060619137023</v>
      </c>
      <c r="K94" s="5">
        <v>0.12397969421750159</v>
      </c>
      <c r="L94" s="27">
        <v>1.2078968154424536E-2</v>
      </c>
      <c r="M94" s="4">
        <v>3.8082286445365737E-6</v>
      </c>
      <c r="N94" s="3">
        <v>3.8082286445369391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18</v>
      </c>
      <c r="H95" s="1">
        <v>2971.6820264400003</v>
      </c>
      <c r="I95" s="25">
        <v>2.9826160226677405E-7</v>
      </c>
      <c r="J95" s="26">
        <v>1.5330646356512186E-4</v>
      </c>
      <c r="K95" s="5">
        <v>1.5335481290974966E-4</v>
      </c>
      <c r="L95" s="27">
        <v>2.9726192268363784E-3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21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0.18428083114136407</v>
      </c>
      <c r="L96" s="27">
        <v>9.7945818370426593E-3</v>
      </c>
      <c r="M96" s="4">
        <v>3.0880127026601534E-6</v>
      </c>
      <c r="N96" s="3">
        <v>3.0880127026593982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27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3.5963815886146305E-2</v>
      </c>
      <c r="L97" s="27">
        <v>3.0050379733242644E-3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5.0640931640550004</v>
      </c>
      <c r="D98" s="7">
        <v>823511</v>
      </c>
      <c r="E98" s="1">
        <v>823511</v>
      </c>
      <c r="F98" s="6">
        <v>124972206367.74008</v>
      </c>
      <c r="G98" s="1" t="s">
        <v>21</v>
      </c>
      <c r="H98" s="1">
        <v>50640.931640549999</v>
      </c>
      <c r="I98" s="25">
        <v>4.0521755286559688E-7</v>
      </c>
      <c r="J98" s="26">
        <v>0.33370111217790055</v>
      </c>
      <c r="K98" s="5">
        <v>0.33380635385938234</v>
      </c>
      <c r="L98" s="27">
        <v>5.0656902629567305E-2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119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1.4085802008548853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18</v>
      </c>
      <c r="H100" s="1">
        <v>14703.250281839999</v>
      </c>
      <c r="I100" s="25">
        <v>3.1482329195843274E-7</v>
      </c>
      <c r="J100" s="26">
        <v>5.3359399754034764E-3</v>
      </c>
      <c r="K100" s="5">
        <v>5.3376228085590905E-3</v>
      </c>
      <c r="L100" s="27">
        <v>1.4707887349944894E-2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119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1.0522951021198658E-2</v>
      </c>
      <c r="M101" s="4">
        <v>3.3176512286570148E-6</v>
      </c>
      <c r="N101" s="3">
        <v>3.3176512286572688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18</v>
      </c>
      <c r="H102" s="1">
        <v>8369.5957026300002</v>
      </c>
      <c r="I102" s="25">
        <v>3.7442303019371296E-7</v>
      </c>
      <c r="J102" s="26">
        <v>1.3285277957333324E-2</v>
      </c>
      <c r="K102" s="5">
        <v>1.3289467829467622E-2</v>
      </c>
      <c r="L102" s="27">
        <v>8.3722352812615058E-3</v>
      </c>
      <c r="M102" s="4">
        <v>2.6395786315060177E-6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7964-B9D9-4B2E-8833-EC6DE154BEA1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13E4-19C1-4BE8-914A-E3107AAD9452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18</v>
      </c>
      <c r="H2" s="1">
        <v>5910.6860085299995</v>
      </c>
      <c r="I2" s="25">
        <v>5.8321116119792495E-8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1.0844262283662829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19</v>
      </c>
      <c r="B3" s="1" t="s">
        <v>20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21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1.2493084272629379E-6</v>
      </c>
      <c r="N3" s="3">
        <v>1.2493084272628039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24</v>
      </c>
      <c r="H4" s="1">
        <v>2603.5886571800002</v>
      </c>
      <c r="I4" s="25">
        <v>1.3680470423957578E-7</v>
      </c>
      <c r="J4" s="26">
        <v>0.33312082287040939</v>
      </c>
      <c r="K4" s="5">
        <v>0.33318194013536045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27</v>
      </c>
      <c r="H5" s="1">
        <v>4860.0440030499994</v>
      </c>
      <c r="I5" s="25">
        <v>3.9581680160420046E-7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30</v>
      </c>
      <c r="H6" s="1">
        <v>4243.3276894399996</v>
      </c>
      <c r="I6" s="25">
        <v>4.7696170465509586E-7</v>
      </c>
      <c r="J6" s="26">
        <v>2.5693927029770015E-3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3561.9572768899998</v>
      </c>
      <c r="I7" s="25">
        <v>2.6159910450035596E-7</v>
      </c>
      <c r="J7" s="26">
        <v>0.16590667527233474</v>
      </c>
      <c r="K7" s="5">
        <v>0.16593711396446237</v>
      </c>
      <c r="L7" s="27">
        <v>3.5626107847777626E-3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33</v>
      </c>
      <c r="H8" s="1">
        <v>2935.7050714999996</v>
      </c>
      <c r="I8" s="25">
        <v>4.3537733412183461E-7</v>
      </c>
      <c r="J8" s="26">
        <v>4.7924160053460944E-2</v>
      </c>
      <c r="K8" s="5">
        <v>4.7932952639726883E-2</v>
      </c>
      <c r="L8" s="27">
        <v>2.9362436816720654E-3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36</v>
      </c>
      <c r="H9" s="1">
        <v>2486.0844918300004</v>
      </c>
      <c r="I9" s="25">
        <v>3.314265314154864E-7</v>
      </c>
      <c r="J9" s="26">
        <v>7.3145835483397845E-3</v>
      </c>
      <c r="K9" s="5">
        <v>7.3159255459094436E-3</v>
      </c>
      <c r="L9" s="27">
        <v>2.486540610667656E-3</v>
      </c>
      <c r="M9" s="4">
        <v>4.5611883765566894E-7</v>
      </c>
      <c r="N9" s="3">
        <v>0.45611883765559469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0.28076537605399998</v>
      </c>
      <c r="D10" s="7">
        <v>11068200</v>
      </c>
      <c r="E10" s="1">
        <v>11068200</v>
      </c>
      <c r="F10" s="6">
        <v>21272807255.502094</v>
      </c>
      <c r="G10" s="1" t="s">
        <v>39</v>
      </c>
      <c r="H10" s="1">
        <v>2807.6537605399999</v>
      </c>
      <c r="I10" s="25">
        <v>1.3198322754575871E-7</v>
      </c>
      <c r="J10" s="26">
        <v>1.4608167591219665</v>
      </c>
      <c r="K10" s="5">
        <v>1.461084773359866</v>
      </c>
      <c r="L10" s="27">
        <v>2.8081688772911033E-3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30</v>
      </c>
      <c r="H11" s="1">
        <v>22395.13047941</v>
      </c>
      <c r="I11" s="25">
        <v>4.2320836090694091E-7</v>
      </c>
      <c r="J11" s="26">
        <v>2.4951095333990515E-2</v>
      </c>
      <c r="K11" s="5">
        <v>2.4955673080525518E-2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21</v>
      </c>
      <c r="H12" s="1">
        <v>3031.3411416100002</v>
      </c>
      <c r="I12" s="25">
        <v>4.0580672876274877E-7</v>
      </c>
      <c r="J12" s="26">
        <v>2.6950436470591671E-2</v>
      </c>
      <c r="K12" s="5">
        <v>2.6955381033719618E-2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21</v>
      </c>
      <c r="H13" s="1">
        <v>66479.45943879</v>
      </c>
      <c r="I13" s="25">
        <v>4.562403359218122E-7</v>
      </c>
      <c r="J13" s="26">
        <v>0.21360533791388958</v>
      </c>
      <c r="K13" s="5">
        <v>0.21364452782046639</v>
      </c>
      <c r="L13" s="27">
        <v>6.6491656342809943E-2</v>
      </c>
      <c r="M13" s="4">
        <v>1.2196904019948218E-5</v>
      </c>
      <c r="N13" s="3">
        <v>12.196904019947397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18</v>
      </c>
      <c r="H14" s="1">
        <v>45423.229157430003</v>
      </c>
      <c r="I14" s="25">
        <v>1.1542291489078829E-7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52</v>
      </c>
      <c r="H15" s="1">
        <v>6537.0826726599989</v>
      </c>
      <c r="I15" s="25">
        <v>2.2503745403388294E-7</v>
      </c>
      <c r="J15" s="26">
        <v>1.8820782430669765E-2</v>
      </c>
      <c r="K15" s="5">
        <v>1.8824235456312947E-2</v>
      </c>
      <c r="L15" s="27">
        <v>6.538282023121832E-3</v>
      </c>
      <c r="M15" s="4">
        <v>1.1993504618326364E-6</v>
      </c>
      <c r="N15" s="3">
        <v>1.1993504618330917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24</v>
      </c>
      <c r="H16" s="1">
        <v>887.24564487999987</v>
      </c>
      <c r="I16" s="25">
        <v>1.1128755130263908E-7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1.6278185147326936E-7</v>
      </c>
      <c r="N16" s="3">
        <v>0.16278185147336899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36</v>
      </c>
      <c r="H17" s="1">
        <v>8570.9416227199999</v>
      </c>
      <c r="I17" s="25">
        <v>4.4103478035471527E-7</v>
      </c>
      <c r="J17" s="26">
        <v>1.5198058531023489E-3</v>
      </c>
      <c r="K17" s="5">
        <v>1.5200846899966962E-3</v>
      </c>
      <c r="L17" s="27">
        <v>8.5725141227461256E-3</v>
      </c>
      <c r="M17" s="4">
        <v>1.5725000261264388E-6</v>
      </c>
      <c r="N17" s="3">
        <v>1.5725000261263631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18</v>
      </c>
      <c r="H18" s="1">
        <v>4187.5577060899996</v>
      </c>
      <c r="I18" s="25">
        <v>4.7345309566111054E-7</v>
      </c>
      <c r="J18" s="26">
        <v>1.0344950140195265E-3</v>
      </c>
      <c r="K18" s="5">
        <v>1.0346848115380639E-3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63</v>
      </c>
      <c r="H19" s="1">
        <v>2887.00720211</v>
      </c>
      <c r="I19" s="25">
        <v>4.9339202278441453E-7</v>
      </c>
      <c r="J19" s="26">
        <v>1.075298574456353E-2</v>
      </c>
      <c r="K19" s="5">
        <v>1.0754958581522167E-2</v>
      </c>
      <c r="L19" s="27">
        <v>2.8875368777408874E-3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36</v>
      </c>
      <c r="H20" s="1">
        <v>14358.579447829999</v>
      </c>
      <c r="I20" s="25">
        <v>4.4324661465377693E-7</v>
      </c>
      <c r="J20" s="26">
        <v>0.14739146703097647</v>
      </c>
      <c r="K20" s="5">
        <v>0.14741850876070106</v>
      </c>
      <c r="L20" s="27">
        <v>1.4361213798599951E-2</v>
      </c>
      <c r="M20" s="4">
        <v>2.6343507699509022E-6</v>
      </c>
      <c r="N20" s="3">
        <v>2.6343507699511974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21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6.0416186013296505E-3</v>
      </c>
      <c r="M21" s="4">
        <v>1.1082449396506919E-6</v>
      </c>
      <c r="N21" s="3">
        <v>1.1082449396499214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18</v>
      </c>
      <c r="H22" s="1">
        <v>6942.1742773799997</v>
      </c>
      <c r="I22" s="25">
        <v>4.6473053010690908E-7</v>
      </c>
      <c r="J22" s="26">
        <v>1.7520340985030473E-4</v>
      </c>
      <c r="K22" s="5">
        <v>1.7523555420282424E-4</v>
      </c>
      <c r="L22" s="27">
        <v>6.9434479494929731E-3</v>
      </c>
      <c r="M22" s="4">
        <v>1.2736721129733355E-6</v>
      </c>
      <c r="N22" s="3">
        <v>1.273672112973145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21</v>
      </c>
      <c r="H23" s="1">
        <v>1965.77365263</v>
      </c>
      <c r="I23" s="25">
        <v>3.2806042176492632E-7</v>
      </c>
      <c r="J23" s="26">
        <v>4.6689887286006079E-2</v>
      </c>
      <c r="K23" s="5">
        <v>4.6698453421691564E-2</v>
      </c>
      <c r="L23" s="27">
        <v>1.9661343106828293E-3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21</v>
      </c>
      <c r="H24" s="1">
        <v>1742.9762607300001</v>
      </c>
      <c r="I24" s="25">
        <v>1.4084005580791373E-7</v>
      </c>
      <c r="J24" s="26">
        <v>6.136401231550801</v>
      </c>
      <c r="K24" s="5">
        <v>6.1375270694710427</v>
      </c>
      <c r="L24" s="27">
        <v>1.7432960424219668E-3</v>
      </c>
      <c r="M24" s="4">
        <v>3.1978169196672512E-7</v>
      </c>
      <c r="N24" s="3">
        <v>0.31978169196668205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18</v>
      </c>
      <c r="H25" s="1">
        <v>2578.1553829699997</v>
      </c>
      <c r="I25" s="25">
        <v>1.8829897605841587E-7</v>
      </c>
      <c r="J25" s="26">
        <v>9.0405539488238457E-4</v>
      </c>
      <c r="K25" s="5">
        <v>9.0422126080390026E-4</v>
      </c>
      <c r="L25" s="27">
        <v>2.5786283939390484E-3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63</v>
      </c>
      <c r="H26" s="1">
        <v>2329.2441117699996</v>
      </c>
      <c r="I26" s="25">
        <v>4.4494528371556519E-7</v>
      </c>
      <c r="J26" s="26">
        <v>3.8879318891066085E-3</v>
      </c>
      <c r="K26" s="5">
        <v>3.8886452031507814E-3</v>
      </c>
      <c r="L26" s="27">
        <v>2.3296714552998301E-3</v>
      </c>
      <c r="M26" s="4">
        <v>4.2734352983034296E-7</v>
      </c>
      <c r="N26" s="3">
        <v>0.42734352983052304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21</v>
      </c>
      <c r="H27" s="1">
        <v>2489.4321000200002</v>
      </c>
      <c r="I27" s="25">
        <v>3.1524074223330273E-7</v>
      </c>
      <c r="J27" s="26">
        <v>0.96382650252636681</v>
      </c>
      <c r="K27" s="5">
        <v>0.96400333458252097</v>
      </c>
      <c r="L27" s="27">
        <v>2.4898888330479353E-3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33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3.2660137928796757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21</v>
      </c>
      <c r="H29" s="1">
        <v>20025.846620759999</v>
      </c>
      <c r="I29" s="25">
        <v>3.642308274394226E-7</v>
      </c>
      <c r="J29" s="26">
        <v>0.13145126985371505</v>
      </c>
      <c r="K29" s="5">
        <v>0.13147538705523185</v>
      </c>
      <c r="L29" s="27">
        <v>2.0029520738012993E-2</v>
      </c>
      <c r="M29" s="4">
        <v>3.6741172529941579E-6</v>
      </c>
      <c r="N29" s="3">
        <v>3.6741172529946198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21</v>
      </c>
      <c r="H30" s="1">
        <v>5138.5981047600008</v>
      </c>
      <c r="I30" s="25">
        <v>3.9508361653385851E-7</v>
      </c>
      <c r="J30" s="26">
        <v>1.2291051310368337</v>
      </c>
      <c r="K30" s="5">
        <v>1.2293306334311083</v>
      </c>
      <c r="L30" s="27">
        <v>5.1395408769823086E-3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21</v>
      </c>
      <c r="H31" s="1">
        <v>3529.2894251799999</v>
      </c>
      <c r="I31" s="25">
        <v>3.3040156170309414E-7</v>
      </c>
      <c r="J31" s="26">
        <v>0.27632804211476575</v>
      </c>
      <c r="K31" s="5">
        <v>0.27637873967752569</v>
      </c>
      <c r="L31" s="27">
        <v>3.5299369395283865E-3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24</v>
      </c>
      <c r="H32" s="1">
        <v>20547.782993929999</v>
      </c>
      <c r="I32" s="25">
        <v>1.7481901637059132E-7</v>
      </c>
      <c r="J32" s="26">
        <v>2.8250753045487556</v>
      </c>
      <c r="K32" s="5">
        <v>2.8255936176135195</v>
      </c>
      <c r="L32" s="27">
        <v>2.0551552870209239E-2</v>
      </c>
      <c r="M32" s="4">
        <v>3.7698762792408302E-6</v>
      </c>
      <c r="N32" s="3">
        <v>3.7698762792388152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90</v>
      </c>
      <c r="H33" s="1">
        <v>13347.061890730001</v>
      </c>
      <c r="I33" s="25">
        <v>4.3365769424323936E-7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2.4487688920597772E-6</v>
      </c>
      <c r="N33" s="3">
        <v>2.4487688920580695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30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1.6890484030278113E-4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18</v>
      </c>
      <c r="H35" s="1">
        <v>7882.2560330400001</v>
      </c>
      <c r="I35" s="25">
        <v>2.8988223163914686E-7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1.4461377507331286E-6</v>
      </c>
      <c r="N35" s="3">
        <v>1.4461377507332145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97</v>
      </c>
      <c r="H36" s="1">
        <v>5689.5421383599996</v>
      </c>
      <c r="I36" s="25">
        <v>4.1372548819835736E-7</v>
      </c>
      <c r="J36" s="26">
        <v>1.7108790113466672E-2</v>
      </c>
      <c r="K36" s="5">
        <v>1.7111929041999433E-2</v>
      </c>
      <c r="L36" s="27">
        <v>5.6905859916095867E-3</v>
      </c>
      <c r="M36" s="4">
        <v>1.0438532495873551E-6</v>
      </c>
      <c r="N36" s="3">
        <v>1.0438532495873005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21</v>
      </c>
      <c r="H37" s="1">
        <v>45582.626426920004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30</v>
      </c>
      <c r="H38" s="1">
        <v>3851.7077158200004</v>
      </c>
      <c r="I38" s="25">
        <v>3.792263683657295E-7</v>
      </c>
      <c r="J38" s="26">
        <v>3.0819726957082836E-3</v>
      </c>
      <c r="K38" s="5">
        <v>3.0825381414203326E-3</v>
      </c>
      <c r="L38" s="27">
        <v>3.8524143838625205E-3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33</v>
      </c>
      <c r="H39" s="1">
        <v>3685.1981312899998</v>
      </c>
      <c r="I39" s="25">
        <v>2.3482388877957416E-7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18</v>
      </c>
      <c r="H40" s="1">
        <v>2530.8420696499998</v>
      </c>
      <c r="I40" s="25">
        <v>3.1314934900791175E-7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90</v>
      </c>
      <c r="H41" s="1">
        <v>3069.1932005700005</v>
      </c>
      <c r="I41" s="25">
        <v>2.9020774741123818E-7</v>
      </c>
      <c r="J41" s="26">
        <v>4.3328597103992686E-2</v>
      </c>
      <c r="K41" s="5">
        <v>4.3336546547931475E-2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18</v>
      </c>
      <c r="H42" s="1">
        <v>20055.485637100002</v>
      </c>
      <c r="I42" s="25">
        <v>4.2685112296638405E-7</v>
      </c>
      <c r="J42" s="26">
        <v>2.0811980202471988E-2</v>
      </c>
      <c r="K42" s="5">
        <v>2.0815798550674832E-2</v>
      </c>
      <c r="L42" s="27">
        <v>2.0059165192182923E-2</v>
      </c>
      <c r="M42" s="4">
        <v>3.6795550829200885E-6</v>
      </c>
      <c r="N42" s="3">
        <v>3.6795550829192507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21</v>
      </c>
      <c r="H43" s="1">
        <v>7718.8392535600005</v>
      </c>
      <c r="I43" s="25">
        <v>2.9799128740539483E-7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1.4161658779699576E-6</v>
      </c>
      <c r="N43" s="3">
        <v>1.4161658779694335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116</v>
      </c>
      <c r="H44" s="1">
        <v>15758.694845330001</v>
      </c>
      <c r="I44" s="25">
        <v>4.5768881113669057E-7</v>
      </c>
      <c r="J44" s="26">
        <v>1.304413111739568E-2</v>
      </c>
      <c r="K44" s="5">
        <v>1.3046524307964692E-2</v>
      </c>
      <c r="L44" s="27">
        <v>1.5761586073541705E-2</v>
      </c>
      <c r="M44" s="4">
        <v>2.8912282117043997E-6</v>
      </c>
      <c r="N44" s="3">
        <v>2.891228211703492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119</v>
      </c>
      <c r="H45" s="1">
        <v>3914.2287636599995</v>
      </c>
      <c r="I45" s="25">
        <v>4.2880438360173156E-7</v>
      </c>
      <c r="J45" s="26">
        <v>1.058417860044154E-2</v>
      </c>
      <c r="K45" s="5">
        <v>1.0586120466577547E-2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18</v>
      </c>
      <c r="H46" s="1">
        <v>2794.4503252899999</v>
      </c>
      <c r="I46" s="25">
        <v>4.1907667436889918E-7</v>
      </c>
      <c r="J46" s="26">
        <v>1.8393275238050984E-3</v>
      </c>
      <c r="K46" s="5">
        <v>1.8396649829443693E-3</v>
      </c>
      <c r="L46" s="27">
        <v>2.7949630196249147E-3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21</v>
      </c>
      <c r="H47" s="1">
        <v>38380.827353749999</v>
      </c>
      <c r="I47" s="25">
        <v>3.4839185684360481E-7</v>
      </c>
      <c r="J47" s="26">
        <v>0.43827695590925486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36</v>
      </c>
      <c r="H48" s="1">
        <v>2703.7071627999999</v>
      </c>
      <c r="I48" s="25">
        <v>2.9883733894522934E-7</v>
      </c>
      <c r="J48" s="26">
        <v>1.0321841687168222E-2</v>
      </c>
      <c r="K48" s="5">
        <v>1.0323735422656282E-2</v>
      </c>
      <c r="L48" s="27">
        <v>2.7042032085986753E-3</v>
      </c>
      <c r="M48" s="4">
        <v>4.9604579867561921E-7</v>
      </c>
      <c r="N48" s="3">
        <v>0.49604579867536813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3.3855556621440002</v>
      </c>
      <c r="D49" s="7">
        <v>44900000</v>
      </c>
      <c r="E49" s="1">
        <v>44900000</v>
      </c>
      <c r="F49" s="6">
        <v>136633638196.49591</v>
      </c>
      <c r="G49" s="1" t="s">
        <v>21</v>
      </c>
      <c r="H49" s="1">
        <v>33855.556621439995</v>
      </c>
      <c r="I49" s="25">
        <v>2.4778346729486598E-7</v>
      </c>
      <c r="J49" s="26">
        <v>11.125477681539483</v>
      </c>
      <c r="K49" s="5">
        <v>11.127518859138586</v>
      </c>
      <c r="L49" s="27">
        <v>3.3861768058446026E-2</v>
      </c>
      <c r="M49" s="4">
        <v>6.2114370060276092E-6</v>
      </c>
      <c r="N49" s="3">
        <v>6.2114370060298825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5.4271681570000001E-2</v>
      </c>
      <c r="D50" s="7">
        <v>39484.428578983418</v>
      </c>
      <c r="E50" s="1">
        <v>39484.428578983418</v>
      </c>
      <c r="F50" s="6">
        <v>3582825387.0099998</v>
      </c>
      <c r="G50" s="1" t="s">
        <v>52</v>
      </c>
      <c r="H50" s="1">
        <v>542.71681569999998</v>
      </c>
      <c r="I50" s="25">
        <v>1.5147732782839224E-7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119</v>
      </c>
      <c r="H51" s="1">
        <v>2898.4476390000004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119</v>
      </c>
      <c r="H52" s="1">
        <v>3403.6853231000005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3.4043097930232242E-3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24</v>
      </c>
      <c r="H53" s="1">
        <v>17992.795835299999</v>
      </c>
      <c r="I53" s="25">
        <v>3.3494574395165955E-7</v>
      </c>
      <c r="J53" s="26">
        <v>5.3859275627426859</v>
      </c>
      <c r="K53" s="5">
        <v>5.38691571219635</v>
      </c>
      <c r="L53" s="27">
        <v>1.7996096951248444E-2</v>
      </c>
      <c r="M53" s="4">
        <v>3.3011159484459818E-6</v>
      </c>
      <c r="N53" s="3">
        <v>3.3011159484449308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18</v>
      </c>
      <c r="H54" s="1">
        <v>3371.1494098700005</v>
      </c>
      <c r="I54" s="25">
        <v>3.5262300481765746E-7</v>
      </c>
      <c r="J54" s="26">
        <v>1.7303210846402451E-3</v>
      </c>
      <c r="K54" s="5">
        <v>1.6364689243875635E-3</v>
      </c>
      <c r="L54" s="27">
        <v>3.1882991530827556E-3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116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5.9518822831932106E-3</v>
      </c>
      <c r="M55" s="4">
        <v>1.0917841532110534E-6</v>
      </c>
      <c r="N55" s="3">
        <v>1.0917841532109378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30</v>
      </c>
      <c r="H56" s="1">
        <v>3316.7211916200004</v>
      </c>
      <c r="I56" s="25">
        <v>5.1321856171026085E-7</v>
      </c>
      <c r="J56" s="26">
        <v>1.5902077134592434E-4</v>
      </c>
      <c r="K56" s="5">
        <v>1.5904994668972783E-4</v>
      </c>
      <c r="L56" s="27">
        <v>3.3173297063457618E-3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119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0.18928134135515254</v>
      </c>
      <c r="L57" s="27">
        <v>2.5808196367134314E-3</v>
      </c>
      <c r="M57" s="4">
        <v>4.7341292343152513E-7</v>
      </c>
      <c r="N57" s="3">
        <v>0.47341292343162422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18</v>
      </c>
      <c r="H58" s="1">
        <v>2102.7977030300003</v>
      </c>
      <c r="I58" s="25">
        <v>1.8160918016653294E-7</v>
      </c>
      <c r="J58" s="26">
        <v>2.7201423005343305E-3</v>
      </c>
      <c r="K58" s="5">
        <v>2.7206413616618799E-3</v>
      </c>
      <c r="L58" s="27">
        <v>2.1031835007114218E-3</v>
      </c>
      <c r="M58" s="4">
        <v>3.8579768142166584E-7</v>
      </c>
      <c r="N58" s="3">
        <v>0.38579768142153625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97</v>
      </c>
      <c r="H59" s="1">
        <v>9592.8461909899997</v>
      </c>
      <c r="I59" s="25">
        <v>4.1176441812813746E-7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1.7599876040736567E-6</v>
      </c>
      <c r="N59" s="3">
        <v>1.7599876040749223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90</v>
      </c>
      <c r="H60" s="1">
        <v>4559.1080257900003</v>
      </c>
      <c r="I60" s="25">
        <v>3.7802580921155584E-7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0.63066729095700003</v>
      </c>
      <c r="D61" s="7">
        <v>240588</v>
      </c>
      <c r="E61" s="1">
        <v>240588</v>
      </c>
      <c r="F61" s="6">
        <v>39173829199.563995</v>
      </c>
      <c r="G61" s="1" t="s">
        <v>52</v>
      </c>
      <c r="H61" s="1">
        <v>6306.6729095700002</v>
      </c>
      <c r="I61" s="25">
        <v>1.6099199487090717E-7</v>
      </c>
      <c r="J61" s="26">
        <v>3.8732742062001814E-2</v>
      </c>
      <c r="K61" s="5">
        <v>3.8739848310161099E-2</v>
      </c>
      <c r="L61" s="27">
        <v>6.3078299870287331E-3</v>
      </c>
      <c r="M61" s="4">
        <v>1.1570774587328983E-6</v>
      </c>
      <c r="N61" s="3">
        <v>1.1570774587326014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0.44740483958499999</v>
      </c>
      <c r="D62" s="7">
        <v>3958720</v>
      </c>
      <c r="E62" s="1">
        <v>3958720</v>
      </c>
      <c r="F62" s="6">
        <v>11100090209.558968</v>
      </c>
      <c r="G62" s="1" t="s">
        <v>21</v>
      </c>
      <c r="H62" s="1">
        <v>4474.0483958499999</v>
      </c>
      <c r="I62" s="25">
        <v>4.0306414735234518E-7</v>
      </c>
      <c r="J62" s="26">
        <v>1.5956181014066759</v>
      </c>
      <c r="K62" s="5">
        <v>1.5959108474795214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21</v>
      </c>
      <c r="H63" s="1">
        <v>29958.08176465</v>
      </c>
      <c r="I63" s="25">
        <v>2.9102001696356655E-7</v>
      </c>
      <c r="J63" s="26">
        <v>0.22117521289231057</v>
      </c>
      <c r="K63" s="5">
        <v>0.22121579163447774</v>
      </c>
      <c r="L63" s="27">
        <v>2.9963578136778923E-2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30</v>
      </c>
      <c r="H64" s="1">
        <v>2398.01230687</v>
      </c>
      <c r="I64" s="25">
        <v>3.7528420333263673E-7</v>
      </c>
      <c r="J64" s="26">
        <v>1.3104549096172343E-2</v>
      </c>
      <c r="K64" s="5">
        <v>1.3106953371598075E-2</v>
      </c>
      <c r="L64" s="27">
        <v>2.3984522672240494E-3</v>
      </c>
      <c r="M64" s="4">
        <v>4.3996035404940403E-7</v>
      </c>
      <c r="N64" s="3">
        <v>0.43996035404961731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1.459521988861</v>
      </c>
      <c r="D65" s="7">
        <v>35000000</v>
      </c>
      <c r="E65" s="1">
        <v>35000000</v>
      </c>
      <c r="F65" s="6">
        <v>38899895235.869995</v>
      </c>
      <c r="G65" s="1" t="s">
        <v>21</v>
      </c>
      <c r="H65" s="1">
        <v>14595.219888610001</v>
      </c>
      <c r="I65" s="25">
        <v>3.751994651942301E-7</v>
      </c>
      <c r="J65" s="26">
        <v>13.131981281798053</v>
      </c>
      <c r="K65" s="5">
        <v>13.134390590122209</v>
      </c>
      <c r="L65" s="27">
        <v>1.4597897655507161E-2</v>
      </c>
      <c r="M65" s="4">
        <v>2.6777668971599E-6</v>
      </c>
      <c r="N65" s="3">
        <v>2.6777668971590174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21</v>
      </c>
      <c r="H66" s="1">
        <v>6138.66603674</v>
      </c>
      <c r="I66" s="25">
        <v>4.8659228608463384E-7</v>
      </c>
      <c r="J66" s="26">
        <v>1.8645243218190999E-2</v>
      </c>
      <c r="K66" s="5">
        <v>1.8648664037851096E-2</v>
      </c>
      <c r="L66" s="27">
        <v>6.139792290188106E-3</v>
      </c>
      <c r="M66" s="4">
        <v>1.1262534481059835E-6</v>
      </c>
      <c r="N66" s="3">
        <v>1.1262534481056719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63</v>
      </c>
      <c r="H67" s="1">
        <v>4487.6470333999996</v>
      </c>
      <c r="I67" s="25">
        <v>5.0606119646240743E-7</v>
      </c>
      <c r="J67" s="26">
        <v>1.7209117046900625E-2</v>
      </c>
      <c r="K67" s="5">
        <v>1.7212274382261812E-2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24</v>
      </c>
      <c r="H68" s="1">
        <v>25092.138977400002</v>
      </c>
      <c r="I68" s="25">
        <v>2.8290685793465063E-7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21</v>
      </c>
      <c r="H69" s="1">
        <v>2158.9613728499999</v>
      </c>
      <c r="I69" s="25">
        <v>3.7886670532765512E-7</v>
      </c>
      <c r="J69" s="26">
        <v>0.17455980354607448</v>
      </c>
      <c r="K69" s="5">
        <v>0.17459182981675544</v>
      </c>
      <c r="L69" s="27">
        <v>2.1593574748156987E-3</v>
      </c>
      <c r="M69" s="4">
        <v>3.9610196569863504E-7</v>
      </c>
      <c r="N69" s="3">
        <v>0.39610196569901746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24</v>
      </c>
      <c r="H70" s="1">
        <v>30486.102753070001</v>
      </c>
      <c r="I70" s="25">
        <v>1.4802312357638802E-7</v>
      </c>
      <c r="J70" s="26">
        <v>10.805688021076326</v>
      </c>
      <c r="K70" s="5">
        <v>10.807670527263459</v>
      </c>
      <c r="L70" s="27">
        <v>3.0491696000553334E-2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0.24524626216699999</v>
      </c>
      <c r="D71" s="7">
        <v>547894</v>
      </c>
      <c r="E71" s="1">
        <v>547894</v>
      </c>
      <c r="F71" s="6">
        <v>11643419502.491304</v>
      </c>
      <c r="G71" s="1" t="s">
        <v>21</v>
      </c>
      <c r="H71" s="1">
        <v>2452.4626216699999</v>
      </c>
      <c r="I71" s="25">
        <v>2.1063078772909062E-7</v>
      </c>
      <c r="J71" s="26">
        <v>0.11540334481204238</v>
      </c>
      <c r="K71" s="5">
        <v>0.11542451772093618</v>
      </c>
      <c r="L71" s="27">
        <v>2.4529125719529718E-3</v>
      </c>
      <c r="M71" s="4">
        <v>4.4995028297169226E-7</v>
      </c>
      <c r="N71" s="3">
        <v>0.44995028297171302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21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0.14991495966455612</v>
      </c>
      <c r="L72" s="27">
        <v>5.7854409188579639E-3</v>
      </c>
      <c r="M72" s="4">
        <v>1.0612529679635344E-6</v>
      </c>
      <c r="N72" s="3">
        <v>1.0612529679638101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21</v>
      </c>
      <c r="H73" s="1">
        <v>5690.0216662100001</v>
      </c>
      <c r="I73" s="25">
        <v>4.0971505462630833E-7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1.0439412195953693E-6</v>
      </c>
      <c r="N73" s="3">
        <v>1.0439412195955811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119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2.7703696980788707E-3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33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1.5389603979856474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18</v>
      </c>
      <c r="H76" s="1">
        <v>10940.65669962</v>
      </c>
      <c r="I76" s="25">
        <v>4.7590907334332384E-7</v>
      </c>
      <c r="J76" s="26">
        <v>1.122274499486026E-3</v>
      </c>
      <c r="K76" s="5">
        <v>1.1224804017965729E-3</v>
      </c>
      <c r="L76" s="27">
        <v>1.0942663968335794E-2</v>
      </c>
      <c r="M76" s="4">
        <v>2.007268715794458E-6</v>
      </c>
      <c r="N76" s="3">
        <v>2.0072687157935434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30</v>
      </c>
      <c r="H77" s="1">
        <v>1676.68725548</v>
      </c>
      <c r="I77" s="25">
        <v>2.4566754635606919E-7</v>
      </c>
      <c r="J77" s="26">
        <v>1.11071211058506E-3</v>
      </c>
      <c r="K77" s="5">
        <v>1.1109158915612912E-3</v>
      </c>
      <c r="L77" s="27">
        <v>1.6769948752155732E-3</v>
      </c>
      <c r="M77" s="4">
        <v>3.0761973557314436E-7</v>
      </c>
      <c r="N77" s="3">
        <v>0.30761973557332567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30</v>
      </c>
      <c r="H78" s="1">
        <v>2250.1943908000003</v>
      </c>
      <c r="I78" s="25">
        <v>3.7508407143146963E-7</v>
      </c>
      <c r="J78" s="26">
        <v>4.6682963530360706E-3</v>
      </c>
      <c r="K78" s="5">
        <v>4.6691528395635586E-3</v>
      </c>
      <c r="L78" s="27">
        <v>2.2506072311670637E-3</v>
      </c>
      <c r="M78" s="4">
        <v>4.1284036706367919E-7</v>
      </c>
      <c r="N78" s="3">
        <v>0.41284036706338156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18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119</v>
      </c>
      <c r="H80" s="1">
        <v>3518.66379203</v>
      </c>
      <c r="I80" s="25">
        <v>3.7551890736605352E-7</v>
      </c>
      <c r="J80" s="26">
        <v>0.10208218633511008</v>
      </c>
      <c r="K80" s="5">
        <v>0.10210091522734582</v>
      </c>
      <c r="L80" s="27">
        <v>3.5193093569159083E-3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24</v>
      </c>
      <c r="H81" s="1">
        <v>2550.0040036199998</v>
      </c>
      <c r="I81" s="25">
        <v>3.2015232382610284E-7</v>
      </c>
      <c r="J81" s="26">
        <v>0.38604287359275308</v>
      </c>
      <c r="K81" s="5">
        <v>0.38611370040070159</v>
      </c>
      <c r="L81" s="27">
        <v>2.5504718496966584E-3</v>
      </c>
      <c r="M81" s="4">
        <v>4.6784607665847563E-7</v>
      </c>
      <c r="N81" s="3">
        <v>0.46784607665858857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18</v>
      </c>
      <c r="H82" s="1">
        <v>17917.73062427</v>
      </c>
      <c r="I82" s="25">
        <v>1.2754575666658437E-7</v>
      </c>
      <c r="J82" s="26">
        <v>1.547550929362668E-2</v>
      </c>
      <c r="K82" s="5">
        <v>1.5478348566139341E-2</v>
      </c>
      <c r="L82" s="27">
        <v>1.7921017968103761E-2</v>
      </c>
      <c r="M82" s="4">
        <v>3.2873438337611971E-6</v>
      </c>
      <c r="N82" s="3">
        <v>3.2873438337628613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18</v>
      </c>
      <c r="H83" s="1">
        <v>5964.0767917899993</v>
      </c>
      <c r="I83" s="25">
        <v>4.7462979952322606E-8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1.0942168335104432E-6</v>
      </c>
      <c r="N83" s="3">
        <v>1.0942168335104725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18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119</v>
      </c>
      <c r="H85" s="1">
        <v>5306.2679165799991</v>
      </c>
      <c r="I85" s="25">
        <v>3.9772703341236453E-7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52</v>
      </c>
      <c r="H86" s="1">
        <v>4255.9663841700003</v>
      </c>
      <c r="I86" s="25">
        <v>4.6031111303622854E-7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39</v>
      </c>
      <c r="H87" s="1">
        <v>2390.0602062000003</v>
      </c>
      <c r="I87" s="25">
        <v>3.3292762665573338E-7</v>
      </c>
      <c r="J87" s="26">
        <v>0.17888201380212554</v>
      </c>
      <c r="K87" s="5">
        <v>0.17891483312283354</v>
      </c>
      <c r="L87" s="27">
        <v>2.3904987083766668E-3</v>
      </c>
      <c r="M87" s="4">
        <v>4.3850217666674407E-7</v>
      </c>
      <c r="N87" s="3">
        <v>0.43850217666658864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63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24</v>
      </c>
      <c r="H89" s="1">
        <v>25107.567017660003</v>
      </c>
      <c r="I89" s="25">
        <v>3.3781866066737276E-7</v>
      </c>
      <c r="J89" s="26">
        <v>8.5167462540851346</v>
      </c>
      <c r="K89" s="5">
        <v>8.5183088140601111</v>
      </c>
      <c r="L89" s="27">
        <v>2.5112173480987713E-2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30</v>
      </c>
      <c r="H90" s="1">
        <v>16540.404102190001</v>
      </c>
      <c r="I90" s="25">
        <v>1.8093295059606463E-7</v>
      </c>
      <c r="J90" s="26">
        <v>0.4306204224186338</v>
      </c>
      <c r="K90" s="5">
        <v>0.43069942781382115</v>
      </c>
      <c r="L90" s="27">
        <v>1.6543438749630341E-2</v>
      </c>
      <c r="M90" s="4">
        <v>3.0346474403399049E-6</v>
      </c>
      <c r="N90" s="3">
        <v>3.0346474403413595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52</v>
      </c>
      <c r="H91" s="1">
        <v>2043.07163745</v>
      </c>
      <c r="I91" s="25">
        <v>1.8606394912528845E-7</v>
      </c>
      <c r="J91" s="26">
        <v>1.4395767743823568E-3</v>
      </c>
      <c r="K91" s="5">
        <v>1.4398408917495969E-3</v>
      </c>
      <c r="L91" s="27">
        <v>2.0434464772720708E-3</v>
      </c>
      <c r="M91" s="4">
        <v>3.7483982207086111E-7</v>
      </c>
      <c r="N91" s="3">
        <v>0.37483982207072586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18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1.2684217667319711E-2</v>
      </c>
      <c r="L92" s="27">
        <v>1.6783333653954128E-2</v>
      </c>
      <c r="M92" s="4">
        <v>3.0786525841292045E-6</v>
      </c>
      <c r="N92" s="3">
        <v>3.0786525841285766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24</v>
      </c>
      <c r="H93" s="1">
        <v>33722.306174579993</v>
      </c>
      <c r="I93" s="25">
        <v>1.6373628123581576E-7</v>
      </c>
      <c r="J93" s="26">
        <v>11.952748530214551</v>
      </c>
      <c r="K93" s="5">
        <v>11.954941486170746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27</v>
      </c>
      <c r="H94" s="1">
        <v>13804.694217569999</v>
      </c>
      <c r="I94" s="25">
        <v>4.8227739474861987E-7</v>
      </c>
      <c r="J94" s="26">
        <v>0.12476998479541544</v>
      </c>
      <c r="K94" s="5">
        <v>0.12479287618988322</v>
      </c>
      <c r="L94" s="27">
        <v>1.380722694770826E-2</v>
      </c>
      <c r="M94" s="4">
        <v>2.5327301382601503E-6</v>
      </c>
      <c r="N94" s="3">
        <v>2.5327301382603764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0.31976623738999999</v>
      </c>
      <c r="D95" s="7">
        <v>514</v>
      </c>
      <c r="E95" s="1">
        <v>514</v>
      </c>
      <c r="F95" s="6">
        <v>10457279205.130001</v>
      </c>
      <c r="G95" s="1" t="s">
        <v>18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1.5720150307824683E-4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21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0.18154082875684072</v>
      </c>
      <c r="L96" s="27">
        <v>9.2533128228300971E-3</v>
      </c>
      <c r="M96" s="4">
        <v>1.6973824200974819E-6</v>
      </c>
      <c r="N96" s="3">
        <v>1.6973824200977106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27</v>
      </c>
      <c r="H97" s="1">
        <v>2901.1778132600002</v>
      </c>
      <c r="I97" s="25">
        <v>3.696736640522738E-7</v>
      </c>
      <c r="J97" s="26">
        <v>3.5488671749018284E-2</v>
      </c>
      <c r="K97" s="5">
        <v>3.5495182811646771E-2</v>
      </c>
      <c r="L97" s="27">
        <v>2.9017100887582803E-3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5.0650776165</v>
      </c>
      <c r="D98" s="7">
        <v>823511</v>
      </c>
      <c r="E98" s="1">
        <v>823511</v>
      </c>
      <c r="F98" s="6">
        <v>125166109887.25479</v>
      </c>
      <c r="G98" s="1" t="s">
        <v>21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0.33331006388175616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119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3.2437909265013255E-2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18</v>
      </c>
      <c r="H100" s="1">
        <v>12345.215992020001</v>
      </c>
      <c r="I100" s="25">
        <v>3.1011897698386044E-7</v>
      </c>
      <c r="J100" s="26">
        <v>5.2562065408994505E-3</v>
      </c>
      <c r="K100" s="5">
        <v>5.2571708905988154E-3</v>
      </c>
      <c r="L100" s="27">
        <v>1.2347480953497041E-2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119</v>
      </c>
      <c r="H101" s="1">
        <v>10911.320520809999</v>
      </c>
      <c r="I101" s="25">
        <v>2.9282489392472155E-7</v>
      </c>
      <c r="J101" s="26">
        <v>0.51870123235143406</v>
      </c>
      <c r="K101" s="5">
        <v>0.51879639782341991</v>
      </c>
      <c r="L101" s="27">
        <v>1.0913322407257512E-2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18</v>
      </c>
      <c r="H102" s="1">
        <v>8871.5110236199998</v>
      </c>
      <c r="I102" s="25">
        <v>3.7866906815325213E-7</v>
      </c>
      <c r="J102" s="26">
        <v>1.3435935876213691E-2</v>
      </c>
      <c r="K102" s="5">
        <v>1.343840095071965E-2</v>
      </c>
      <c r="L102" s="27">
        <v>8.8731386687542959E-3</v>
      </c>
      <c r="M102" s="4">
        <v>1.6276451342955162E-6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E0B5-F802-46E7-9049-C8664D0621E8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524AC-A99E-441F-8C47-1366DEA54644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18</v>
      </c>
      <c r="H2" s="1">
        <v>5510.1489160700003</v>
      </c>
      <c r="I2" s="25">
        <v>5.4850599007603564E-8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-2.7668839441830073E-16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19</v>
      </c>
      <c r="B3" s="1" t="s">
        <v>20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21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24</v>
      </c>
      <c r="H4" s="1">
        <v>2296.98090495</v>
      </c>
      <c r="I4" s="25">
        <v>1.3348648506160047E-7</v>
      </c>
      <c r="J4" s="26">
        <v>0.32504092598984774</v>
      </c>
      <c r="K4" s="5">
        <v>0.32504092598983136</v>
      </c>
      <c r="L4" s="27">
        <v>2.2969809049498847E-3</v>
      </c>
      <c r="M4" s="4">
        <v>-1.1535911115245767E-16</v>
      </c>
      <c r="N4" s="3">
        <v>-1.1550582712516189E-10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27</v>
      </c>
      <c r="H5" s="1">
        <v>4945.6243425900002</v>
      </c>
      <c r="I5" s="25">
        <v>3.9990859495004414E-7</v>
      </c>
      <c r="J5" s="26">
        <v>4.7184815209560756E-2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30</v>
      </c>
      <c r="H6" s="1">
        <v>4331.7240790099995</v>
      </c>
      <c r="I6" s="25">
        <v>4.6888365552184633E-7</v>
      </c>
      <c r="J6" s="26">
        <v>2.5258762522961864E-3</v>
      </c>
      <c r="K6" s="5">
        <v>2.5258762522960593E-3</v>
      </c>
      <c r="L6" s="27">
        <v>4.3317240790097817E-3</v>
      </c>
      <c r="M6" s="4">
        <v>-2.1770779623508929E-16</v>
      </c>
      <c r="N6" s="3">
        <v>-2.1736923372372985E-10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3750.9969276100005</v>
      </c>
      <c r="I7" s="25">
        <v>2.6933929830825916E-7</v>
      </c>
      <c r="J7" s="26">
        <v>0.17081552166569458</v>
      </c>
      <c r="K7" s="5">
        <v>0.17081552166568598</v>
      </c>
      <c r="L7" s="27">
        <v>3.7509969276098122E-3</v>
      </c>
      <c r="M7" s="4">
        <v>-1.8821749714348357E-16</v>
      </c>
      <c r="N7" s="3">
        <v>-1.8826540326699615E-10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33</v>
      </c>
      <c r="H8" s="1">
        <v>2929.09250638</v>
      </c>
      <c r="I8" s="25">
        <v>4.3834680566106084E-7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-1.4733814168721437E-10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36</v>
      </c>
      <c r="H9" s="1">
        <v>2416.7796572399998</v>
      </c>
      <c r="I9" s="25">
        <v>3.2993129800003826E-7</v>
      </c>
      <c r="J9" s="26">
        <v>7.2815837468608443E-3</v>
      </c>
      <c r="K9" s="5">
        <v>7.2815837468604792E-3</v>
      </c>
      <c r="L9" s="27">
        <v>2.4167796572398784E-3</v>
      </c>
      <c r="M9" s="4">
        <v>-1.214306433183765E-16</v>
      </c>
      <c r="N9" s="3">
        <v>-1.2141754268668592E-10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39</v>
      </c>
      <c r="H10" s="1">
        <v>2502.4329947000001</v>
      </c>
      <c r="I10" s="25">
        <v>1.2254875611434366E-7</v>
      </c>
      <c r="J10" s="26">
        <v>1.3563941424247785</v>
      </c>
      <c r="K10" s="5">
        <v>1.3563941424247103</v>
      </c>
      <c r="L10" s="27">
        <v>2.5024329946998743E-3</v>
      </c>
      <c r="M10" s="4">
        <v>-1.2576745200831851E-16</v>
      </c>
      <c r="N10" s="3">
        <v>-1.2596501619555056E-10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30</v>
      </c>
      <c r="H11" s="1">
        <v>22401.254673860003</v>
      </c>
      <c r="I11" s="25">
        <v>4.2626298405277992E-7</v>
      </c>
      <c r="J11" s="26">
        <v>2.5131186750799745E-2</v>
      </c>
      <c r="K11" s="5">
        <v>2.5131186750798486E-2</v>
      </c>
      <c r="L11" s="27">
        <v>2.2401254673858877E-2</v>
      </c>
      <c r="M11" s="4">
        <v>-1.124100812432971E-15</v>
      </c>
      <c r="N11" s="3">
        <v>-1.1241354513913393E-9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21</v>
      </c>
      <c r="H12" s="1">
        <v>3082.12810476</v>
      </c>
      <c r="I12" s="25">
        <v>4.1231461561154114E-7</v>
      </c>
      <c r="J12" s="26">
        <v>2.738263825199367E-2</v>
      </c>
      <c r="K12" s="5">
        <v>2.7382638251992299E-2</v>
      </c>
      <c r="L12" s="27">
        <v>3.0821281047598453E-3</v>
      </c>
      <c r="M12" s="4">
        <v>-1.5482407023093003E-16</v>
      </c>
      <c r="N12" s="3">
        <v>-1.546140993013978E-10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21</v>
      </c>
      <c r="H13" s="1">
        <v>67416.847852990002</v>
      </c>
      <c r="I13" s="25">
        <v>4.6032116913695436E-7</v>
      </c>
      <c r="J13" s="26">
        <v>0.21551592689355412</v>
      </c>
      <c r="K13" s="5">
        <v>0.21551592689354326</v>
      </c>
      <c r="L13" s="27">
        <v>6.7416847852986614E-2</v>
      </c>
      <c r="M13" s="4">
        <v>-3.3861802251067274E-15</v>
      </c>
      <c r="N13" s="3">
        <v>-3.3905962482094765E-9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18</v>
      </c>
      <c r="H14" s="1">
        <v>46311.71721748</v>
      </c>
      <c r="I14" s="25">
        <v>1.1745760702228869E-7</v>
      </c>
      <c r="J14" s="26">
        <v>4.2637111349090796E-2</v>
      </c>
      <c r="K14" s="5">
        <v>4.2637111349088659E-2</v>
      </c>
      <c r="L14" s="27">
        <v>4.6311717217477677E-2</v>
      </c>
      <c r="M14" s="4">
        <v>-2.3245294578089215E-15</v>
      </c>
      <c r="N14" s="3">
        <v>-2.3210304789245129E-9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52</v>
      </c>
      <c r="H15" s="1">
        <v>6353.4740379700006</v>
      </c>
      <c r="I15" s="25">
        <v>2.2187569147699608E-7</v>
      </c>
      <c r="J15" s="26">
        <v>1.855635158098709E-2</v>
      </c>
      <c r="K15" s="5">
        <v>1.8556351580986157E-2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24</v>
      </c>
      <c r="H16" s="1">
        <v>837.54713898</v>
      </c>
      <c r="I16" s="25">
        <v>1.1126546848061823E-7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0.85290623851000003</v>
      </c>
      <c r="D17" s="7">
        <v>3446</v>
      </c>
      <c r="F17" s="6">
        <v>19211391254.860001</v>
      </c>
      <c r="G17" s="1" t="s">
        <v>36</v>
      </c>
      <c r="H17" s="1">
        <v>8529.0623851000018</v>
      </c>
      <c r="I17" s="25">
        <v>4.4395860101711077E-7</v>
      </c>
      <c r="J17" s="26">
        <v>1.5298813391049638E-3</v>
      </c>
      <c r="K17" s="5">
        <v>1.5298813391048868E-3</v>
      </c>
      <c r="L17" s="27">
        <v>8.5290623850995725E-3</v>
      </c>
      <c r="M17" s="4">
        <v>-4.2847669856627135E-16</v>
      </c>
      <c r="N17" s="3">
        <v>-4.2928149923682213E-10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18</v>
      </c>
      <c r="H18" s="1">
        <v>4358.8545804699997</v>
      </c>
      <c r="I18" s="25">
        <v>4.7808037633744648E-7</v>
      </c>
      <c r="J18" s="26">
        <v>1.0446056222973205E-3</v>
      </c>
      <c r="K18" s="5">
        <v>1.0446056222972683E-3</v>
      </c>
      <c r="L18" s="27">
        <v>4.3588545804697813E-3</v>
      </c>
      <c r="M18" s="4">
        <v>-2.1857515797307769E-16</v>
      </c>
      <c r="N18" s="3">
        <v>-2.1827872842550278E-10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63</v>
      </c>
      <c r="H19" s="1">
        <v>3043.8700261200006</v>
      </c>
      <c r="I19" s="25">
        <v>4.9788797905862701E-7</v>
      </c>
      <c r="J19" s="26">
        <v>1.0850970615603717E-2</v>
      </c>
      <c r="K19" s="5">
        <v>1.0850970615603172E-2</v>
      </c>
      <c r="L19" s="27">
        <v>3.0438700261198478E-3</v>
      </c>
      <c r="M19" s="4">
        <v>-1.5265566588595902E-16</v>
      </c>
      <c r="N19" s="3">
        <v>-1.5279510989785194E-10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36</v>
      </c>
      <c r="H20" s="1">
        <v>13547.72262416</v>
      </c>
      <c r="I20" s="25">
        <v>4.4332967590713139E-7</v>
      </c>
      <c r="J20" s="26">
        <v>0.14741908714037069</v>
      </c>
      <c r="K20" s="5">
        <v>0.14741908714036328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21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-3.0010716134398763E-16</v>
      </c>
      <c r="N21" s="3">
        <v>-3.0013325158506632E-10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18</v>
      </c>
      <c r="H22" s="1">
        <v>6826.8451164999997</v>
      </c>
      <c r="I22" s="25">
        <v>4.6782865626180155E-7</v>
      </c>
      <c r="J22" s="26">
        <v>1.763714034106992E-4</v>
      </c>
      <c r="K22" s="5">
        <v>1.7637140341069033E-4</v>
      </c>
      <c r="L22" s="27">
        <v>6.8268451164996569E-3</v>
      </c>
      <c r="M22" s="4">
        <v>-3.426078865054194E-16</v>
      </c>
      <c r="N22" s="3">
        <v>-3.4287950256839395E-10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21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4.6831342040054354E-2</v>
      </c>
      <c r="L23" s="27">
        <v>1.8947970540899048E-3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21</v>
      </c>
      <c r="H24" s="1">
        <v>1735.0887272300001</v>
      </c>
      <c r="I24" s="25">
        <v>1.4146999756229406E-7</v>
      </c>
      <c r="J24" s="26">
        <v>6.1638477937891523</v>
      </c>
      <c r="K24" s="5">
        <v>6.1638477937888423</v>
      </c>
      <c r="L24" s="27">
        <v>1.7350887272299129E-3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18</v>
      </c>
      <c r="H25" s="1">
        <v>2499.7389699300002</v>
      </c>
      <c r="I25" s="25">
        <v>1.8520940300463153E-7</v>
      </c>
      <c r="J25" s="26">
        <v>8.8922182942374674E-4</v>
      </c>
      <c r="K25" s="5">
        <v>8.8922182942370207E-4</v>
      </c>
      <c r="L25" s="27">
        <v>2.4997389699298747E-3</v>
      </c>
      <c r="M25" s="4">
        <v>-1.2533377113932431E-16</v>
      </c>
      <c r="N25" s="3">
        <v>-1.255102688446641E-10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63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2.4813286106598756E-3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21</v>
      </c>
      <c r="H27" s="1">
        <v>2435.6617013500004</v>
      </c>
      <c r="I27" s="25">
        <v>3.1466164252841575E-7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-1.2232703738845885E-10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33</v>
      </c>
      <c r="H28" s="1">
        <v>19927.858127899999</v>
      </c>
      <c r="I28" s="25">
        <v>2.842064633956014E-7</v>
      </c>
      <c r="J28" s="26">
        <v>0.27880654059108495</v>
      </c>
      <c r="K28" s="5">
        <v>0.27880654059107096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21</v>
      </c>
      <c r="H29" s="1">
        <v>20355.925622450002</v>
      </c>
      <c r="I29" s="25">
        <v>3.6782234262040446E-7</v>
      </c>
      <c r="J29" s="26">
        <v>0.13274745127404658</v>
      </c>
      <c r="K29" s="5">
        <v>0.13274745127403992</v>
      </c>
      <c r="L29" s="27">
        <v>2.0355925622448982E-2</v>
      </c>
      <c r="M29" s="4">
        <v>-1.0200174038743626E-15</v>
      </c>
      <c r="N29" s="3">
        <v>-1.0222720447927713E-9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21</v>
      </c>
      <c r="H30" s="1">
        <v>5123.0921456599999</v>
      </c>
      <c r="I30" s="25">
        <v>3.9632003199837449E-7</v>
      </c>
      <c r="J30" s="26">
        <v>1.232951619546943</v>
      </c>
      <c r="K30" s="5">
        <v>1.2329516195468813</v>
      </c>
      <c r="L30" s="27">
        <v>5.123092145659743E-3</v>
      </c>
      <c r="M30" s="4">
        <v>-2.5673907444456745E-16</v>
      </c>
      <c r="N30" s="3">
        <v>-2.5647750589996576E-10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21</v>
      </c>
      <c r="H31" s="1">
        <v>3215.70877126</v>
      </c>
      <c r="I31" s="25">
        <v>3.2136912554490834E-7</v>
      </c>
      <c r="J31" s="26">
        <v>0.26877385445822866</v>
      </c>
      <c r="K31" s="5">
        <v>0.26877385445821511</v>
      </c>
      <c r="L31" s="27">
        <v>3.2157087712598388E-3</v>
      </c>
      <c r="M31" s="4">
        <v>-1.6132928326584306E-16</v>
      </c>
      <c r="N31" s="3">
        <v>-1.6143530956469476E-10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24</v>
      </c>
      <c r="H32" s="1">
        <v>22886.822688830001</v>
      </c>
      <c r="I32" s="25">
        <v>1.775436554781085E-7</v>
      </c>
      <c r="J32" s="26">
        <v>2.8691054725262335</v>
      </c>
      <c r="K32" s="5">
        <v>2.8691054725260892</v>
      </c>
      <c r="L32" s="27">
        <v>2.2886822688828853E-2</v>
      </c>
      <c r="M32" s="4">
        <v>-1.1483869410966463E-15</v>
      </c>
      <c r="N32" s="3">
        <v>-1.1496013030409813E-9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90</v>
      </c>
      <c r="H33" s="1">
        <v>13970.58929828</v>
      </c>
      <c r="I33" s="25">
        <v>4.3963947934553073E-7</v>
      </c>
      <c r="J33" s="26">
        <v>5.5796404881658684E-2</v>
      </c>
      <c r="K33" s="5">
        <v>5.5796404881655895E-2</v>
      </c>
      <c r="L33" s="27">
        <v>1.3970589298279299E-2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30</v>
      </c>
      <c r="H34" s="1">
        <v>3436.7684315900001</v>
      </c>
      <c r="I34" s="25">
        <v>5.009177686613661E-7</v>
      </c>
      <c r="J34" s="26">
        <v>1.6830837027021902E-4</v>
      </c>
      <c r="K34" s="5">
        <v>1.6830837027021053E-4</v>
      </c>
      <c r="L34" s="27">
        <v>3.4367684315898274E-3</v>
      </c>
      <c r="M34" s="4">
        <v>-1.7260498585969231E-16</v>
      </c>
      <c r="N34" s="3">
        <v>-1.7280399333685637E-10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18</v>
      </c>
      <c r="H35" s="1">
        <v>7779.2511861399998</v>
      </c>
      <c r="I35" s="25">
        <v>2.8670672012945169E-7</v>
      </c>
      <c r="J35" s="26">
        <v>6.6581901615662565E-3</v>
      </c>
      <c r="K35" s="5">
        <v>6.6581901615659226E-3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97</v>
      </c>
      <c r="H36" s="1">
        <v>4772.2455902599995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-2.3919710656628013E-10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21</v>
      </c>
      <c r="H37" s="1">
        <v>46935.989214299996</v>
      </c>
      <c r="I37" s="25">
        <v>4.2916166104857724E-7</v>
      </c>
      <c r="J37" s="26">
        <v>0.2969794402839544</v>
      </c>
      <c r="K37" s="5">
        <v>0.29697944028393952</v>
      </c>
      <c r="L37" s="27">
        <v>4.6935989214297646E-2</v>
      </c>
      <c r="M37" s="4">
        <v>-2.3522850334245504E-15</v>
      </c>
      <c r="N37" s="3">
        <v>-2.3501343093812466E-9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30</v>
      </c>
      <c r="H38" s="1">
        <v>3649.0590882200004</v>
      </c>
      <c r="I38" s="25">
        <v>3.7631587112915328E-7</v>
      </c>
      <c r="J38" s="26">
        <v>3.0583190846666286E-3</v>
      </c>
      <c r="K38" s="5">
        <v>3.0583190846664755E-3</v>
      </c>
      <c r="L38" s="27">
        <v>3.6490590882198174E-3</v>
      </c>
      <c r="M38" s="4">
        <v>-1.8301332671555315E-16</v>
      </c>
      <c r="N38" s="3">
        <v>-1.8280843505635858E-10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33</v>
      </c>
      <c r="H39" s="1">
        <v>3854.24873665</v>
      </c>
      <c r="I39" s="25">
        <v>2.4145190777828735E-7</v>
      </c>
      <c r="J39" s="26">
        <v>6.7993823037996837E-2</v>
      </c>
      <c r="K39" s="5">
        <v>6.7993823037993423E-2</v>
      </c>
      <c r="L39" s="27">
        <v>3.8542487366498065E-3</v>
      </c>
      <c r="M39" s="4">
        <v>-1.9342166757141399E-16</v>
      </c>
      <c r="N39" s="3">
        <v>-1.9326762412674725E-10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18</v>
      </c>
      <c r="H40" s="1">
        <v>2473.3044319399996</v>
      </c>
      <c r="I40" s="25">
        <v>3.1332767105980395E-7</v>
      </c>
      <c r="J40" s="26">
        <v>5.18140569801466E-3</v>
      </c>
      <c r="K40" s="5">
        <v>5.1814056980144007E-3</v>
      </c>
      <c r="L40" s="27">
        <v>2.4733044319398757E-3</v>
      </c>
      <c r="M40" s="4">
        <v>-1.2403272853234171E-16</v>
      </c>
      <c r="N40" s="3">
        <v>-1.2369127944111824E-10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90</v>
      </c>
      <c r="H41" s="1">
        <v>2883.79042024</v>
      </c>
      <c r="I41" s="25">
        <v>2.8373152421605543E-7</v>
      </c>
      <c r="J41" s="26">
        <v>4.2361684028505507E-2</v>
      </c>
      <c r="K41" s="5">
        <v>4.2361684028503384E-2</v>
      </c>
      <c r="L41" s="27">
        <v>2.8837904202398553E-3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18</v>
      </c>
      <c r="H42" s="1">
        <v>17139.10868438</v>
      </c>
      <c r="I42" s="25">
        <v>4.1833215420838455E-7</v>
      </c>
      <c r="J42" s="26">
        <v>2.0396620842738206E-2</v>
      </c>
      <c r="K42" s="5">
        <v>2.0396620842737183E-2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21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-3.8424124992886277E-16</v>
      </c>
      <c r="N43" s="3">
        <v>-3.8471625884994864E-10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116</v>
      </c>
      <c r="H44" s="1">
        <v>16378.488108119998</v>
      </c>
      <c r="I44" s="25">
        <v>4.6277489034852204E-7</v>
      </c>
      <c r="J44" s="26">
        <v>1.3189084374932878E-2</v>
      </c>
      <c r="K44" s="5">
        <v>1.3189084374932216E-2</v>
      </c>
      <c r="L44" s="27">
        <v>1.6378488108119177E-2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119</v>
      </c>
      <c r="H45" s="1">
        <v>3574.3141770199995</v>
      </c>
      <c r="I45" s="25">
        <v>4.2689139435715516E-7</v>
      </c>
      <c r="J45" s="26">
        <v>1.0536960286917661E-2</v>
      </c>
      <c r="K45" s="5">
        <v>1.0536960286917132E-2</v>
      </c>
      <c r="L45" s="27">
        <v>3.5743141770198201E-3</v>
      </c>
      <c r="M45" s="4">
        <v>-1.7954387976359953E-16</v>
      </c>
      <c r="N45" s="3">
        <v>-1.7962520360015333E-10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27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2.8032960001998595E-3</v>
      </c>
      <c r="M46" s="4">
        <v>-1.4051260155412137E-16</v>
      </c>
      <c r="N46" s="3">
        <v>-1.4051693142391741E-10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18</v>
      </c>
      <c r="H47" s="1">
        <v>2497.1491523899999</v>
      </c>
      <c r="I47" s="25">
        <v>4.1387918845123856E-7</v>
      </c>
      <c r="J47" s="26">
        <v>1.8165157581124861E-3</v>
      </c>
      <c r="K47" s="5">
        <v>1.816515758112395E-3</v>
      </c>
      <c r="L47" s="27">
        <v>2.4971491523898747E-3</v>
      </c>
      <c r="M47" s="4">
        <v>-1.2533377113932431E-16</v>
      </c>
      <c r="N47" s="3">
        <v>-1.2505552149377763E-10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21</v>
      </c>
      <c r="H48" s="1">
        <v>40365.496172960004</v>
      </c>
      <c r="I48" s="25">
        <v>3.5574700525372203E-7</v>
      </c>
      <c r="J48" s="26">
        <v>0.44752973260918233</v>
      </c>
      <c r="K48" s="5">
        <v>0.44752973260915979</v>
      </c>
      <c r="L48" s="27">
        <v>4.0365496172957975E-2</v>
      </c>
      <c r="M48" s="4">
        <v>-2.0261570199409107E-15</v>
      </c>
      <c r="N48" s="3">
        <v>-2.0299921743571758E-9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36</v>
      </c>
      <c r="H49" s="1">
        <v>2705.8651294199999</v>
      </c>
      <c r="I49" s="25">
        <v>3.0045477993995934E-7</v>
      </c>
      <c r="J49" s="26">
        <v>1.0377708099126196E-2</v>
      </c>
      <c r="K49" s="5">
        <v>1.0377708099125672E-2</v>
      </c>
      <c r="L49" s="27">
        <v>2.7058651294198642E-3</v>
      </c>
      <c r="M49" s="4">
        <v>-1.3574211199518516E-16</v>
      </c>
      <c r="N49" s="3">
        <v>-1.3596945791505277E-10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21</v>
      </c>
      <c r="H50" s="1">
        <v>32276.164810050002</v>
      </c>
      <c r="I50" s="25">
        <v>2.4065753245779572E-7</v>
      </c>
      <c r="J50" s="26">
        <v>10.805523207355028</v>
      </c>
      <c r="K50" s="5">
        <v>10.805523207354486</v>
      </c>
      <c r="L50" s="27">
        <v>3.2276164810048386E-2</v>
      </c>
      <c r="M50" s="4">
        <v>-1.6167622796103842E-15</v>
      </c>
      <c r="N50" s="3">
        <v>-1.6152625903487206E-9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119</v>
      </c>
      <c r="H51" s="1">
        <v>2517.08610477</v>
      </c>
      <c r="I51" s="25">
        <v>1.9927046104057289E-7</v>
      </c>
      <c r="J51" s="26">
        <v>1.0983389271634296E-2</v>
      </c>
      <c r="K51" s="5">
        <v>1.0983389271633745E-2</v>
      </c>
      <c r="L51" s="27">
        <v>2.5170861047698737E-3</v>
      </c>
      <c r="M51" s="4">
        <v>-1.2620113287731272E-16</v>
      </c>
      <c r="N51" s="3">
        <v>-1.2641976354643703E-10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119</v>
      </c>
      <c r="H52" s="1">
        <v>3408.9879630699998</v>
      </c>
      <c r="I52" s="25">
        <v>1.8030476292625288E-7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24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1.8166479482149087E-2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18</v>
      </c>
      <c r="H54" s="1">
        <v>3521.2111017799998</v>
      </c>
      <c r="I54" s="25">
        <v>3.5637148364179876E-7</v>
      </c>
      <c r="J54" s="26">
        <v>1.7487148702303066E-3</v>
      </c>
      <c r="K54" s="5">
        <v>1.7487148702302188E-3</v>
      </c>
      <c r="L54" s="27">
        <v>3.5212111017798235E-3</v>
      </c>
      <c r="M54" s="4">
        <v>-1.7650811368064012E-16</v>
      </c>
      <c r="N54" s="3">
        <v>-1.7644197214394808E-10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116</v>
      </c>
      <c r="H55" s="1">
        <v>5437.5527680200003</v>
      </c>
      <c r="I55" s="25">
        <v>3.9590527424829877E-7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30</v>
      </c>
      <c r="H56" s="1">
        <v>3328.8929066400005</v>
      </c>
      <c r="I56" s="25">
        <v>5.098660995524633E-7</v>
      </c>
      <c r="J56" s="26">
        <v>1.5798201094633076E-4</v>
      </c>
      <c r="K56" s="5">
        <v>1.5798201094632282E-4</v>
      </c>
      <c r="L56" s="27">
        <v>3.3288929066398335E-3</v>
      </c>
      <c r="M56" s="4">
        <v>-1.6696713456276768E-16</v>
      </c>
      <c r="N56" s="3">
        <v>-1.6689227777533233E-10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0.23995549924699999</v>
      </c>
      <c r="D57" s="7">
        <v>1014707</v>
      </c>
      <c r="E57" s="1">
        <v>1014707</v>
      </c>
      <c r="F57" s="6">
        <v>13299245286.397999</v>
      </c>
      <c r="G57" s="1" t="s">
        <v>119</v>
      </c>
      <c r="H57" s="1">
        <v>2399.5549924699999</v>
      </c>
      <c r="I57" s="25">
        <v>1.8042790705756667E-7</v>
      </c>
      <c r="J57" s="26">
        <v>0.18308146028666231</v>
      </c>
      <c r="K57" s="5">
        <v>0.18308146028665312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0.20116385999899999</v>
      </c>
      <c r="D58" s="7">
        <v>14978</v>
      </c>
      <c r="E58" s="1">
        <v>14978</v>
      </c>
      <c r="F58" s="6">
        <v>11241063498.119999</v>
      </c>
      <c r="G58" s="1" t="s">
        <v>18</v>
      </c>
      <c r="H58" s="1">
        <v>2011.6385999900001</v>
      </c>
      <c r="I58" s="25">
        <v>1.7895447350923999E-7</v>
      </c>
      <c r="J58" s="26">
        <v>2.6803801042213967E-3</v>
      </c>
      <c r="K58" s="5">
        <v>2.6803801042212618E-3</v>
      </c>
      <c r="L58" s="27">
        <v>2.011638599989899E-3</v>
      </c>
      <c r="M58" s="4">
        <v>-1.0104764247564901E-16</v>
      </c>
      <c r="N58" s="3">
        <v>-1.0118128557223827E-10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97</v>
      </c>
      <c r="H59" s="1">
        <v>9362.7258399599996</v>
      </c>
      <c r="I59" s="25">
        <v>4.1306211154928853E-7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90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-2.0903417885520525E-16</v>
      </c>
      <c r="N60" s="3">
        <v>-2.0918378140777349E-10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52</v>
      </c>
      <c r="H61" s="1">
        <v>6369.0981222999999</v>
      </c>
      <c r="I61" s="25">
        <v>1.6248153000622585E-7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0.43859941263899999</v>
      </c>
      <c r="D62" s="7">
        <v>3958720</v>
      </c>
      <c r="E62" s="1">
        <v>3958720</v>
      </c>
      <c r="F62" s="6">
        <v>10854885550.658968</v>
      </c>
      <c r="G62" s="1" t="s">
        <v>21</v>
      </c>
      <c r="H62" s="1">
        <v>4385.99412639</v>
      </c>
      <c r="I62" s="25">
        <v>4.0405715066463686E-7</v>
      </c>
      <c r="J62" s="26">
        <v>1.5995491234791113</v>
      </c>
      <c r="K62" s="5">
        <v>1.5995491234790309</v>
      </c>
      <c r="L62" s="27">
        <v>4.3859941263897795E-3</v>
      </c>
      <c r="M62" s="4">
        <v>-2.203098814490545E-16</v>
      </c>
      <c r="N62" s="3">
        <v>-2.2009771782904863E-10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21</v>
      </c>
      <c r="H63" s="1">
        <v>32451.435076139998</v>
      </c>
      <c r="I63" s="25">
        <v>3.0233293004324301E-7</v>
      </c>
      <c r="J63" s="26">
        <v>0.22977302683286469</v>
      </c>
      <c r="K63" s="5">
        <v>0.22977302683285319</v>
      </c>
      <c r="L63" s="27">
        <v>3.2451435076138367E-2</v>
      </c>
      <c r="M63" s="4">
        <v>-1.6306400674181987E-15</v>
      </c>
      <c r="N63" s="3">
        <v>-1.6298145055770874E-9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30</v>
      </c>
      <c r="H64" s="1">
        <v>2296.5938328499997</v>
      </c>
      <c r="I64" s="25">
        <v>3.7329195804265296E-7</v>
      </c>
      <c r="J64" s="26">
        <v>1.3034981882891398E-2</v>
      </c>
      <c r="K64" s="5">
        <v>1.3034981882890746E-2</v>
      </c>
      <c r="L64" s="27">
        <v>2.2965938328498845E-3</v>
      </c>
      <c r="M64" s="4">
        <v>-1.1535911115245767E-16</v>
      </c>
      <c r="N64" s="3">
        <v>-1.1505107977427542E-10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21</v>
      </c>
      <c r="H65" s="1">
        <v>14775.52008504</v>
      </c>
      <c r="I65" s="25">
        <v>3.7548548157378462E-7</v>
      </c>
      <c r="J65" s="26">
        <v>13.141991855082461</v>
      </c>
      <c r="K65" s="5">
        <v>13.141991855081802</v>
      </c>
      <c r="L65" s="27">
        <v>1.4775520085039259E-2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21</v>
      </c>
      <c r="H66" s="1">
        <v>5828.6805071899998</v>
      </c>
      <c r="I66" s="25">
        <v>4.8943704460673514E-7</v>
      </c>
      <c r="J66" s="26">
        <v>1.8754248675240878E-2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-2.9194779926910996E-10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63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1.7353065328296682E-2</v>
      </c>
      <c r="L67" s="27">
        <v>4.3867880059497797E-3</v>
      </c>
      <c r="M67" s="4">
        <v>-2.203098814490545E-16</v>
      </c>
      <c r="N67" s="3">
        <v>-2.2100721253082156E-10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24</v>
      </c>
      <c r="H68" s="1">
        <v>26528.329719279998</v>
      </c>
      <c r="I68" s="25">
        <v>2.8619002215543634E-7</v>
      </c>
      <c r="J68" s="26">
        <v>7.6412735915501502</v>
      </c>
      <c r="K68" s="5">
        <v>7.6412735915497674</v>
      </c>
      <c r="L68" s="27">
        <v>2.6528329719278668E-2</v>
      </c>
      <c r="M68" s="4">
        <v>-1.3322676295501878E-15</v>
      </c>
      <c r="N68" s="3">
        <v>-1.3315002433955669E-9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2.9276880939669998</v>
      </c>
      <c r="D69" s="7">
        <v>73000000</v>
      </c>
      <c r="E69" s="1">
        <v>73000000</v>
      </c>
      <c r="F69" s="6">
        <v>202498784787.86902</v>
      </c>
      <c r="G69" s="1" t="s">
        <v>24</v>
      </c>
      <c r="H69" s="1">
        <v>29276.880939669998</v>
      </c>
      <c r="I69" s="25">
        <v>1.4457805744532978E-7</v>
      </c>
      <c r="J69" s="26">
        <v>10.554198193509073</v>
      </c>
      <c r="K69" s="5">
        <v>10.554198193508544</v>
      </c>
      <c r="L69" s="27">
        <v>2.9276880939668532E-2</v>
      </c>
      <c r="M69" s="4">
        <v>-1.4675760606763788E-15</v>
      </c>
      <c r="N69" s="3">
        <v>-1.4661054592579603E-9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0.24749864284600001</v>
      </c>
      <c r="D70" s="7">
        <v>547894</v>
      </c>
      <c r="E70" s="1">
        <v>547894</v>
      </c>
      <c r="F70" s="6">
        <v>11659808297.071283</v>
      </c>
      <c r="G70" s="1" t="s">
        <v>21</v>
      </c>
      <c r="H70" s="1">
        <v>2474.9864284600003</v>
      </c>
      <c r="I70" s="25">
        <v>2.1226647689239184E-7</v>
      </c>
      <c r="J70" s="26">
        <v>0.11629952909048014</v>
      </c>
      <c r="K70" s="5">
        <v>0.11629952909047431</v>
      </c>
      <c r="L70" s="27">
        <v>2.4749864284598763E-3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21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2.7389034142598625E-3</v>
      </c>
      <c r="M71" s="4">
        <v>-1.3747683547116196E-16</v>
      </c>
      <c r="N71" s="3">
        <v>-1.3733369996771216E-10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21</v>
      </c>
      <c r="H72" s="1">
        <v>4744.5567093</v>
      </c>
      <c r="I72" s="25">
        <v>2.8587658012381334E-7</v>
      </c>
      <c r="J72" s="26">
        <v>0.13865014136004947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21</v>
      </c>
      <c r="H73" s="1">
        <v>5464.8426356499995</v>
      </c>
      <c r="I73" s="25">
        <v>4.0900981703133228E-7</v>
      </c>
      <c r="J73" s="26">
        <v>2.9835221103350535E-2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119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2.8159025664698583E-3</v>
      </c>
      <c r="M74" s="4">
        <v>-1.4137996329210978E-16</v>
      </c>
      <c r="N74" s="3">
        <v>-1.4142642612569034E-10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33</v>
      </c>
      <c r="H75" s="1">
        <v>8871.1113442699989</v>
      </c>
      <c r="I75" s="25">
        <v>3.3222728219177201E-7</v>
      </c>
      <c r="J75" s="26">
        <v>2.538216435945138</v>
      </c>
      <c r="K75" s="5">
        <v>2.5382164359450106</v>
      </c>
      <c r="L75" s="27">
        <v>8.8711113442695531E-3</v>
      </c>
      <c r="M75" s="4">
        <v>-4.4582393332603942E-16</v>
      </c>
      <c r="N75" s="3">
        <v>-4.4565240386873484E-10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18</v>
      </c>
      <c r="H76" s="1">
        <v>9646.7987549299996</v>
      </c>
      <c r="I76" s="25">
        <v>4.7365829426461063E-7</v>
      </c>
      <c r="J76" s="26">
        <v>1.1169667797859769E-3</v>
      </c>
      <c r="K76" s="5">
        <v>1.1169667797859208E-3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30</v>
      </c>
      <c r="H77" s="1">
        <v>1744.6340122099998</v>
      </c>
      <c r="I77" s="25">
        <v>2.4800051608674027E-7</v>
      </c>
      <c r="J77" s="26">
        <v>1.12125993333137E-3</v>
      </c>
      <c r="K77" s="5">
        <v>1.1212599333313138E-3</v>
      </c>
      <c r="L77" s="27">
        <v>1.7446340122099122E-3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30</v>
      </c>
      <c r="H78" s="1">
        <v>2038.7771175999999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2.0387771175998976E-3</v>
      </c>
      <c r="M78" s="4">
        <v>-1.0234868508263162E-16</v>
      </c>
      <c r="N78" s="3">
        <v>-1.0231815394945443E-10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18</v>
      </c>
      <c r="H79" s="1">
        <v>2566.2515779299997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-1.2880321809127793E-16</v>
      </c>
      <c r="N79" s="3">
        <v>-1.2869350030086935E-10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119</v>
      </c>
      <c r="H80" s="1">
        <v>3618.5272392700003</v>
      </c>
      <c r="I80" s="25">
        <v>3.821078109543468E-7</v>
      </c>
      <c r="J80" s="26">
        <v>0.1038733336532625</v>
      </c>
      <c r="K80" s="5">
        <v>0.10387333365325728</v>
      </c>
      <c r="L80" s="27">
        <v>3.6185272392698187E-3</v>
      </c>
      <c r="M80" s="4">
        <v>-1.8171228410857054E-16</v>
      </c>
      <c r="N80" s="3">
        <v>-1.8189894035458565E-10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24</v>
      </c>
      <c r="H81" s="1">
        <v>2343.14300903</v>
      </c>
      <c r="I81" s="25">
        <v>3.1777817745787111E-7</v>
      </c>
      <c r="J81" s="26">
        <v>0.38318010416047554</v>
      </c>
      <c r="K81" s="5">
        <v>0.38318010416045634</v>
      </c>
      <c r="L81" s="27">
        <v>2.3431430090298825E-3</v>
      </c>
      <c r="M81" s="4">
        <v>-1.1752751549742868E-16</v>
      </c>
      <c r="N81" s="3">
        <v>-1.1732481652870774E-10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18</v>
      </c>
      <c r="H82" s="1">
        <v>16516.304724649999</v>
      </c>
      <c r="I82" s="25">
        <v>1.2016015119540169E-7</v>
      </c>
      <c r="J82" s="26">
        <v>1.4579391624991674E-2</v>
      </c>
      <c r="K82" s="5">
        <v>1.4579391624990942E-2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18</v>
      </c>
      <c r="H83" s="1">
        <v>5721.3253082399997</v>
      </c>
      <c r="I83" s="25">
        <v>4.5833802533929205E-8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-2.8709673527416157E-16</v>
      </c>
      <c r="N83" s="3">
        <v>-2.8740032576024532E-10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18</v>
      </c>
      <c r="H84" s="1">
        <v>1932.857477</v>
      </c>
      <c r="I84" s="25">
        <v>1.4380729651584026E-7</v>
      </c>
      <c r="J84" s="26">
        <v>7.6850619258065039E-4</v>
      </c>
      <c r="K84" s="5">
        <v>7.6850619258061169E-4</v>
      </c>
      <c r="L84" s="27">
        <v>1.9328574769999032E-3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119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3.1996720550357675E-2</v>
      </c>
      <c r="L85" s="27">
        <v>5.0765434836497455E-3</v>
      </c>
      <c r="M85" s="4">
        <v>-2.5500435096859064E-16</v>
      </c>
      <c r="N85" s="3">
        <v>-2.5556801119819283E-10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52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-2.2985086056692694E-16</v>
      </c>
      <c r="N86" s="3">
        <v>-2.3010215954855084E-10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39</v>
      </c>
      <c r="H87" s="1">
        <v>2366.8212383699997</v>
      </c>
      <c r="I87" s="25">
        <v>3.3473368648669302E-7</v>
      </c>
      <c r="J87" s="26">
        <v>0.17985240974930017</v>
      </c>
      <c r="K87" s="5">
        <v>0.17985240974929115</v>
      </c>
      <c r="L87" s="27">
        <v>2.366821238369881E-3</v>
      </c>
      <c r="M87" s="4">
        <v>-1.1882855810441129E-16</v>
      </c>
      <c r="N87" s="3">
        <v>-1.1868905858136714E-10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63</v>
      </c>
      <c r="H88" s="1">
        <v>3649.25304925</v>
      </c>
      <c r="I88" s="25">
        <v>4.9082000651994341E-7</v>
      </c>
      <c r="J88" s="26">
        <v>1.2065828220279769E-2</v>
      </c>
      <c r="K88" s="5">
        <v>1.2065828220279165E-2</v>
      </c>
      <c r="L88" s="27">
        <v>3.6492530492498172E-3</v>
      </c>
      <c r="M88" s="4">
        <v>-1.8301332671555315E-16</v>
      </c>
      <c r="N88" s="3">
        <v>-1.8280843505635858E-10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24</v>
      </c>
      <c r="H89" s="1">
        <v>24525.844751829998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2.4525844751828767E-2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30</v>
      </c>
      <c r="H90" s="1">
        <v>15653.57841152</v>
      </c>
      <c r="I90" s="25">
        <v>1.7446756750290891E-7</v>
      </c>
      <c r="J90" s="26">
        <v>0.41523281065692319</v>
      </c>
      <c r="K90" s="5">
        <v>0.41523281065690243</v>
      </c>
      <c r="L90" s="27">
        <v>1.5653578411519216E-2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52</v>
      </c>
      <c r="H91" s="1">
        <v>1988.41420737</v>
      </c>
      <c r="I91" s="25">
        <v>1.8714779780194274E-7</v>
      </c>
      <c r="J91" s="26">
        <v>1.4479625115936311E-3</v>
      </c>
      <c r="K91" s="5">
        <v>1.4479625115935584E-3</v>
      </c>
      <c r="L91" s="27">
        <v>1.9884142073699003E-3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18</v>
      </c>
      <c r="H92" s="1">
        <v>15333.411493900001</v>
      </c>
      <c r="I92" s="25">
        <v>6.8397869579155578E-8</v>
      </c>
      <c r="J92" s="26">
        <v>1.1730234632825182E-2</v>
      </c>
      <c r="K92" s="5">
        <v>1.1730234632824592E-2</v>
      </c>
      <c r="L92" s="27">
        <v>1.533341149389923E-2</v>
      </c>
      <c r="M92" s="4">
        <v>-7.7021722333370235E-16</v>
      </c>
      <c r="N92" s="3">
        <v>-7.7125150710344315E-10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3.312458509921</v>
      </c>
      <c r="D93" s="7">
        <v>73000000</v>
      </c>
      <c r="E93" s="1">
        <v>73000000</v>
      </c>
      <c r="F93" s="6">
        <v>202498784787.86902</v>
      </c>
      <c r="G93" s="1" t="s">
        <v>24</v>
      </c>
      <c r="H93" s="1">
        <v>33124.585099210002</v>
      </c>
      <c r="I93" s="25">
        <v>1.635791796672272E-7</v>
      </c>
      <c r="J93" s="26">
        <v>11.941280115707587</v>
      </c>
      <c r="K93" s="5">
        <v>11.941280115706984</v>
      </c>
      <c r="L93" s="27">
        <v>3.3124585099208334E-2</v>
      </c>
      <c r="M93" s="4">
        <v>-1.6653345369377348E-15</v>
      </c>
      <c r="N93" s="3">
        <v>-1.6661942936480045E-9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27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1.4445129331129274E-2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18</v>
      </c>
      <c r="H95" s="1">
        <v>2979.1295965099998</v>
      </c>
      <c r="I95" s="25">
        <v>2.9918325828137166E-7</v>
      </c>
      <c r="J95" s="26">
        <v>1.5378019475662503E-4</v>
      </c>
      <c r="K95" s="5">
        <v>1.5378019475661731E-4</v>
      </c>
      <c r="L95" s="27">
        <v>2.9791295965098503E-3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21</v>
      </c>
      <c r="H96" s="1">
        <v>8614.9375196300007</v>
      </c>
      <c r="I96" s="25">
        <v>3.6332601027673974E-7</v>
      </c>
      <c r="J96" s="26">
        <v>0.17708400743085212</v>
      </c>
      <c r="K96" s="5">
        <v>0.17708400743084321</v>
      </c>
      <c r="L96" s="27">
        <v>8.6149375196295681E-3</v>
      </c>
      <c r="M96" s="4">
        <v>-4.3194614551822497E-16</v>
      </c>
      <c r="N96" s="3">
        <v>-4.3291947804391384E-10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27</v>
      </c>
      <c r="H97" s="1">
        <v>3001.3477263100003</v>
      </c>
      <c r="I97" s="25">
        <v>3.7533022209665554E-7</v>
      </c>
      <c r="J97" s="26">
        <v>3.6031701321278933E-2</v>
      </c>
      <c r="K97" s="5">
        <v>3.6031701321277122E-2</v>
      </c>
      <c r="L97" s="27">
        <v>3.0013477263098496E-3</v>
      </c>
      <c r="M97" s="4">
        <v>-1.5048726154098802E-16</v>
      </c>
      <c r="N97" s="3">
        <v>-1.5052137314341962E-10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5.2160546085349999</v>
      </c>
      <c r="D98" s="7">
        <v>823511</v>
      </c>
      <c r="E98" s="1">
        <v>823511</v>
      </c>
      <c r="F98" s="6">
        <v>128218720019.41928</v>
      </c>
      <c r="G98" s="1" t="s">
        <v>21</v>
      </c>
      <c r="H98" s="1">
        <v>52160.546085349997</v>
      </c>
      <c r="I98" s="25">
        <v>4.0680913112726485E-7</v>
      </c>
      <c r="J98" s="26">
        <v>0.33501179438374501</v>
      </c>
      <c r="K98" s="5">
        <v>0.33501179438372819</v>
      </c>
      <c r="L98" s="27">
        <v>5.2160546085347384E-2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119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-2.1076890233118206E-16</v>
      </c>
      <c r="N99" s="3">
        <v>-2.1100277081131935E-10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18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1.126505632734</v>
      </c>
      <c r="D101" s="7">
        <v>1771370</v>
      </c>
      <c r="E101" s="1">
        <v>1771370</v>
      </c>
      <c r="F101" s="6">
        <v>37713616031.423996</v>
      </c>
      <c r="G101" s="1" t="s">
        <v>119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1.1265056327339434E-2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18</v>
      </c>
      <c r="H102" s="1">
        <v>8623.5399955699995</v>
      </c>
      <c r="I102" s="25">
        <v>3.7829424533727653E-7</v>
      </c>
      <c r="J102" s="26">
        <v>1.3422636413057246E-2</v>
      </c>
      <c r="K102" s="5">
        <v>1.3422636413056573E-2</v>
      </c>
      <c r="L102" s="27">
        <v>8.6235399955695673E-3</v>
      </c>
      <c r="M102" s="4">
        <v>-4.3194614551822497E-16</v>
      </c>
      <c r="N102" s="3">
        <v>-4.3291947804391384E-10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0FA5-A2CA-4983-ACF3-D180A32A70A9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47A1-374B-445B-B7F5-19CB8A84F4DB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0.95978504049000002</v>
      </c>
      <c r="D2" s="7">
        <v>146313</v>
      </c>
      <c r="E2" s="1">
        <f>D2</f>
        <v>146313</v>
      </c>
      <c r="F2" s="6">
        <v>103021828697.918</v>
      </c>
      <c r="G2" s="1" t="s">
        <v>18</v>
      </c>
      <c r="H2" s="1">
        <f t="shared" ref="H2:H33" si="0">(C2/100)*$R$2</f>
        <v>9597.8504049000003</v>
      </c>
      <c r="I2" s="25">
        <f t="shared" ref="I2:I65" si="1">H2/F2</f>
        <v>9.3163269631360818E-8</v>
      </c>
      <c r="J2" s="26">
        <f t="shared" ref="J2:J33" si="2">I2*E2</f>
        <v>1.3630997469573296E-2</v>
      </c>
      <c r="K2" s="5">
        <v>1.3634326736417528E-2</v>
      </c>
      <c r="L2" s="27">
        <v>9.6001946064303914E-3</v>
      </c>
      <c r="M2" s="4">
        <f t="shared" ref="M2:M33" si="3">L2-(C2/100)</f>
        <v>2.3442015303909436E-6</v>
      </c>
      <c r="N2" s="3">
        <f t="shared" ref="N2:N65" si="4">IFERROR(L2*$R$2,0)-H2</f>
        <v>2.3442015303917287</v>
      </c>
      <c r="P2" s="12">
        <f>SUM(J2:J101)</f>
        <v>121.28672999208851</v>
      </c>
      <c r="Q2" s="11">
        <f>SUM(K2:K101)</f>
        <v>121.31189637119873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19</v>
      </c>
      <c r="B3" s="1" t="s">
        <v>20</v>
      </c>
      <c r="C3" s="1">
        <v>0.33046604732200002</v>
      </c>
      <c r="D3" s="7">
        <v>203706</v>
      </c>
      <c r="E3" s="1">
        <f>D3</f>
        <v>203706</v>
      </c>
      <c r="F3" s="6">
        <v>7083967011.8999901</v>
      </c>
      <c r="G3" s="1" t="s">
        <v>21</v>
      </c>
      <c r="H3" s="1">
        <f t="shared" si="0"/>
        <v>3304.6604732200003</v>
      </c>
      <c r="I3" s="25">
        <f t="shared" si="1"/>
        <v>4.6649856890477777E-7</v>
      </c>
      <c r="J3" s="26">
        <f t="shared" si="2"/>
        <v>9.5028557477316658E-2</v>
      </c>
      <c r="K3" s="5">
        <v>9.5051767475575602E-2</v>
      </c>
      <c r="L3" s="27">
        <v>3.3054676112621423E-3</v>
      </c>
      <c r="M3" s="4">
        <f t="shared" si="3"/>
        <v>8.0713804214219143E-7</v>
      </c>
      <c r="N3" s="3">
        <f t="shared" si="4"/>
        <v>0.80713804214201446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0.17613243629299999</v>
      </c>
      <c r="D4" s="7">
        <v>2482360</v>
      </c>
      <c r="E4" s="1">
        <f>D4</f>
        <v>2482360</v>
      </c>
      <c r="F4" s="6">
        <v>13208302744.58992</v>
      </c>
      <c r="G4" s="1" t="s">
        <v>24</v>
      </c>
      <c r="H4" s="1">
        <f t="shared" si="0"/>
        <v>1761.32436293</v>
      </c>
      <c r="I4" s="25">
        <f t="shared" si="1"/>
        <v>1.3334978740182444E-7</v>
      </c>
      <c r="J4" s="26">
        <f t="shared" si="2"/>
        <v>0.33102217825479291</v>
      </c>
      <c r="K4" s="5">
        <v>0.33110302788881246</v>
      </c>
      <c r="L4" s="27">
        <v>1.7617545529277922E-3</v>
      </c>
      <c r="M4" s="4">
        <f t="shared" si="3"/>
        <v>4.3018999779228725E-7</v>
      </c>
      <c r="N4" s="3">
        <f t="shared" si="4"/>
        <v>0.43018999779224032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0.217696438756</v>
      </c>
      <c r="D5" s="7">
        <v>832597</v>
      </c>
      <c r="E5" s="1">
        <f t="shared" ref="E5:E65" si="5">D5</f>
        <v>832597</v>
      </c>
      <c r="F5" s="6">
        <v>7236147985.4250002</v>
      </c>
      <c r="G5" s="1" t="s">
        <v>119</v>
      </c>
      <c r="H5" s="1">
        <f t="shared" si="0"/>
        <v>2176.96438756</v>
      </c>
      <c r="I5" s="25">
        <f t="shared" si="1"/>
        <v>3.0084575273264543E-7</v>
      </c>
      <c r="J5" s="26">
        <f t="shared" si="2"/>
        <v>0.25048327118794239</v>
      </c>
      <c r="K5" s="5">
        <v>0.25054444981161</v>
      </c>
      <c r="L5" s="27">
        <v>2.1774960944655058E-3</v>
      </c>
      <c r="M5" s="4">
        <f t="shared" si="3"/>
        <v>5.3170690550571539E-7</v>
      </c>
      <c r="N5" s="3">
        <f t="shared" si="4"/>
        <v>0.53170690550587096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0.186890653228</v>
      </c>
      <c r="D6" s="7">
        <v>8200000</v>
      </c>
      <c r="E6" s="1">
        <f t="shared" si="5"/>
        <v>8200000</v>
      </c>
      <c r="F6" s="6">
        <v>7661517928.5</v>
      </c>
      <c r="G6" s="1" t="s">
        <v>39</v>
      </c>
      <c r="H6" s="1">
        <f t="shared" si="0"/>
        <v>1868.90653228</v>
      </c>
      <c r="I6" s="25">
        <f t="shared" si="1"/>
        <v>2.439342372779517E-7</v>
      </c>
      <c r="J6" s="26">
        <f t="shared" si="2"/>
        <v>2.0002607456792041</v>
      </c>
      <c r="K6" s="5">
        <v>2.000749294064943</v>
      </c>
      <c r="L6" s="27">
        <v>1.8693629984039364E-3</v>
      </c>
      <c r="M6" s="4">
        <f t="shared" si="3"/>
        <v>4.5646612393634815E-7</v>
      </c>
      <c r="N6" s="3">
        <f t="shared" si="4"/>
        <v>0.45646612393647956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0.36377600699099999</v>
      </c>
      <c r="D7" s="7">
        <v>128787</v>
      </c>
      <c r="E7" s="1">
        <f t="shared" si="5"/>
        <v>128787</v>
      </c>
      <c r="F7" s="6">
        <v>8853146595.2499905</v>
      </c>
      <c r="G7" s="1" t="s">
        <v>27</v>
      </c>
      <c r="H7" s="1">
        <f t="shared" si="0"/>
        <v>3637.7600699099999</v>
      </c>
      <c r="I7" s="25">
        <f t="shared" si="1"/>
        <v>4.1090024103540543E-7</v>
      </c>
      <c r="J7" s="26">
        <f t="shared" si="2"/>
        <v>5.2918609342226759E-2</v>
      </c>
      <c r="K7" s="5">
        <v>5.2931534307588256E-2</v>
      </c>
      <c r="L7" s="27">
        <v>3.6386485649683824E-3</v>
      </c>
      <c r="M7" s="4">
        <f t="shared" si="3"/>
        <v>8.8849505838241305E-7</v>
      </c>
      <c r="N7" s="3">
        <f t="shared" si="4"/>
        <v>0.88849505838243203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0.41189921872599999</v>
      </c>
      <c r="D8" s="7">
        <v>12875</v>
      </c>
      <c r="E8" s="1">
        <f t="shared" si="5"/>
        <v>12875</v>
      </c>
      <c r="F8" s="6">
        <v>8697356541.2999802</v>
      </c>
      <c r="G8" s="1" t="s">
        <v>30</v>
      </c>
      <c r="H8" s="1">
        <f t="shared" si="0"/>
        <v>4118.9921872599998</v>
      </c>
      <c r="I8" s="25">
        <f t="shared" si="1"/>
        <v>4.7359127657934795E-7</v>
      </c>
      <c r="J8" s="26">
        <f t="shared" si="2"/>
        <v>6.097487685959105E-3</v>
      </c>
      <c r="K8" s="5">
        <v>6.0989769506751522E-3</v>
      </c>
      <c r="L8" s="27">
        <v>4.1199982195877548E-3</v>
      </c>
      <c r="M8" s="4">
        <f t="shared" si="3"/>
        <v>1.0060323277546329E-6</v>
      </c>
      <c r="N8" s="3">
        <f t="shared" si="4"/>
        <v>1.0060323277548378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0.31938930537100002</v>
      </c>
      <c r="D9" s="7">
        <v>413700</v>
      </c>
      <c r="E9" s="1">
        <f t="shared" si="5"/>
        <v>413700</v>
      </c>
      <c r="F9" s="6">
        <v>12283276108.25</v>
      </c>
      <c r="G9" s="1" t="s">
        <v>33</v>
      </c>
      <c r="H9" s="1">
        <f t="shared" si="0"/>
        <v>3193.89305371</v>
      </c>
      <c r="I9" s="25">
        <f t="shared" si="1"/>
        <v>2.6001964179286322E-7</v>
      </c>
      <c r="J9" s="26">
        <f t="shared" si="2"/>
        <v>0.10757012580970751</v>
      </c>
      <c r="K9" s="5">
        <v>0.10759639898995381</v>
      </c>
      <c r="L9" s="27">
        <v>3.1946731376529709E-3</v>
      </c>
      <c r="M9" s="4">
        <f t="shared" si="3"/>
        <v>7.800839429707683E-7</v>
      </c>
      <c r="N9" s="3">
        <f t="shared" si="4"/>
        <v>0.78008394297103223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0.28158398956500003</v>
      </c>
      <c r="D10" s="7">
        <v>114626</v>
      </c>
      <c r="E10" s="1">
        <f t="shared" si="5"/>
        <v>114626</v>
      </c>
      <c r="F10" s="6">
        <v>6675432527.5600004</v>
      </c>
      <c r="G10" s="1" t="s">
        <v>21</v>
      </c>
      <c r="H10" s="1">
        <f t="shared" si="0"/>
        <v>2815.8398956500005</v>
      </c>
      <c r="I10" s="25">
        <f t="shared" si="1"/>
        <v>4.2182134026890452E-7</v>
      </c>
      <c r="J10" s="26">
        <f t="shared" si="2"/>
        <v>4.8351692949663447E-2</v>
      </c>
      <c r="K10" s="5">
        <v>4.8363502480733553E-2</v>
      </c>
      <c r="L10" s="27">
        <v>2.8165276430008684E-3</v>
      </c>
      <c r="M10" s="4">
        <f t="shared" si="3"/>
        <v>6.8774735086790661E-7</v>
      </c>
      <c r="N10" s="3">
        <f t="shared" si="4"/>
        <v>0.6877473508679941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0.28179773914599998</v>
      </c>
      <c r="D11" s="7">
        <v>34268</v>
      </c>
      <c r="E11" s="1">
        <f t="shared" si="5"/>
        <v>34268</v>
      </c>
      <c r="F11" s="6">
        <v>8721566507.1639996</v>
      </c>
      <c r="G11" s="1" t="s">
        <v>36</v>
      </c>
      <c r="H11" s="1">
        <f t="shared" si="0"/>
        <v>2817.97739146</v>
      </c>
      <c r="I11" s="25">
        <f t="shared" si="1"/>
        <v>3.2310450068176167E-7</v>
      </c>
      <c r="J11" s="26">
        <f t="shared" si="2"/>
        <v>1.107214502936261E-2</v>
      </c>
      <c r="K11" s="5">
        <v>1.107484931607043E-2</v>
      </c>
      <c r="L11" s="27">
        <v>2.8186656608768525E-3</v>
      </c>
      <c r="M11" s="4">
        <f t="shared" si="3"/>
        <v>6.8826941685253343E-7</v>
      </c>
      <c r="N11" s="3">
        <f t="shared" si="4"/>
        <v>0.68826941685256315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0.54344657184800005</v>
      </c>
      <c r="D12" s="7">
        <v>30814600</v>
      </c>
      <c r="E12" s="1">
        <f t="shared" si="5"/>
        <v>30814600</v>
      </c>
      <c r="F12" s="6">
        <v>19797208837.834908</v>
      </c>
      <c r="G12" s="1" t="s">
        <v>39</v>
      </c>
      <c r="H12" s="1">
        <f t="shared" si="0"/>
        <v>5434.4657184800008</v>
      </c>
      <c r="I12" s="25">
        <f t="shared" si="1"/>
        <v>2.7450666217623902E-7</v>
      </c>
      <c r="J12" s="26">
        <f t="shared" si="2"/>
        <v>8.4588129922959343</v>
      </c>
      <c r="K12" s="5">
        <v>8.4608789767175487</v>
      </c>
      <c r="L12" s="27">
        <v>5.4357930349160531E-3</v>
      </c>
      <c r="M12" s="4">
        <f t="shared" si="3"/>
        <v>1.32731643605246E-6</v>
      </c>
      <c r="N12" s="3">
        <f t="shared" si="4"/>
        <v>1.3273164360525698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1.954850896657</v>
      </c>
      <c r="D13" s="7">
        <v>78114</v>
      </c>
      <c r="E13" s="1">
        <f t="shared" si="5"/>
        <v>78114</v>
      </c>
      <c r="F13" s="6">
        <v>45023449244</v>
      </c>
      <c r="G13" s="1" t="s">
        <v>30</v>
      </c>
      <c r="H13" s="1">
        <f t="shared" si="0"/>
        <v>19548.50896657</v>
      </c>
      <c r="I13" s="25">
        <f t="shared" si="1"/>
        <v>4.341850590040058E-7</v>
      </c>
      <c r="J13" s="26">
        <f t="shared" si="2"/>
        <v>3.3915931699038906E-2</v>
      </c>
      <c r="K13" s="5">
        <v>3.3924215405883695E-2</v>
      </c>
      <c r="L13" s="27">
        <v>1.9553283540329869E-2</v>
      </c>
      <c r="M13" s="4">
        <f t="shared" si="3"/>
        <v>4.7745737598685334E-6</v>
      </c>
      <c r="N13" s="3">
        <f t="shared" si="4"/>
        <v>4.774573759870691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0.36156999578999999</v>
      </c>
      <c r="D14" s="7">
        <v>66469</v>
      </c>
      <c r="E14" s="1">
        <f t="shared" si="5"/>
        <v>66469</v>
      </c>
      <c r="F14" s="6">
        <v>8458404567.1999998</v>
      </c>
      <c r="G14" s="1" t="s">
        <v>21</v>
      </c>
      <c r="H14" s="1">
        <f t="shared" si="0"/>
        <v>3615.6999578999998</v>
      </c>
      <c r="I14" s="25">
        <f t="shared" si="1"/>
        <v>4.2746831617879344E-7</v>
      </c>
      <c r="J14" s="26">
        <f t="shared" si="2"/>
        <v>2.841339150808822E-2</v>
      </c>
      <c r="K14" s="5">
        <v>2.8420331261545948E-2</v>
      </c>
      <c r="L14" s="27">
        <v>3.616583064947527E-3</v>
      </c>
      <c r="M14" s="4">
        <f t="shared" si="3"/>
        <v>8.8310704752722624E-7</v>
      </c>
      <c r="N14" s="3">
        <f t="shared" si="4"/>
        <v>0.88310704752711899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5.362694946375</v>
      </c>
      <c r="D15" s="7">
        <v>517701</v>
      </c>
      <c r="E15" s="1">
        <f t="shared" si="5"/>
        <v>517701</v>
      </c>
      <c r="F15" s="6">
        <v>119049946499.12</v>
      </c>
      <c r="G15" s="1" t="s">
        <v>21</v>
      </c>
      <c r="H15" s="1">
        <f t="shared" si="0"/>
        <v>53626.949463749996</v>
      </c>
      <c r="I15" s="25">
        <f t="shared" si="1"/>
        <v>4.504575687830855E-7</v>
      </c>
      <c r="J15" s="26">
        <f t="shared" si="2"/>
        <v>0.23320233381657215</v>
      </c>
      <c r="K15" s="5">
        <v>0.23325929170243451</v>
      </c>
      <c r="L15" s="27">
        <v>5.3640047435870225E-2</v>
      </c>
      <c r="M15" s="4">
        <f t="shared" si="3"/>
        <v>1.3097972120228174E-5</v>
      </c>
      <c r="N15" s="3">
        <f t="shared" si="4"/>
        <v>13.097972120231134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6.2535390647189999</v>
      </c>
      <c r="D16" s="7">
        <v>414000</v>
      </c>
      <c r="E16" s="1">
        <f t="shared" si="5"/>
        <v>414000</v>
      </c>
      <c r="F16" s="6">
        <v>467564752301.51196</v>
      </c>
      <c r="G16" s="1" t="s">
        <v>18</v>
      </c>
      <c r="H16" s="1">
        <f t="shared" si="0"/>
        <v>62535.39064718999</v>
      </c>
      <c r="I16" s="25">
        <f t="shared" si="1"/>
        <v>1.3374701651347676E-7</v>
      </c>
      <c r="J16" s="26">
        <f t="shared" si="2"/>
        <v>5.5371264836579379E-2</v>
      </c>
      <c r="K16" s="5">
        <v>5.5384788844379119E-2</v>
      </c>
      <c r="L16" s="27">
        <v>6.2550664437907397E-2</v>
      </c>
      <c r="M16" s="4">
        <f t="shared" si="3"/>
        <v>1.5273790717404423E-5</v>
      </c>
      <c r="N16" s="3">
        <f t="shared" si="4"/>
        <v>15.273790717408701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0.64843256075099998</v>
      </c>
      <c r="D17" s="7">
        <v>110580</v>
      </c>
      <c r="E17" s="1">
        <f t="shared" si="5"/>
        <v>110580</v>
      </c>
      <c r="F17" s="6">
        <v>28240865827.274902</v>
      </c>
      <c r="G17" s="1" t="s">
        <v>52</v>
      </c>
      <c r="H17" s="1">
        <f t="shared" si="0"/>
        <v>6484.3256075099998</v>
      </c>
      <c r="I17" s="25">
        <f t="shared" si="1"/>
        <v>2.2960788975695877E-7</v>
      </c>
      <c r="J17" s="26">
        <f t="shared" si="2"/>
        <v>2.53900404493245E-2</v>
      </c>
      <c r="K17" s="5">
        <v>2.5396241772454337E-2</v>
      </c>
      <c r="L17" s="27">
        <v>6.485909354430431E-3</v>
      </c>
      <c r="M17" s="4">
        <f t="shared" si="3"/>
        <v>1.5837469204312005E-6</v>
      </c>
      <c r="N17" s="3">
        <f t="shared" si="4"/>
        <v>1.5837469204307126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0.50834384429799995</v>
      </c>
      <c r="D18" s="7">
        <v>2597</v>
      </c>
      <c r="E18" s="1">
        <f t="shared" si="5"/>
        <v>2597</v>
      </c>
      <c r="F18" s="6">
        <v>12054089972.049919</v>
      </c>
      <c r="G18" s="1" t="s">
        <v>36</v>
      </c>
      <c r="H18" s="1">
        <f t="shared" si="0"/>
        <v>5083.4384429799993</v>
      </c>
      <c r="I18" s="25">
        <f t="shared" si="1"/>
        <v>4.217189729599728E-7</v>
      </c>
      <c r="J18" s="26">
        <f t="shared" si="2"/>
        <v>1.0952041727770494E-3</v>
      </c>
      <c r="K18" s="5">
        <v>1.0954716680175967E-3</v>
      </c>
      <c r="L18" s="27">
        <v>5.084680033929808E-3</v>
      </c>
      <c r="M18" s="4">
        <f t="shared" si="3"/>
        <v>1.2415909498089683E-6</v>
      </c>
      <c r="N18" s="3">
        <f t="shared" si="4"/>
        <v>1.2415909498085966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0.30234251758800001</v>
      </c>
      <c r="D19" s="7">
        <v>2727</v>
      </c>
      <c r="E19" s="1">
        <f t="shared" si="5"/>
        <v>2727</v>
      </c>
      <c r="F19" s="6">
        <v>6276064939.21</v>
      </c>
      <c r="G19" s="1" t="s">
        <v>18</v>
      </c>
      <c r="H19" s="1">
        <f t="shared" si="0"/>
        <v>3023.4251758800001</v>
      </c>
      <c r="I19" s="25">
        <f t="shared" si="1"/>
        <v>4.8173898854854325E-7</v>
      </c>
      <c r="J19" s="26">
        <f t="shared" si="2"/>
        <v>1.3137022217718775E-3</v>
      </c>
      <c r="K19" s="5">
        <v>1.3140230834856649E-3</v>
      </c>
      <c r="L19" s="27">
        <v>3.0241636243406658E-3</v>
      </c>
      <c r="M19" s="4">
        <f t="shared" si="3"/>
        <v>7.3844846066586575E-7</v>
      </c>
      <c r="N19" s="3">
        <f t="shared" si="4"/>
        <v>0.73844846066594982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0.36381121214200002</v>
      </c>
      <c r="D20" s="7">
        <v>27190</v>
      </c>
      <c r="E20" s="1">
        <f t="shared" si="5"/>
        <v>27190</v>
      </c>
      <c r="F20" s="6">
        <v>7156483925.0559998</v>
      </c>
      <c r="G20" s="1" t="s">
        <v>63</v>
      </c>
      <c r="H20" s="1">
        <f t="shared" si="0"/>
        <v>3638.1121214200002</v>
      </c>
      <c r="I20" s="25">
        <f t="shared" si="1"/>
        <v>5.0836586227524178E-7</v>
      </c>
      <c r="J20" s="26">
        <f t="shared" si="2"/>
        <v>1.3822467795263823E-2</v>
      </c>
      <c r="K20" s="5">
        <v>1.3825843827256223E-2</v>
      </c>
      <c r="L20" s="27">
        <v>3.6390007024675944E-3</v>
      </c>
      <c r="M20" s="4">
        <f t="shared" si="3"/>
        <v>8.8858104759425779E-7</v>
      </c>
      <c r="N20" s="3">
        <f t="shared" si="4"/>
        <v>0.88858104759401613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0.59864686765999997</v>
      </c>
      <c r="D21" s="7">
        <v>268314</v>
      </c>
      <c r="E21" s="1">
        <f t="shared" si="5"/>
        <v>268314</v>
      </c>
      <c r="F21" s="6">
        <v>15207658030.637199</v>
      </c>
      <c r="G21" s="1" t="s">
        <v>36</v>
      </c>
      <c r="H21" s="1">
        <f t="shared" si="0"/>
        <v>5986.4686766000004</v>
      </c>
      <c r="I21" s="25">
        <f t="shared" si="1"/>
        <v>3.9364829643984096E-7</v>
      </c>
      <c r="J21" s="26">
        <f t="shared" si="2"/>
        <v>0.10562134901095949</v>
      </c>
      <c r="K21" s="5">
        <v>0.10564714621749935</v>
      </c>
      <c r="L21" s="27">
        <v>5.9879308257804525E-3</v>
      </c>
      <c r="M21" s="4">
        <f t="shared" si="3"/>
        <v>1.4621491804525308E-6</v>
      </c>
      <c r="N21" s="3">
        <f t="shared" si="4"/>
        <v>1.4621491804518882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0.42202380857400001</v>
      </c>
      <c r="D22" s="7">
        <v>17881</v>
      </c>
      <c r="E22" s="1">
        <f t="shared" si="5"/>
        <v>17881</v>
      </c>
      <c r="F22" s="6">
        <v>8375920744.8400002</v>
      </c>
      <c r="G22" s="1" t="s">
        <v>21</v>
      </c>
      <c r="H22" s="1">
        <f t="shared" si="0"/>
        <v>4220.2380857400003</v>
      </c>
      <c r="I22" s="25">
        <f t="shared" si="1"/>
        <v>5.0385363165475095E-7</v>
      </c>
      <c r="J22" s="26">
        <f t="shared" si="2"/>
        <v>9.0094067876186016E-3</v>
      </c>
      <c r="K22" s="5">
        <v>9.0116072663035153E-3</v>
      </c>
      <c r="L22" s="27">
        <v>4.2212688466071527E-3</v>
      </c>
      <c r="M22" s="4">
        <f t="shared" si="3"/>
        <v>1.0307608671522236E-6</v>
      </c>
      <c r="N22" s="3">
        <f t="shared" si="4"/>
        <v>1.030760867151912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0.55800409530600004</v>
      </c>
      <c r="D23" s="7">
        <v>625.79999999999995</v>
      </c>
      <c r="E23" s="1">
        <f t="shared" si="5"/>
        <v>625.79999999999995</v>
      </c>
      <c r="F23" s="6">
        <v>11512098983.639999</v>
      </c>
      <c r="G23" s="1" t="s">
        <v>18</v>
      </c>
      <c r="H23" s="1">
        <f t="shared" si="0"/>
        <v>5580.04095306</v>
      </c>
      <c r="I23" s="25">
        <f t="shared" si="1"/>
        <v>4.8471099501401719E-7</v>
      </c>
      <c r="J23" s="26">
        <f t="shared" si="2"/>
        <v>3.0333214067977194E-4</v>
      </c>
      <c r="K23" s="5">
        <v>3.0340622723402168E-4</v>
      </c>
      <c r="L23" s="27">
        <v>5.5814038353640587E-3</v>
      </c>
      <c r="M23" s="4">
        <f t="shared" si="3"/>
        <v>1.3628823040583507E-6</v>
      </c>
      <c r="N23" s="3">
        <f t="shared" si="4"/>
        <v>1.362882304058985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0.14307175273299999</v>
      </c>
      <c r="D24" s="7">
        <v>124812</v>
      </c>
      <c r="E24" s="1">
        <f t="shared" si="5"/>
        <v>124812</v>
      </c>
      <c r="F24" s="6">
        <v>5243654779.9599895</v>
      </c>
      <c r="G24" s="1" t="s">
        <v>21</v>
      </c>
      <c r="H24" s="1">
        <f t="shared" si="0"/>
        <v>1430.7175273299999</v>
      </c>
      <c r="I24" s="25">
        <f t="shared" si="1"/>
        <v>2.7284739125044321E-7</v>
      </c>
      <c r="J24" s="26">
        <f t="shared" si="2"/>
        <v>3.4054628596750319E-2</v>
      </c>
      <c r="K24" s="5">
        <v>3.4062946179198951E-2</v>
      </c>
      <c r="L24" s="27">
        <v>1.4310669691381956E-3</v>
      </c>
      <c r="M24" s="4">
        <f t="shared" si="3"/>
        <v>3.4944180819567947E-7</v>
      </c>
      <c r="N24" s="3">
        <f t="shared" si="4"/>
        <v>0.34944180819570647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0.121450996598</v>
      </c>
      <c r="D25" s="7">
        <v>43340000</v>
      </c>
      <c r="E25" s="1">
        <f t="shared" si="5"/>
        <v>43340000</v>
      </c>
      <c r="F25" s="6">
        <v>10026691288.526001</v>
      </c>
      <c r="G25" s="1" t="s">
        <v>21</v>
      </c>
      <c r="H25" s="1">
        <f t="shared" si="0"/>
        <v>1214.5099659800001</v>
      </c>
      <c r="I25" s="25">
        <f t="shared" si="1"/>
        <v>1.2112769118261566E-7</v>
      </c>
      <c r="J25" s="26">
        <f t="shared" si="2"/>
        <v>5.2496741358545629</v>
      </c>
      <c r="K25" s="5">
        <v>5.2509563286146967</v>
      </c>
      <c r="L25" s="27">
        <v>1.2148066007510721E-3</v>
      </c>
      <c r="M25" s="4">
        <f t="shared" si="3"/>
        <v>2.9663477107196717E-7</v>
      </c>
      <c r="N25" s="3">
        <f t="shared" si="4"/>
        <v>0.29663477107192193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0.28347185955499998</v>
      </c>
      <c r="D26" s="7">
        <v>1346790</v>
      </c>
      <c r="E26" s="1">
        <f t="shared" si="5"/>
        <v>1346790</v>
      </c>
      <c r="F26" s="6">
        <v>10913097145.66</v>
      </c>
      <c r="G26" s="1" t="s">
        <v>33</v>
      </c>
      <c r="H26" s="1">
        <f t="shared" si="0"/>
        <v>2834.7185955499999</v>
      </c>
      <c r="I26" s="25">
        <f t="shared" si="1"/>
        <v>2.5975381302981725E-7</v>
      </c>
      <c r="J26" s="26">
        <f t="shared" si="2"/>
        <v>0.3498338378504276</v>
      </c>
      <c r="K26" s="5">
        <v>0.34991928208951217</v>
      </c>
      <c r="L26" s="27">
        <v>2.8354109538847564E-3</v>
      </c>
      <c r="M26" s="4">
        <f t="shared" si="3"/>
        <v>6.9235833475645228E-7</v>
      </c>
      <c r="N26" s="3">
        <f t="shared" si="4"/>
        <v>0.69235833475659092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0.33739377001499998</v>
      </c>
      <c r="D27" s="7">
        <v>7976</v>
      </c>
      <c r="E27" s="1">
        <f t="shared" si="5"/>
        <v>7976</v>
      </c>
      <c r="F27" s="6">
        <v>10875768096.34</v>
      </c>
      <c r="G27" s="1" t="s">
        <v>18</v>
      </c>
      <c r="H27" s="1">
        <f t="shared" si="0"/>
        <v>3373.9377001499997</v>
      </c>
      <c r="I27" s="25">
        <f t="shared" si="1"/>
        <v>3.102252337731828E-7</v>
      </c>
      <c r="J27" s="26">
        <f t="shared" si="2"/>
        <v>2.4743564645749059E-3</v>
      </c>
      <c r="K27" s="5">
        <v>2.4749608072111794E-3</v>
      </c>
      <c r="L27" s="27">
        <v>3.3747617586207669E-3</v>
      </c>
      <c r="M27" s="4">
        <f t="shared" si="3"/>
        <v>8.2405847076725408E-7</v>
      </c>
      <c r="N27" s="3">
        <f t="shared" si="4"/>
        <v>0.82405847076734062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0.31369274409300002</v>
      </c>
      <c r="D28" s="7">
        <v>10054</v>
      </c>
      <c r="E28" s="1">
        <f t="shared" si="5"/>
        <v>10054</v>
      </c>
      <c r="F28" s="6">
        <v>6773010196.5599899</v>
      </c>
      <c r="G28" s="1" t="s">
        <v>63</v>
      </c>
      <c r="H28" s="1">
        <f t="shared" si="0"/>
        <v>3136.9274409300001</v>
      </c>
      <c r="I28" s="25">
        <f t="shared" si="1"/>
        <v>4.6315114696316931E-7</v>
      </c>
      <c r="J28" s="26">
        <f t="shared" si="2"/>
        <v>4.6565216315677038E-3</v>
      </c>
      <c r="K28" s="5">
        <v>4.6576589516517178E-3</v>
      </c>
      <c r="L28" s="27">
        <v>3.1376936116606327E-3</v>
      </c>
      <c r="M28" s="4">
        <f t="shared" si="3"/>
        <v>7.6617073063245736E-7</v>
      </c>
      <c r="N28" s="3">
        <f t="shared" si="4"/>
        <v>0.76617073063243879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0.23757308877399999</v>
      </c>
      <c r="D29" s="7">
        <v>2012000</v>
      </c>
      <c r="E29" s="1">
        <f t="shared" si="5"/>
        <v>2012000</v>
      </c>
      <c r="F29" s="6">
        <v>7664067910.698</v>
      </c>
      <c r="G29" s="1" t="s">
        <v>21</v>
      </c>
      <c r="H29" s="1">
        <f t="shared" si="0"/>
        <v>2375.7308877400001</v>
      </c>
      <c r="I29" s="25">
        <f t="shared" si="1"/>
        <v>3.0998301625482749E-7</v>
      </c>
      <c r="J29" s="26">
        <f t="shared" si="2"/>
        <v>0.6236858287047129</v>
      </c>
      <c r="K29" s="5">
        <v>0.62383815919684815</v>
      </c>
      <c r="L29" s="27">
        <v>2.3763111418337347E-3</v>
      </c>
      <c r="M29" s="4">
        <f t="shared" si="3"/>
        <v>5.8025409373479303E-7</v>
      </c>
      <c r="N29" s="3">
        <f t="shared" si="4"/>
        <v>0.58025409373476577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1.7905064947660001</v>
      </c>
      <c r="D30" s="7">
        <v>7000000</v>
      </c>
      <c r="E30" s="1">
        <f t="shared" si="5"/>
        <v>7000000</v>
      </c>
      <c r="F30" s="6">
        <v>63390533834.197998</v>
      </c>
      <c r="G30" s="1" t="s">
        <v>33</v>
      </c>
      <c r="H30" s="1">
        <f t="shared" si="0"/>
        <v>17905.064947660001</v>
      </c>
      <c r="I30" s="25">
        <f t="shared" si="1"/>
        <v>2.8245644680153423E-7</v>
      </c>
      <c r="J30" s="26">
        <f t="shared" si="2"/>
        <v>1.9771951276107396</v>
      </c>
      <c r="K30" s="5">
        <v>1.9776780423934057</v>
      </c>
      <c r="L30" s="27">
        <v>1.7909438122784234E-2</v>
      </c>
      <c r="M30" s="4">
        <f t="shared" si="3"/>
        <v>4.3731751242330474E-6</v>
      </c>
      <c r="N30" s="3">
        <f t="shared" si="4"/>
        <v>4.3731751242339669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2.0107122264680002</v>
      </c>
      <c r="D31" s="7">
        <v>342019</v>
      </c>
      <c r="E31" s="1">
        <f t="shared" si="5"/>
        <v>342019</v>
      </c>
      <c r="F31" s="6">
        <v>55794761676.519997</v>
      </c>
      <c r="G31" s="1" t="s">
        <v>21</v>
      </c>
      <c r="H31" s="1">
        <f t="shared" si="0"/>
        <v>20107.122264680002</v>
      </c>
      <c r="I31" s="25">
        <f t="shared" si="1"/>
        <v>3.603765238976125E-7</v>
      </c>
      <c r="J31" s="26">
        <f t="shared" si="2"/>
        <v>0.12325561832693753</v>
      </c>
      <c r="K31" s="5">
        <v>0.12328572256870204</v>
      </c>
      <c r="L31" s="27">
        <v>2.0112033275456312E-2</v>
      </c>
      <c r="M31" s="4">
        <f t="shared" si="3"/>
        <v>4.911010776310204E-6</v>
      </c>
      <c r="N31" s="3">
        <f t="shared" si="4"/>
        <v>4.9110107763117412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0.339054437609</v>
      </c>
      <c r="D32" s="7">
        <v>3321000</v>
      </c>
      <c r="E32" s="1">
        <f t="shared" si="5"/>
        <v>3321000</v>
      </c>
      <c r="F32" s="6">
        <v>9787205038.8040771</v>
      </c>
      <c r="G32" s="1" t="s">
        <v>21</v>
      </c>
      <c r="H32" s="1">
        <f t="shared" si="0"/>
        <v>3390.5443760899998</v>
      </c>
      <c r="I32" s="25">
        <f t="shared" si="1"/>
        <v>3.4642621286130724E-7</v>
      </c>
      <c r="J32" s="26">
        <f t="shared" si="2"/>
        <v>1.1504814529124012</v>
      </c>
      <c r="K32" s="5">
        <v>1.1507624492062227</v>
      </c>
      <c r="L32" s="27">
        <v>3.3913724906165805E-3</v>
      </c>
      <c r="M32" s="4">
        <f t="shared" si="3"/>
        <v>8.2811452658052009E-7</v>
      </c>
      <c r="N32" s="3">
        <f t="shared" si="4"/>
        <v>0.82811452658052076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0.59667454616500004</v>
      </c>
      <c r="D33" s="7">
        <v>1028490</v>
      </c>
      <c r="E33" s="1">
        <f t="shared" si="5"/>
        <v>1028490</v>
      </c>
      <c r="F33" s="6">
        <v>15489788556.976999</v>
      </c>
      <c r="G33" s="1" t="s">
        <v>21</v>
      </c>
      <c r="H33" s="1">
        <f t="shared" si="0"/>
        <v>5966.7454616499999</v>
      </c>
      <c r="I33" s="25">
        <f t="shared" si="1"/>
        <v>3.8520509429177615E-7</v>
      </c>
      <c r="J33" s="26">
        <f t="shared" si="2"/>
        <v>0.39617958742814885</v>
      </c>
      <c r="K33" s="5">
        <v>0.39627635115074372</v>
      </c>
      <c r="L33" s="27">
        <v>5.968202791913766E-3</v>
      </c>
      <c r="M33" s="4">
        <f t="shared" si="3"/>
        <v>1.4573302637658353E-6</v>
      </c>
      <c r="N33" s="3">
        <f t="shared" si="4"/>
        <v>1.4573302637663801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9.1866112501000005E-2</v>
      </c>
      <c r="D34" s="7">
        <v>86456</v>
      </c>
      <c r="E34" s="1">
        <f t="shared" si="5"/>
        <v>86456</v>
      </c>
      <c r="F34" s="6">
        <v>4737804302.2399893</v>
      </c>
      <c r="G34" s="1" t="s">
        <v>307</v>
      </c>
      <c r="H34" s="1">
        <f t="shared" ref="H34:H65" si="6">(C34/100)*$R$2</f>
        <v>918.66112501000009</v>
      </c>
      <c r="I34" s="25">
        <f t="shared" si="1"/>
        <v>1.9390018379941647E-7</v>
      </c>
      <c r="J34" s="26">
        <f t="shared" ref="J34:J65" si="7">I34*E34</f>
        <v>1.676383429056235E-2</v>
      </c>
      <c r="K34" s="5">
        <v>1.2310967389138861E-2</v>
      </c>
      <c r="L34" s="27">
        <v>6.7464322037797612E-4</v>
      </c>
      <c r="M34" s="4">
        <f t="shared" ref="M34:M65" si="8">L34-(C34/100)</f>
        <v>-2.4401790463202393E-4</v>
      </c>
      <c r="N34" s="3">
        <f t="shared" si="4"/>
        <v>-244.01790463202394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1.995878887118</v>
      </c>
      <c r="D35" s="7">
        <v>15470000</v>
      </c>
      <c r="E35" s="1">
        <f t="shared" si="5"/>
        <v>15470000</v>
      </c>
      <c r="F35" s="6">
        <v>126234974242.77699</v>
      </c>
      <c r="G35" s="1" t="s">
        <v>24</v>
      </c>
      <c r="H35" s="1">
        <f t="shared" si="6"/>
        <v>19958.788871180001</v>
      </c>
      <c r="I35" s="25">
        <f t="shared" si="1"/>
        <v>1.5810823419502553E-7</v>
      </c>
      <c r="J35" s="26">
        <f t="shared" si="7"/>
        <v>2.445934382997045</v>
      </c>
      <c r="K35" s="5">
        <v>2.446531783756877</v>
      </c>
      <c r="L35" s="27">
        <v>1.9963663652662226E-2</v>
      </c>
      <c r="M35" s="4">
        <f t="shared" si="8"/>
        <v>4.874781482224616E-6</v>
      </c>
      <c r="N35" s="3">
        <f t="shared" si="4"/>
        <v>4.8747814822236251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1.5984151055710001</v>
      </c>
      <c r="D36" s="7">
        <v>220502</v>
      </c>
      <c r="E36" s="1">
        <f t="shared" si="5"/>
        <v>220502</v>
      </c>
      <c r="F36" s="6">
        <v>34621098036.699997</v>
      </c>
      <c r="G36" s="1" t="s">
        <v>90</v>
      </c>
      <c r="H36" s="1">
        <f t="shared" si="6"/>
        <v>15984.151055710001</v>
      </c>
      <c r="I36" s="25">
        <f t="shared" si="1"/>
        <v>4.6168816017233324E-7</v>
      </c>
      <c r="J36" s="26">
        <f t="shared" si="7"/>
        <v>0.10180316269431983</v>
      </c>
      <c r="K36" s="5">
        <v>0.10182802733798141</v>
      </c>
      <c r="L36" s="27">
        <v>1.5988055062321527E-2</v>
      </c>
      <c r="M36" s="4">
        <f t="shared" si="8"/>
        <v>3.9040066115263172E-6</v>
      </c>
      <c r="N36" s="3">
        <f t="shared" si="4"/>
        <v>3.9040066115267109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0.27640826691100001</v>
      </c>
      <c r="D37" s="7">
        <v>521</v>
      </c>
      <c r="E37" s="1">
        <f t="shared" si="5"/>
        <v>521</v>
      </c>
      <c r="F37" s="6">
        <v>5706445394.684</v>
      </c>
      <c r="G37" s="1" t="s">
        <v>30</v>
      </c>
      <c r="H37" s="1">
        <f t="shared" si="6"/>
        <v>2764.0826691100001</v>
      </c>
      <c r="I37" s="25">
        <f t="shared" si="1"/>
        <v>4.8437906225913579E-7</v>
      </c>
      <c r="J37" s="26">
        <f t="shared" si="7"/>
        <v>2.5236149143700973E-4</v>
      </c>
      <c r="K37" s="5">
        <v>2.5242312880120299E-4</v>
      </c>
      <c r="L37" s="27">
        <v>2.7647577751619017E-3</v>
      </c>
      <c r="M37" s="4">
        <f t="shared" si="8"/>
        <v>6.7510605190152992E-7</v>
      </c>
      <c r="N37" s="3">
        <f t="shared" si="4"/>
        <v>0.67510605190182105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0.83222619908100004</v>
      </c>
      <c r="D38" s="7">
        <v>36870</v>
      </c>
      <c r="E38" s="1">
        <f t="shared" si="5"/>
        <v>36870</v>
      </c>
      <c r="F38" s="6">
        <v>27693477891.32</v>
      </c>
      <c r="G38" s="1" t="s">
        <v>18</v>
      </c>
      <c r="H38" s="1">
        <f t="shared" si="6"/>
        <v>8322.2619908100005</v>
      </c>
      <c r="I38" s="25">
        <f t="shared" si="1"/>
        <v>3.0051342859390216E-7</v>
      </c>
      <c r="J38" s="26">
        <f t="shared" si="7"/>
        <v>1.1079930112257172E-2</v>
      </c>
      <c r="K38" s="5">
        <v>1.1082636284121114E-2</v>
      </c>
      <c r="L38" s="27">
        <v>8.3242946273894471E-3</v>
      </c>
      <c r="M38" s="4">
        <f t="shared" si="8"/>
        <v>2.0326365794461759E-6</v>
      </c>
      <c r="N38" s="3">
        <f t="shared" si="4"/>
        <v>2.0326365794462617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3.933430102125</v>
      </c>
      <c r="D39" s="7">
        <v>785668</v>
      </c>
      <c r="E39" s="1">
        <f t="shared" si="5"/>
        <v>785668</v>
      </c>
      <c r="F39" s="6">
        <v>91028642701.225006</v>
      </c>
      <c r="G39" s="1" t="s">
        <v>21</v>
      </c>
      <c r="H39" s="1">
        <f t="shared" si="6"/>
        <v>39334.301021249994</v>
      </c>
      <c r="I39" s="25">
        <f t="shared" si="1"/>
        <v>4.3210905769905168E-7</v>
      </c>
      <c r="J39" s="26">
        <f t="shared" si="7"/>
        <v>0.33949425914429854</v>
      </c>
      <c r="K39" s="5">
        <v>0.33957717801964954</v>
      </c>
      <c r="L39" s="27">
        <v>3.9343908123330662E-2</v>
      </c>
      <c r="M39" s="4">
        <f t="shared" si="8"/>
        <v>9.6071020806651197E-6</v>
      </c>
      <c r="N39" s="3">
        <f t="shared" si="4"/>
        <v>9.6071020806703018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0.55709016636899999</v>
      </c>
      <c r="D40" s="7">
        <v>11160</v>
      </c>
      <c r="E40" s="1">
        <f t="shared" si="5"/>
        <v>11160</v>
      </c>
      <c r="F40" s="6">
        <v>13753320630.516001</v>
      </c>
      <c r="G40" s="1" t="s">
        <v>30</v>
      </c>
      <c r="H40" s="1">
        <f t="shared" si="6"/>
        <v>5570.9016636900005</v>
      </c>
      <c r="I40" s="25">
        <f t="shared" si="1"/>
        <v>4.0505866280243843E-7</v>
      </c>
      <c r="J40" s="26">
        <f t="shared" si="7"/>
        <v>4.5204546768752131E-3</v>
      </c>
      <c r="K40" s="5">
        <v>4.5215587633461434E-3</v>
      </c>
      <c r="L40" s="27">
        <v>5.5722623138009797E-3</v>
      </c>
      <c r="M40" s="4">
        <f t="shared" si="8"/>
        <v>1.360650110979536E-6</v>
      </c>
      <c r="N40" s="3">
        <f t="shared" si="4"/>
        <v>1.3606501109788951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0.35885899289000001</v>
      </c>
      <c r="D41" s="7">
        <v>306525</v>
      </c>
      <c r="E41" s="1">
        <f t="shared" si="5"/>
        <v>306525</v>
      </c>
      <c r="F41" s="6">
        <v>14696054137.619999</v>
      </c>
      <c r="G41" s="1" t="s">
        <v>33</v>
      </c>
      <c r="H41" s="1">
        <f t="shared" si="6"/>
        <v>3588.5899288999999</v>
      </c>
      <c r="I41" s="25">
        <f t="shared" si="1"/>
        <v>2.4418731009663836E-7</v>
      </c>
      <c r="J41" s="26">
        <f t="shared" si="7"/>
        <v>7.4849515227372071E-2</v>
      </c>
      <c r="K41" s="5">
        <v>7.486779664879932E-2</v>
      </c>
      <c r="L41" s="27">
        <v>3.5894664145341478E-3</v>
      </c>
      <c r="M41" s="4">
        <f t="shared" si="8"/>
        <v>8.7648563414782776E-7</v>
      </c>
      <c r="N41" s="3">
        <f t="shared" si="4"/>
        <v>0.87648563414813907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0.202519709327</v>
      </c>
      <c r="D42" s="7">
        <v>7413570</v>
      </c>
      <c r="E42" s="1">
        <f t="shared" si="5"/>
        <v>7413570</v>
      </c>
      <c r="F42" s="6">
        <v>8264167255.8915377</v>
      </c>
      <c r="G42" s="1" t="s">
        <v>116</v>
      </c>
      <c r="H42" s="1">
        <f t="shared" si="6"/>
        <v>2025.1970932700001</v>
      </c>
      <c r="I42" s="25">
        <f t="shared" si="1"/>
        <v>2.4505761204508949E-7</v>
      </c>
      <c r="J42" s="26">
        <f t="shared" si="7"/>
        <v>1.8167517609291142</v>
      </c>
      <c r="K42" s="5">
        <v>1.817195488432122</v>
      </c>
      <c r="L42" s="27">
        <v>2.0256917319259912E-3</v>
      </c>
      <c r="M42" s="4">
        <f t="shared" si="8"/>
        <v>4.9463865599112811E-7</v>
      </c>
      <c r="N42" s="3">
        <f t="shared" si="4"/>
        <v>0.49463865599113888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0.31342152030600001</v>
      </c>
      <c r="D43" s="7">
        <v>214453</v>
      </c>
      <c r="E43" s="1">
        <f t="shared" si="5"/>
        <v>214453</v>
      </c>
      <c r="F43" s="6">
        <v>9313602858.7200012</v>
      </c>
      <c r="G43" s="1" t="s">
        <v>90</v>
      </c>
      <c r="H43" s="1">
        <f t="shared" si="6"/>
        <v>3134.2152030600005</v>
      </c>
      <c r="I43" s="25">
        <f t="shared" si="1"/>
        <v>3.3652016846794624E-7</v>
      </c>
      <c r="J43" s="26">
        <f t="shared" si="7"/>
        <v>7.216775968845647E-2</v>
      </c>
      <c r="K43" s="5">
        <v>7.2185386111658562E-2</v>
      </c>
      <c r="L43" s="27">
        <v>3.1349807111457997E-3</v>
      </c>
      <c r="M43" s="4">
        <f t="shared" si="8"/>
        <v>7.6550808579935528E-7</v>
      </c>
      <c r="N43" s="3">
        <f t="shared" si="4"/>
        <v>0.76550808579941076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1.917318010325</v>
      </c>
      <c r="D44" s="7">
        <v>56232</v>
      </c>
      <c r="E44" s="1">
        <f t="shared" si="5"/>
        <v>56232</v>
      </c>
      <c r="F44" s="6">
        <v>49405716518.349998</v>
      </c>
      <c r="G44" s="1" t="s">
        <v>18</v>
      </c>
      <c r="H44" s="1">
        <f t="shared" si="6"/>
        <v>19173.180103250001</v>
      </c>
      <c r="I44" s="25">
        <f t="shared" si="1"/>
        <v>3.8807614693997614E-7</v>
      </c>
      <c r="J44" s="26">
        <f t="shared" si="7"/>
        <v>2.182229789472874E-2</v>
      </c>
      <c r="K44" s="5">
        <v>2.1827627824025194E-2</v>
      </c>
      <c r="L44" s="27">
        <v>1.9177863005794524E-2</v>
      </c>
      <c r="M44" s="4">
        <f t="shared" si="8"/>
        <v>4.6829025445241368E-6</v>
      </c>
      <c r="N44" s="3">
        <f t="shared" si="4"/>
        <v>4.6829025445222214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1.012307424968</v>
      </c>
      <c r="D45" s="7">
        <v>266349</v>
      </c>
      <c r="E45" s="1">
        <f t="shared" si="5"/>
        <v>266349</v>
      </c>
      <c r="F45" s="6">
        <v>33573529138.884998</v>
      </c>
      <c r="G45" s="1" t="s">
        <v>21</v>
      </c>
      <c r="H45" s="1">
        <f t="shared" si="6"/>
        <v>10123.074249679999</v>
      </c>
      <c r="I45" s="25">
        <f t="shared" si="1"/>
        <v>3.015195158007805E-7</v>
      </c>
      <c r="J45" s="26">
        <f t="shared" si="7"/>
        <v>8.0309421514022081E-2</v>
      </c>
      <c r="K45" s="5">
        <v>8.0329036475806054E-2</v>
      </c>
      <c r="L45" s="27">
        <v>1.0125546733117189E-2</v>
      </c>
      <c r="M45" s="4">
        <f t="shared" si="8"/>
        <v>2.4724834371894766E-6</v>
      </c>
      <c r="N45" s="3">
        <f t="shared" si="4"/>
        <v>2.4724834371900215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1.250320050349</v>
      </c>
      <c r="D46" s="7">
        <v>36900</v>
      </c>
      <c r="E46" s="1">
        <f t="shared" si="5"/>
        <v>36900</v>
      </c>
      <c r="F46" s="6">
        <v>26566448605.9799</v>
      </c>
      <c r="G46" s="1" t="s">
        <v>116</v>
      </c>
      <c r="H46" s="1">
        <f t="shared" si="6"/>
        <v>12503.200503489999</v>
      </c>
      <c r="I46" s="25">
        <f t="shared" si="1"/>
        <v>4.7063876278425965E-7</v>
      </c>
      <c r="J46" s="26">
        <f t="shared" si="7"/>
        <v>1.736657034673918E-2</v>
      </c>
      <c r="K46" s="5">
        <v>1.7370811998685089E-2</v>
      </c>
      <c r="L46" s="27">
        <v>1.250625431455844E-2</v>
      </c>
      <c r="M46" s="4">
        <f t="shared" si="8"/>
        <v>3.0538110684409647E-6</v>
      </c>
      <c r="N46" s="3">
        <f t="shared" si="4"/>
        <v>3.053811068441064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0.48428034026</v>
      </c>
      <c r="D47" s="7">
        <v>31412.498</v>
      </c>
      <c r="E47" s="1">
        <f t="shared" si="5"/>
        <v>31412.498</v>
      </c>
      <c r="F47" s="6">
        <v>9305578404.1700001</v>
      </c>
      <c r="G47" s="1" t="s">
        <v>119</v>
      </c>
      <c r="H47" s="1">
        <f t="shared" si="6"/>
        <v>4842.8034025999996</v>
      </c>
      <c r="I47" s="25">
        <f t="shared" si="1"/>
        <v>5.2041938633603369E-7</v>
      </c>
      <c r="J47" s="26">
        <f t="shared" si="7"/>
        <v>1.6347672932441885E-2</v>
      </c>
      <c r="K47" s="5">
        <v>1.6351665726481814E-2</v>
      </c>
      <c r="L47" s="27">
        <v>4.843986220279455E-3</v>
      </c>
      <c r="M47" s="4">
        <f t="shared" si="8"/>
        <v>1.1828176794551407E-6</v>
      </c>
      <c r="N47" s="3">
        <f t="shared" si="4"/>
        <v>1.1828176794551837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0.37927597181900002</v>
      </c>
      <c r="D48" s="7">
        <v>6591</v>
      </c>
      <c r="E48" s="1">
        <f t="shared" si="5"/>
        <v>6591</v>
      </c>
      <c r="F48" s="6">
        <v>8739253769.6359997</v>
      </c>
      <c r="G48" s="1" t="s">
        <v>18</v>
      </c>
      <c r="H48" s="1">
        <f t="shared" si="6"/>
        <v>3792.7597181900001</v>
      </c>
      <c r="I48" s="25">
        <f t="shared" si="1"/>
        <v>4.3399125579436892E-7</v>
      </c>
      <c r="J48" s="26">
        <f t="shared" si="7"/>
        <v>2.8604363669406854E-3</v>
      </c>
      <c r="K48" s="5">
        <v>2.8611350066382597E-3</v>
      </c>
      <c r="L48" s="27">
        <v>3.7936860707329587E-3</v>
      </c>
      <c r="M48" s="4">
        <f t="shared" si="8"/>
        <v>9.2635254295841962E-7</v>
      </c>
      <c r="N48" s="3">
        <f t="shared" si="4"/>
        <v>0.92635254295873892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4.6963435873819996</v>
      </c>
      <c r="D49" s="7">
        <v>1330000</v>
      </c>
      <c r="E49" s="1">
        <f t="shared" si="5"/>
        <v>1330000</v>
      </c>
      <c r="F49" s="6">
        <v>117084779644.7795</v>
      </c>
      <c r="G49" s="1" t="s">
        <v>21</v>
      </c>
      <c r="H49" s="1">
        <f t="shared" si="6"/>
        <v>46963.435873819995</v>
      </c>
      <c r="I49" s="25">
        <f t="shared" si="1"/>
        <v>4.0110624127492195E-7</v>
      </c>
      <c r="J49" s="26">
        <f t="shared" si="7"/>
        <v>0.53347130089564621</v>
      </c>
      <c r="K49" s="5">
        <v>0.53360159703385146</v>
      </c>
      <c r="L49" s="27">
        <v>4.6974906320910469E-2</v>
      </c>
      <c r="M49" s="4">
        <f t="shared" si="8"/>
        <v>1.1470447090475289E-5</v>
      </c>
      <c r="N49" s="3">
        <f t="shared" si="4"/>
        <v>11.470447090476227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0.36083461741900003</v>
      </c>
      <c r="D50" s="7">
        <v>51375</v>
      </c>
      <c r="E50" s="1">
        <f t="shared" si="5"/>
        <v>51375</v>
      </c>
      <c r="F50" s="6">
        <v>10983579207.49</v>
      </c>
      <c r="G50" s="1" t="s">
        <v>36</v>
      </c>
      <c r="H50" s="1">
        <f t="shared" si="6"/>
        <v>3608.3461741900001</v>
      </c>
      <c r="I50" s="25">
        <f t="shared" si="1"/>
        <v>3.2852188763107125E-7</v>
      </c>
      <c r="J50" s="26">
        <f t="shared" si="7"/>
        <v>1.6877811977046287E-2</v>
      </c>
      <c r="K50" s="5">
        <v>1.6881934253455199E-2</v>
      </c>
      <c r="L50" s="27">
        <v>3.6092274851282479E-3</v>
      </c>
      <c r="M50" s="4">
        <f t="shared" si="8"/>
        <v>8.8131093824769108E-7</v>
      </c>
      <c r="N50" s="3">
        <f t="shared" si="4"/>
        <v>0.88131093824767959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5.1250427495629998</v>
      </c>
      <c r="D51" s="7">
        <v>54400000</v>
      </c>
      <c r="E51" s="1">
        <f t="shared" si="5"/>
        <v>54400000</v>
      </c>
      <c r="F51" s="6">
        <v>153373595780.065</v>
      </c>
      <c r="G51" s="1" t="s">
        <v>21</v>
      </c>
      <c r="H51" s="1">
        <f t="shared" si="6"/>
        <v>51250.42749563</v>
      </c>
      <c r="I51" s="25">
        <f t="shared" si="1"/>
        <v>3.3415417585385555E-7</v>
      </c>
      <c r="J51" s="26">
        <f t="shared" si="7"/>
        <v>18.177987166449743</v>
      </c>
      <c r="K51" s="5">
        <v>18.182427000741736</v>
      </c>
      <c r="L51" s="27">
        <v>5.1262945020446739E-2</v>
      </c>
      <c r="M51" s="4">
        <f t="shared" si="8"/>
        <v>1.2517524816742231E-5</v>
      </c>
      <c r="N51" s="3">
        <f t="shared" si="4"/>
        <v>12.517524816736113</v>
      </c>
      <c r="P51" s="2"/>
      <c r="Q51" s="2"/>
      <c r="R51" s="2"/>
    </row>
    <row r="52" spans="1:18">
      <c r="A52" s="7" t="s">
        <v>300</v>
      </c>
      <c r="B52" s="1" t="s">
        <v>301</v>
      </c>
      <c r="C52" s="1">
        <v>0.26488708050900001</v>
      </c>
      <c r="D52" s="7">
        <v>1758</v>
      </c>
      <c r="E52" s="1">
        <f t="shared" si="5"/>
        <v>1758</v>
      </c>
      <c r="F52" s="6">
        <v>6138812569.9799995</v>
      </c>
      <c r="G52" s="1" t="s">
        <v>30</v>
      </c>
      <c r="H52" s="1">
        <f t="shared" si="6"/>
        <v>2648.87080509</v>
      </c>
      <c r="I52" s="25">
        <f t="shared" si="1"/>
        <v>4.3149563126320209E-7</v>
      </c>
      <c r="J52" s="26">
        <f t="shared" si="7"/>
        <v>7.5856931976070929E-4</v>
      </c>
      <c r="K52" s="5">
        <v>7.5875459451495663E-4</v>
      </c>
      <c r="L52" s="27">
        <v>2.6495177715236029E-3</v>
      </c>
      <c r="M52" s="4">
        <f t="shared" si="8"/>
        <v>6.4696643360282954E-7</v>
      </c>
      <c r="N52" s="3">
        <f t="shared" si="4"/>
        <v>0.6469664336027563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0.16261351184</v>
      </c>
      <c r="D53" s="7">
        <v>45816</v>
      </c>
      <c r="E53" s="1">
        <f t="shared" si="5"/>
        <v>45816</v>
      </c>
      <c r="F53" s="6">
        <v>8614413300.3199902</v>
      </c>
      <c r="G53" s="1" t="s">
        <v>119</v>
      </c>
      <c r="H53" s="1">
        <f t="shared" si="6"/>
        <v>1626.1351184</v>
      </c>
      <c r="I53" s="25">
        <f t="shared" si="1"/>
        <v>1.8876910843592747E-7</v>
      </c>
      <c r="J53" s="26">
        <f t="shared" si="7"/>
        <v>8.6486454721004524E-3</v>
      </c>
      <c r="K53" s="5">
        <v>8.6507578376026437E-3</v>
      </c>
      <c r="L53" s="27">
        <v>1.6265322894641961E-3</v>
      </c>
      <c r="M53" s="4">
        <f t="shared" si="8"/>
        <v>3.9717106419608246E-7</v>
      </c>
      <c r="N53" s="3">
        <f t="shared" si="4"/>
        <v>0.39717106419607262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0.47625590256099998</v>
      </c>
      <c r="D54" s="7">
        <v>4153000</v>
      </c>
      <c r="E54" s="1">
        <f t="shared" si="5"/>
        <v>4153000</v>
      </c>
      <c r="F54" s="6">
        <v>21491197529.239899</v>
      </c>
      <c r="G54" s="1" t="s">
        <v>119</v>
      </c>
      <c r="H54" s="1">
        <f t="shared" si="6"/>
        <v>4762.5590256099995</v>
      </c>
      <c r="I54" s="25">
        <f t="shared" si="1"/>
        <v>2.2160510223454457E-7</v>
      </c>
      <c r="J54" s="26">
        <f t="shared" si="7"/>
        <v>0.92032598958006362</v>
      </c>
      <c r="K54" s="5">
        <v>0.92055077216249659</v>
      </c>
      <c r="L54" s="27">
        <v>4.7637222442182825E-3</v>
      </c>
      <c r="M54" s="4">
        <f t="shared" si="8"/>
        <v>1.1632186082827234E-6</v>
      </c>
      <c r="N54" s="3">
        <f t="shared" si="4"/>
        <v>1.1632186082833869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1.4613826160579999</v>
      </c>
      <c r="D55" s="7">
        <v>17800000</v>
      </c>
      <c r="E55" s="1">
        <f t="shared" si="5"/>
        <v>17800000</v>
      </c>
      <c r="F55" s="6">
        <v>42601597117.735001</v>
      </c>
      <c r="G55" s="1" t="s">
        <v>24</v>
      </c>
      <c r="H55" s="1">
        <f t="shared" si="6"/>
        <v>14613.826160579998</v>
      </c>
      <c r="I55" s="25">
        <f t="shared" si="1"/>
        <v>3.4303470173178737E-7</v>
      </c>
      <c r="J55" s="26">
        <f t="shared" si="7"/>
        <v>6.1060176908258148</v>
      </c>
      <c r="K55" s="5">
        <v>6.1075090380584003</v>
      </c>
      <c r="L55" s="27">
        <v>1.4617395473724112E-2</v>
      </c>
      <c r="M55" s="4">
        <f t="shared" si="8"/>
        <v>3.569313144113212E-6</v>
      </c>
      <c r="N55" s="3">
        <f t="shared" si="4"/>
        <v>3.569313144114858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0.247670430586</v>
      </c>
      <c r="D56" s="7">
        <v>1918</v>
      </c>
      <c r="E56" s="1">
        <f t="shared" si="5"/>
        <v>1918</v>
      </c>
      <c r="F56" s="6">
        <v>7240854199.8999996</v>
      </c>
      <c r="G56" s="1" t="s">
        <v>18</v>
      </c>
      <c r="H56" s="1">
        <f t="shared" si="6"/>
        <v>2476.7043058599997</v>
      </c>
      <c r="I56" s="25">
        <f t="shared" si="1"/>
        <v>3.4204587435197971E-7</v>
      </c>
      <c r="J56" s="26">
        <f t="shared" si="7"/>
        <v>6.5604398700709707E-4</v>
      </c>
      <c r="K56" s="5">
        <v>6.562042208585802E-4</v>
      </c>
      <c r="L56" s="27">
        <v>2.4773092224170791E-3</v>
      </c>
      <c r="M56" s="4">
        <f t="shared" si="8"/>
        <v>6.0491655707933453E-7</v>
      </c>
      <c r="N56" s="3">
        <f t="shared" si="4"/>
        <v>0.60491655707937753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0.29833825697100003</v>
      </c>
      <c r="D57" s="7">
        <v>10769826</v>
      </c>
      <c r="E57" s="1">
        <f t="shared" si="5"/>
        <v>10769826</v>
      </c>
      <c r="F57" s="6">
        <v>35655763422.365997</v>
      </c>
      <c r="G57" s="1" t="s">
        <v>39</v>
      </c>
      <c r="H57" s="1">
        <f t="shared" si="6"/>
        <v>2983.3825697100001</v>
      </c>
      <c r="I57" s="25">
        <f t="shared" si="1"/>
        <v>8.3671818616526839E-8</v>
      </c>
      <c r="J57" s="26">
        <f t="shared" si="7"/>
        <v>0.90113092760355473</v>
      </c>
      <c r="K57" s="5">
        <v>0.90135102194109562</v>
      </c>
      <c r="L57" s="27">
        <v>2.9841112380868113E-3</v>
      </c>
      <c r="M57" s="4">
        <f t="shared" si="8"/>
        <v>7.2866837681111532E-7</v>
      </c>
      <c r="N57" s="3">
        <f t="shared" si="4"/>
        <v>0.72866837681112884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0.45488132692900002</v>
      </c>
      <c r="D58" s="7">
        <v>193888</v>
      </c>
      <c r="E58" s="1">
        <f t="shared" si="5"/>
        <v>193888</v>
      </c>
      <c r="F58" s="6">
        <v>9978704929.9749603</v>
      </c>
      <c r="G58" s="1" t="s">
        <v>116</v>
      </c>
      <c r="H58" s="1">
        <f t="shared" si="6"/>
        <v>4548.8132692900008</v>
      </c>
      <c r="I58" s="25">
        <f t="shared" si="1"/>
        <v>4.5585206709799115E-7</v>
      </c>
      <c r="J58" s="26">
        <f t="shared" si="7"/>
        <v>8.8384245585495305E-2</v>
      </c>
      <c r="K58" s="5">
        <v>8.8405832761336928E-2</v>
      </c>
      <c r="L58" s="27">
        <v>4.5499242821324401E-3</v>
      </c>
      <c r="M58" s="4">
        <f t="shared" si="8"/>
        <v>1.1110128424396057E-6</v>
      </c>
      <c r="N58" s="3">
        <f t="shared" si="4"/>
        <v>1.1110128424397772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0.30201428676999997</v>
      </c>
      <c r="D59" s="7">
        <v>635</v>
      </c>
      <c r="E59" s="1">
        <f t="shared" si="5"/>
        <v>635</v>
      </c>
      <c r="F59" s="6">
        <v>5828346375.2600002</v>
      </c>
      <c r="G59" s="1" t="s">
        <v>30</v>
      </c>
      <c r="H59" s="1">
        <f t="shared" si="6"/>
        <v>3020.1428676999999</v>
      </c>
      <c r="I59" s="25">
        <f t="shared" si="1"/>
        <v>5.1818177459730553E-7</v>
      </c>
      <c r="J59" s="26">
        <f t="shared" si="7"/>
        <v>3.2904542686928903E-4</v>
      </c>
      <c r="K59" s="5">
        <v>3.2912579369686446E-4</v>
      </c>
      <c r="L59" s="27">
        <v>3.0208805144845518E-3</v>
      </c>
      <c r="M59" s="4">
        <f t="shared" si="8"/>
        <v>7.3764678455191801E-7</v>
      </c>
      <c r="N59" s="3">
        <f t="shared" si="4"/>
        <v>0.73764678455199828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0.18288587510000001</v>
      </c>
      <c r="D60" s="7">
        <v>1372294</v>
      </c>
      <c r="E60" s="1">
        <f t="shared" si="5"/>
        <v>1372294</v>
      </c>
      <c r="F60" s="6">
        <v>12545596993.76</v>
      </c>
      <c r="G60" s="1" t="s">
        <v>119</v>
      </c>
      <c r="H60" s="1">
        <f t="shared" si="6"/>
        <v>1828.858751</v>
      </c>
      <c r="I60" s="25">
        <f t="shared" si="1"/>
        <v>1.4577694085898407E-7</v>
      </c>
      <c r="J60" s="26">
        <f t="shared" si="7"/>
        <v>0.20004882127913867</v>
      </c>
      <c r="K60" s="5">
        <v>0.20009768149616453</v>
      </c>
      <c r="L60" s="27">
        <v>1.829305434139206E-3</v>
      </c>
      <c r="M60" s="4">
        <f t="shared" si="8"/>
        <v>4.4668313920587753E-7</v>
      </c>
      <c r="N60" s="3">
        <f t="shared" si="4"/>
        <v>0.44668313920601577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0.20254654586699999</v>
      </c>
      <c r="D61" s="7">
        <v>17255</v>
      </c>
      <c r="E61" s="1">
        <f t="shared" si="5"/>
        <v>17255</v>
      </c>
      <c r="F61" s="6">
        <v>7809830891.3280001</v>
      </c>
      <c r="G61" s="1" t="s">
        <v>18</v>
      </c>
      <c r="H61" s="1">
        <f t="shared" si="6"/>
        <v>2025.4654586700001</v>
      </c>
      <c r="I61" s="25">
        <f t="shared" si="1"/>
        <v>2.5934818395607867E-7</v>
      </c>
      <c r="J61" s="26">
        <f t="shared" si="7"/>
        <v>4.4750529141621377E-3</v>
      </c>
      <c r="K61" s="5">
        <v>4.4761459116030994E-3</v>
      </c>
      <c r="L61" s="27">
        <v>2.025960163113846E-3</v>
      </c>
      <c r="M61" s="4">
        <f t="shared" si="8"/>
        <v>4.9470444384589266E-7</v>
      </c>
      <c r="N61" s="3">
        <f t="shared" si="4"/>
        <v>0.49470444384587609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0.358582352652</v>
      </c>
      <c r="D62" s="7">
        <v>13463.6</v>
      </c>
      <c r="E62" s="1">
        <f t="shared" si="5"/>
        <v>13463.6</v>
      </c>
      <c r="F62" s="6">
        <v>7527167947.8399897</v>
      </c>
      <c r="G62" s="1" t="s">
        <v>97</v>
      </c>
      <c r="H62" s="1">
        <f t="shared" si="6"/>
        <v>3585.8235265200001</v>
      </c>
      <c r="I62" s="25">
        <f t="shared" si="1"/>
        <v>4.7638415289365169E-7</v>
      </c>
      <c r="J62" s="26">
        <f t="shared" si="7"/>
        <v>6.4138456808989688E-3</v>
      </c>
      <c r="K62" s="5">
        <v>6.4154122136415494E-3</v>
      </c>
      <c r="L62" s="27">
        <v>3.5866993364853284E-3</v>
      </c>
      <c r="M62" s="4">
        <f t="shared" si="8"/>
        <v>8.7580996532832245E-7</v>
      </c>
      <c r="N62" s="3">
        <f t="shared" si="4"/>
        <v>0.87580996532824429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0.48796793666999999</v>
      </c>
      <c r="D63" s="7">
        <v>2367040</v>
      </c>
      <c r="E63" s="1">
        <f t="shared" si="5"/>
        <v>2367040</v>
      </c>
      <c r="F63" s="6">
        <v>11477638217.77998</v>
      </c>
      <c r="G63" s="1" t="s">
        <v>90</v>
      </c>
      <c r="H63" s="1">
        <f t="shared" si="6"/>
        <v>4879.6793667000002</v>
      </c>
      <c r="I63" s="25">
        <f t="shared" si="1"/>
        <v>4.2514664377039708E-7</v>
      </c>
      <c r="J63" s="26">
        <f t="shared" si="7"/>
        <v>1.0063391116702807</v>
      </c>
      <c r="K63" s="5">
        <v>1.0065849022985704</v>
      </c>
      <c r="L63" s="27">
        <v>4.88087119104975E-3</v>
      </c>
      <c r="M63" s="4">
        <f t="shared" si="8"/>
        <v>1.1918243497501327E-6</v>
      </c>
      <c r="N63" s="3">
        <f t="shared" si="4"/>
        <v>1.1918243497493677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0.82340220471900005</v>
      </c>
      <c r="D64" s="7">
        <v>376893</v>
      </c>
      <c r="E64" s="1">
        <f t="shared" si="5"/>
        <v>376893</v>
      </c>
      <c r="F64" s="6">
        <v>34746962982.373596</v>
      </c>
      <c r="G64" s="1" t="s">
        <v>52</v>
      </c>
      <c r="H64" s="1">
        <f t="shared" si="6"/>
        <v>8234.0220471900011</v>
      </c>
      <c r="I64" s="25">
        <f t="shared" si="1"/>
        <v>2.3697098510068197E-7</v>
      </c>
      <c r="J64" s="26">
        <f t="shared" si="7"/>
        <v>8.9312705487551325E-2</v>
      </c>
      <c r="K64" s="5">
        <v>8.9334519432543252E-2</v>
      </c>
      <c r="L64" s="27">
        <v>8.2360331440772712E-3</v>
      </c>
      <c r="M64" s="4">
        <f t="shared" si="8"/>
        <v>2.0110968872704554E-6</v>
      </c>
      <c r="N64" s="3">
        <f t="shared" si="4"/>
        <v>2.0110968872704689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0.40981275571800002</v>
      </c>
      <c r="D65" s="7">
        <v>4477108</v>
      </c>
      <c r="E65" s="1">
        <f t="shared" si="5"/>
        <v>4477108</v>
      </c>
      <c r="F65" s="6">
        <v>10224571682.481806</v>
      </c>
      <c r="G65" s="1" t="s">
        <v>21</v>
      </c>
      <c r="H65" s="1">
        <f t="shared" si="6"/>
        <v>4098.1275571799997</v>
      </c>
      <c r="I65" s="25">
        <f t="shared" si="1"/>
        <v>4.0081166081523945E-7</v>
      </c>
      <c r="J65" s="26">
        <f t="shared" si="7"/>
        <v>1.7944770931291951</v>
      </c>
      <c r="K65" s="5">
        <v>1.7949153804325604</v>
      </c>
      <c r="L65" s="27">
        <v>4.0991284934877191E-3</v>
      </c>
      <c r="M65" s="4">
        <f t="shared" si="8"/>
        <v>1.0009363077189901E-6</v>
      </c>
      <c r="N65" s="3">
        <f t="shared" si="4"/>
        <v>1.0009363077197122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4.0712909781519997</v>
      </c>
      <c r="D66" s="7">
        <v>849242</v>
      </c>
      <c r="E66" s="1">
        <f t="shared" ref="E66:E102" si="9">D66</f>
        <v>849242</v>
      </c>
      <c r="F66" s="6">
        <v>125767938188.81979</v>
      </c>
      <c r="G66" s="1" t="s">
        <v>21</v>
      </c>
      <c r="H66" s="1">
        <f t="shared" ref="H66:H102" si="10">(C66/100)*$R$2</f>
        <v>40712.90978152</v>
      </c>
      <c r="I66" s="25">
        <f t="shared" ref="I66:I102" si="11">H66/F66</f>
        <v>3.2371453621507487E-7</v>
      </c>
      <c r="J66" s="26">
        <f t="shared" ref="J66:J97" si="12">I66*E66</f>
        <v>0.27491198016436263</v>
      </c>
      <c r="K66" s="5">
        <v>0.27497912531224866</v>
      </c>
      <c r="L66" s="27">
        <v>4.0722853598251875E-2</v>
      </c>
      <c r="M66" s="4">
        <f t="shared" ref="M66:M97" si="13">L66-(C66/100)</f>
        <v>9.9438167318749437E-6</v>
      </c>
      <c r="N66" s="3">
        <f t="shared" ref="N66:N102" si="14">IFERROR(L66*$R$2,0)-H66</f>
        <v>9.9438167318730848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0.23917429390600001</v>
      </c>
      <c r="D67" s="7">
        <v>50798</v>
      </c>
      <c r="E67" s="1">
        <f t="shared" si="9"/>
        <v>50798</v>
      </c>
      <c r="F67" s="6">
        <v>5318895059.9099998</v>
      </c>
      <c r="G67" s="1" t="s">
        <v>30</v>
      </c>
      <c r="H67" s="1">
        <f t="shared" si="10"/>
        <v>2391.74293906</v>
      </c>
      <c r="I67" s="25">
        <f t="shared" si="11"/>
        <v>4.4966913468311038E-7</v>
      </c>
      <c r="J67" s="26">
        <f t="shared" si="12"/>
        <v>2.2842292703632642E-2</v>
      </c>
      <c r="K67" s="5">
        <v>2.2847871758906822E-2</v>
      </c>
      <c r="L67" s="27">
        <v>2.3923271039786348E-3</v>
      </c>
      <c r="M67" s="4">
        <f t="shared" si="13"/>
        <v>5.8416491863482606E-7</v>
      </c>
      <c r="N67" s="3">
        <f t="shared" si="14"/>
        <v>0.58416491863499687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1.2336430311569999</v>
      </c>
      <c r="D68" s="7">
        <v>36500000</v>
      </c>
      <c r="E68" s="1">
        <f t="shared" si="9"/>
        <v>36500000</v>
      </c>
      <c r="F68" s="6">
        <v>37347576090.68</v>
      </c>
      <c r="G68" s="1" t="s">
        <v>21</v>
      </c>
      <c r="H68" s="1">
        <f t="shared" si="10"/>
        <v>12336.43031157</v>
      </c>
      <c r="I68" s="25">
        <f t="shared" si="11"/>
        <v>3.3031408200674443E-7</v>
      </c>
      <c r="J68" s="26">
        <f t="shared" si="12"/>
        <v>12.056463993246172</v>
      </c>
      <c r="K68" s="5">
        <v>12.05940869232963</v>
      </c>
      <c r="L68" s="27">
        <v>1.2339443390284619E-2</v>
      </c>
      <c r="M68" s="4">
        <f t="shared" si="13"/>
        <v>3.0130787146195187E-6</v>
      </c>
      <c r="N68" s="3">
        <f t="shared" si="14"/>
        <v>3.0130787146190414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0.35052253935200001</v>
      </c>
      <c r="D69" s="7">
        <v>44022</v>
      </c>
      <c r="E69" s="1">
        <f t="shared" si="9"/>
        <v>44022</v>
      </c>
      <c r="F69" s="6">
        <v>7312112096.3999996</v>
      </c>
      <c r="G69" s="1" t="s">
        <v>21</v>
      </c>
      <c r="H69" s="1">
        <f t="shared" si="10"/>
        <v>3505.2253935200001</v>
      </c>
      <c r="I69" s="25">
        <f t="shared" si="11"/>
        <v>4.793724914646401E-7</v>
      </c>
      <c r="J69" s="26">
        <f t="shared" si="12"/>
        <v>2.1102935819256388E-2</v>
      </c>
      <c r="K69" s="5">
        <v>2.1108090049873192E-2</v>
      </c>
      <c r="L69" s="27">
        <v>3.5060815180041399E-3</v>
      </c>
      <c r="M69" s="4">
        <f t="shared" si="13"/>
        <v>8.5612448413961012E-7</v>
      </c>
      <c r="N69" s="3">
        <f t="shared" si="14"/>
        <v>0.85612448413985476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0.48704428222099999</v>
      </c>
      <c r="D70" s="7">
        <v>38400</v>
      </c>
      <c r="E70" s="1">
        <f t="shared" si="9"/>
        <v>38400</v>
      </c>
      <c r="F70" s="6">
        <v>9401242309.7999992</v>
      </c>
      <c r="G70" s="1" t="s">
        <v>63</v>
      </c>
      <c r="H70" s="1">
        <f t="shared" si="10"/>
        <v>4870.4428222099996</v>
      </c>
      <c r="I70" s="25">
        <f t="shared" si="11"/>
        <v>5.1806374750419685E-7</v>
      </c>
      <c r="J70" s="26">
        <f t="shared" si="12"/>
        <v>1.989364790416116E-2</v>
      </c>
      <c r="K70" s="5">
        <v>1.9898506775468519E-2</v>
      </c>
      <c r="L70" s="27">
        <v>4.8716323906087657E-3</v>
      </c>
      <c r="M70" s="4">
        <f t="shared" si="13"/>
        <v>1.1895683987659528E-6</v>
      </c>
      <c r="N70" s="3">
        <f t="shared" si="14"/>
        <v>1.189568398765914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2.6810940520319999</v>
      </c>
      <c r="D71" s="7">
        <v>26800000</v>
      </c>
      <c r="E71" s="1">
        <f t="shared" si="9"/>
        <v>26800000</v>
      </c>
      <c r="F71" s="6">
        <v>93424995546.659698</v>
      </c>
      <c r="G71" s="1" t="s">
        <v>24</v>
      </c>
      <c r="H71" s="1">
        <f t="shared" si="10"/>
        <v>26810.94052032</v>
      </c>
      <c r="I71" s="25">
        <f t="shared" si="11"/>
        <v>2.8697823707071714E-7</v>
      </c>
      <c r="J71" s="26">
        <f t="shared" si="12"/>
        <v>7.6910167534952194</v>
      </c>
      <c r="K71" s="5">
        <v>7.6928952242323927</v>
      </c>
      <c r="L71" s="27">
        <v>2.6817488883016077E-2</v>
      </c>
      <c r="M71" s="4">
        <f t="shared" si="13"/>
        <v>6.548362696076615E-6</v>
      </c>
      <c r="N71" s="3">
        <f t="shared" si="14"/>
        <v>6.5483626960776746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0.27721818660600001</v>
      </c>
      <c r="D72" s="7">
        <v>498178</v>
      </c>
      <c r="E72" s="1">
        <f t="shared" si="9"/>
        <v>498178</v>
      </c>
      <c r="F72" s="6">
        <v>6729936040</v>
      </c>
      <c r="G72" s="1" t="s">
        <v>21</v>
      </c>
      <c r="H72" s="1">
        <f t="shared" si="10"/>
        <v>2772.1818660600002</v>
      </c>
      <c r="I72" s="25">
        <f t="shared" si="11"/>
        <v>4.1191801074828641E-7</v>
      </c>
      <c r="J72" s="26">
        <f t="shared" si="12"/>
        <v>0.20520849075855982</v>
      </c>
      <c r="K72" s="5">
        <v>0.20525861136291276</v>
      </c>
      <c r="L72" s="27">
        <v>2.7728589502780533E-3</v>
      </c>
      <c r="M72" s="4">
        <f t="shared" si="13"/>
        <v>6.7708421805324701E-7</v>
      </c>
      <c r="N72" s="3">
        <f t="shared" si="14"/>
        <v>0.67708421805309627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4.4015232449650004</v>
      </c>
      <c r="D73" s="7">
        <v>81000000</v>
      </c>
      <c r="E73" s="1">
        <f t="shared" si="9"/>
        <v>81000000</v>
      </c>
      <c r="F73" s="6">
        <v>240134259124.82901</v>
      </c>
      <c r="G73" s="1" t="s">
        <v>24</v>
      </c>
      <c r="H73" s="1">
        <f t="shared" si="10"/>
        <v>44015.232449650008</v>
      </c>
      <c r="I73" s="25">
        <f t="shared" si="11"/>
        <v>1.8329426467536881E-7</v>
      </c>
      <c r="J73" s="26">
        <f t="shared" si="12"/>
        <v>14.846835438704874</v>
      </c>
      <c r="K73" s="5">
        <v>14.850461664670707</v>
      </c>
      <c r="L73" s="27">
        <v>4.4025982833424383E-2</v>
      </c>
      <c r="M73" s="4">
        <f t="shared" si="13"/>
        <v>1.0750383774377203E-5</v>
      </c>
      <c r="N73" s="3">
        <f t="shared" si="14"/>
        <v>10.750383774378861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0.28147887479200001</v>
      </c>
      <c r="D74" s="7">
        <v>580053</v>
      </c>
      <c r="E74" s="1">
        <f t="shared" si="9"/>
        <v>580053</v>
      </c>
      <c r="F74" s="6">
        <v>11542491228.002211</v>
      </c>
      <c r="G74" s="1" t="s">
        <v>21</v>
      </c>
      <c r="H74" s="1">
        <f t="shared" si="10"/>
        <v>2814.7887479200003</v>
      </c>
      <c r="I74" s="25">
        <f t="shared" si="11"/>
        <v>2.4386319143057194E-7</v>
      </c>
      <c r="J74" s="26">
        <f t="shared" si="12"/>
        <v>0.14145357577887754</v>
      </c>
      <c r="K74" s="5">
        <v>0.14148812473274205</v>
      </c>
      <c r="L74" s="27">
        <v>2.8154762385405431E-3</v>
      </c>
      <c r="M74" s="4">
        <f t="shared" si="13"/>
        <v>6.8749062054297358E-7</v>
      </c>
      <c r="N74" s="3">
        <f t="shared" si="14"/>
        <v>0.68749062054303067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0.29778925620800001</v>
      </c>
      <c r="D75" s="7">
        <v>10696</v>
      </c>
      <c r="E75" s="1">
        <f t="shared" si="9"/>
        <v>10696</v>
      </c>
      <c r="F75" s="6">
        <v>6344568091.11199</v>
      </c>
      <c r="G75" s="1" t="s">
        <v>18</v>
      </c>
      <c r="H75" s="1">
        <f t="shared" si="10"/>
        <v>2977.8925620800001</v>
      </c>
      <c r="I75" s="25">
        <f t="shared" si="11"/>
        <v>4.6936095874700831E-7</v>
      </c>
      <c r="J75" s="26">
        <f t="shared" si="12"/>
        <v>5.0202848147580005E-3</v>
      </c>
      <c r="K75" s="5">
        <v>5.0215109809114596E-3</v>
      </c>
      <c r="L75" s="27">
        <v>2.9786198895530402E-3</v>
      </c>
      <c r="M75" s="4">
        <f t="shared" si="13"/>
        <v>7.2732747304028386E-7</v>
      </c>
      <c r="N75" s="3">
        <f t="shared" si="14"/>
        <v>0.72732747304007717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0.59682888880700002</v>
      </c>
      <c r="D76" s="7">
        <v>498652</v>
      </c>
      <c r="E76" s="1">
        <f t="shared" si="9"/>
        <v>498652</v>
      </c>
      <c r="F76" s="6">
        <v>17513532859.571899</v>
      </c>
      <c r="G76" s="1" t="s">
        <v>21</v>
      </c>
      <c r="H76" s="1">
        <f t="shared" si="10"/>
        <v>5968.2888880700002</v>
      </c>
      <c r="I76" s="25">
        <f t="shared" si="11"/>
        <v>3.4078155081132439E-7</v>
      </c>
      <c r="J76" s="26">
        <f t="shared" si="12"/>
        <v>0.16993140187516853</v>
      </c>
      <c r="K76" s="5">
        <v>0.16997290632008105</v>
      </c>
      <c r="L76" s="27">
        <v>5.9697465969727912E-3</v>
      </c>
      <c r="M76" s="4">
        <f t="shared" si="13"/>
        <v>1.4577089027913506E-6</v>
      </c>
      <c r="N76" s="3">
        <f t="shared" si="14"/>
        <v>1.4577089027907277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0.86205154994900002</v>
      </c>
      <c r="D77" s="7">
        <v>77212</v>
      </c>
      <c r="E77" s="1">
        <f t="shared" si="9"/>
        <v>77212</v>
      </c>
      <c r="F77" s="6">
        <v>17682843621.584999</v>
      </c>
      <c r="G77" s="1" t="s">
        <v>21</v>
      </c>
      <c r="H77" s="1">
        <f t="shared" si="10"/>
        <v>8620.5154994900004</v>
      </c>
      <c r="I77" s="25">
        <f t="shared" si="11"/>
        <v>4.875073084380589E-7</v>
      </c>
      <c r="J77" s="26">
        <f t="shared" si="12"/>
        <v>3.7641414299119401E-2</v>
      </c>
      <c r="K77" s="5">
        <v>3.7650607926565861E-2</v>
      </c>
      <c r="L77" s="27">
        <v>8.6226209944448105E-3</v>
      </c>
      <c r="M77" s="4">
        <f t="shared" si="13"/>
        <v>2.1054949548102858E-6</v>
      </c>
      <c r="N77" s="3">
        <f t="shared" si="14"/>
        <v>2.1054949548106379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0.80733056049899998</v>
      </c>
      <c r="D78" s="7">
        <v>9530000</v>
      </c>
      <c r="E78" s="1">
        <f t="shared" si="9"/>
        <v>9530000</v>
      </c>
      <c r="F78" s="6">
        <v>24835493825.120003</v>
      </c>
      <c r="G78" s="1" t="s">
        <v>33</v>
      </c>
      <c r="H78" s="1">
        <f t="shared" si="10"/>
        <v>8073.3056049900006</v>
      </c>
      <c r="I78" s="25">
        <f t="shared" si="11"/>
        <v>3.2507127347007729E-7</v>
      </c>
      <c r="J78" s="26">
        <f t="shared" si="12"/>
        <v>3.0979292361698367</v>
      </c>
      <c r="K78" s="5">
        <v>3.0986858816852614</v>
      </c>
      <c r="L78" s="27">
        <v>8.0752774481197102E-3</v>
      </c>
      <c r="M78" s="4">
        <f t="shared" si="13"/>
        <v>1.971843129710063E-6</v>
      </c>
      <c r="N78" s="3">
        <f t="shared" si="14"/>
        <v>1.9718431297096686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0.45545706227400001</v>
      </c>
      <c r="D79" s="7">
        <v>7628.82</v>
      </c>
      <c r="E79" s="1">
        <f t="shared" si="9"/>
        <v>7628.82</v>
      </c>
      <c r="F79" s="6">
        <v>9418654602.7999401</v>
      </c>
      <c r="G79" s="1" t="s">
        <v>18</v>
      </c>
      <c r="H79" s="1">
        <f t="shared" si="10"/>
        <v>4554.5706227400005</v>
      </c>
      <c r="I79" s="25">
        <f t="shared" si="11"/>
        <v>4.835691311353573E-7</v>
      </c>
      <c r="J79" s="26">
        <f t="shared" si="12"/>
        <v>3.6890618589880365E-3</v>
      </c>
      <c r="K79" s="5">
        <v>3.6899628841212217E-3</v>
      </c>
      <c r="L79" s="27">
        <v>4.555683041766523E-3</v>
      </c>
      <c r="M79" s="4">
        <f t="shared" si="13"/>
        <v>1.1124190265228429E-6</v>
      </c>
      <c r="N79" s="3">
        <f t="shared" si="14"/>
        <v>1.1124190265227298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0.28335968012099999</v>
      </c>
      <c r="D80" s="7">
        <v>16964</v>
      </c>
      <c r="E80" s="1">
        <f t="shared" si="9"/>
        <v>16964</v>
      </c>
      <c r="F80" s="6">
        <v>6954072014.0459995</v>
      </c>
      <c r="G80" s="1" t="s">
        <v>30</v>
      </c>
      <c r="H80" s="1">
        <f t="shared" si="10"/>
        <v>2833.5968012100002</v>
      </c>
      <c r="I80" s="25">
        <f t="shared" si="11"/>
        <v>4.0747303097906295E-7</v>
      </c>
      <c r="J80" s="26">
        <f t="shared" si="12"/>
        <v>6.9123724975288237E-3</v>
      </c>
      <c r="K80" s="5">
        <v>6.9140607916219274E-3</v>
      </c>
      <c r="L80" s="27">
        <v>2.8342888855476759E-3</v>
      </c>
      <c r="M80" s="4">
        <f t="shared" si="13"/>
        <v>6.920843376757857E-7</v>
      </c>
      <c r="N80" s="3">
        <f t="shared" si="14"/>
        <v>0.69208433767562383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0.24998679674400001</v>
      </c>
      <c r="D81" s="7">
        <v>2321.9</v>
      </c>
      <c r="E81" s="1">
        <f t="shared" si="9"/>
        <v>2321.9</v>
      </c>
      <c r="F81" s="6">
        <v>8430041966.24998</v>
      </c>
      <c r="G81" s="1" t="s">
        <v>18</v>
      </c>
      <c r="H81" s="1">
        <f t="shared" si="10"/>
        <v>2499.8679674400005</v>
      </c>
      <c r="I81" s="25">
        <f t="shared" si="11"/>
        <v>2.9654276662540054E-7</v>
      </c>
      <c r="J81" s="26">
        <f t="shared" si="12"/>
        <v>6.8854264982751753E-4</v>
      </c>
      <c r="K81" s="5">
        <v>6.8871082105717585E-4</v>
      </c>
      <c r="L81" s="27">
        <v>2.5004785409029123E-3</v>
      </c>
      <c r="M81" s="4">
        <f t="shared" si="13"/>
        <v>6.1057346291198619E-7</v>
      </c>
      <c r="N81" s="3">
        <f t="shared" si="14"/>
        <v>0.61057346291181602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0.23331549761699999</v>
      </c>
      <c r="D82" s="7">
        <v>308944</v>
      </c>
      <c r="E82" s="1">
        <f t="shared" si="9"/>
        <v>308944</v>
      </c>
      <c r="F82" s="6">
        <v>7860469888.7199898</v>
      </c>
      <c r="G82" s="1" t="s">
        <v>119</v>
      </c>
      <c r="H82" s="1">
        <f t="shared" si="10"/>
        <v>2333.1549761699998</v>
      </c>
      <c r="I82" s="25">
        <f t="shared" si="11"/>
        <v>2.9682131083768252E-7</v>
      </c>
      <c r="J82" s="26">
        <f t="shared" si="12"/>
        <v>9.1701163055436991E-2</v>
      </c>
      <c r="K82" s="5">
        <v>9.1723560362919301E-2</v>
      </c>
      <c r="L82" s="27">
        <v>2.3337248314222563E-3</v>
      </c>
      <c r="M82" s="4">
        <f t="shared" si="13"/>
        <v>5.6985525225634534E-7</v>
      </c>
      <c r="N82" s="3">
        <f t="shared" si="14"/>
        <v>0.56985525225627498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0.20363697499200001</v>
      </c>
      <c r="D83" s="7">
        <v>1198420</v>
      </c>
      <c r="E83" s="1">
        <f t="shared" si="9"/>
        <v>1198420</v>
      </c>
      <c r="F83" s="6">
        <v>7429420233.6049995</v>
      </c>
      <c r="G83" s="1" t="s">
        <v>24</v>
      </c>
      <c r="H83" s="1">
        <f t="shared" si="10"/>
        <v>2036.36974992</v>
      </c>
      <c r="I83" s="25">
        <f t="shared" si="11"/>
        <v>2.740953783592729E-7</v>
      </c>
      <c r="J83" s="26">
        <f t="shared" si="12"/>
        <v>0.32848138333331983</v>
      </c>
      <c r="K83" s="5">
        <v>0.32856161252851346</v>
      </c>
      <c r="L83" s="27">
        <v>2.0368671184603261E-3</v>
      </c>
      <c r="M83" s="4">
        <f t="shared" si="13"/>
        <v>4.9736854032620542E-7</v>
      </c>
      <c r="N83" s="3">
        <f t="shared" si="14"/>
        <v>0.4973685403260788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2.1104845061800002</v>
      </c>
      <c r="D84" s="7">
        <v>150108</v>
      </c>
      <c r="E84" s="1">
        <f t="shared" si="9"/>
        <v>150108</v>
      </c>
      <c r="F84" s="6">
        <v>151398430988.202</v>
      </c>
      <c r="G84" s="1" t="s">
        <v>18</v>
      </c>
      <c r="H84" s="1">
        <f t="shared" si="10"/>
        <v>21104.845061800002</v>
      </c>
      <c r="I84" s="25">
        <f t="shared" si="11"/>
        <v>1.3939936447191211E-7</v>
      </c>
      <c r="J84" s="26">
        <f t="shared" si="12"/>
        <v>2.0924959802149784E-2</v>
      </c>
      <c r="K84" s="5">
        <v>2.0930070563488289E-2</v>
      </c>
      <c r="L84" s="27">
        <v>2.1109999758736911E-2</v>
      </c>
      <c r="M84" s="4">
        <f t="shared" si="13"/>
        <v>5.15469693690776E-6</v>
      </c>
      <c r="N84" s="3">
        <f t="shared" si="14"/>
        <v>5.1546969369082944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0.52733164119099996</v>
      </c>
      <c r="D85" s="7">
        <v>139050</v>
      </c>
      <c r="E85" s="1">
        <f t="shared" si="9"/>
        <v>139050</v>
      </c>
      <c r="F85" s="6">
        <v>124477135770.58389</v>
      </c>
      <c r="G85" s="1" t="s">
        <v>18</v>
      </c>
      <c r="H85" s="1">
        <f t="shared" si="10"/>
        <v>5273.3164119099993</v>
      </c>
      <c r="I85" s="25">
        <f t="shared" si="11"/>
        <v>4.2363735149151589E-8</v>
      </c>
      <c r="J85" s="26">
        <f t="shared" si="12"/>
        <v>5.8906773724895284E-3</v>
      </c>
      <c r="K85" s="5">
        <v>5.8921161244775075E-3</v>
      </c>
      <c r="L85" s="27">
        <v>5.2746043783001312E-3</v>
      </c>
      <c r="M85" s="4">
        <f t="shared" si="13"/>
        <v>1.2879663901319699E-6</v>
      </c>
      <c r="N85" s="3">
        <f t="shared" si="14"/>
        <v>1.2879663901321692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0.188952220734</v>
      </c>
      <c r="D86" s="7">
        <v>6828</v>
      </c>
      <c r="E86" s="1">
        <f t="shared" si="9"/>
        <v>6828</v>
      </c>
      <c r="F86" s="6">
        <v>12350973183.999969</v>
      </c>
      <c r="G86" s="1" t="s">
        <v>18</v>
      </c>
      <c r="H86" s="1">
        <f t="shared" si="10"/>
        <v>1889.52220734</v>
      </c>
      <c r="I86" s="25">
        <f t="shared" si="11"/>
        <v>1.5298569425992891E-7</v>
      </c>
      <c r="J86" s="26">
        <f t="shared" si="12"/>
        <v>1.0445863204067945E-3</v>
      </c>
      <c r="K86" s="5">
        <v>1.0448414526233046E-3</v>
      </c>
      <c r="L86" s="27">
        <v>1.8899837086821924E-3</v>
      </c>
      <c r="M86" s="4">
        <f t="shared" si="13"/>
        <v>4.615013421923643E-7</v>
      </c>
      <c r="N86" s="3">
        <f t="shared" si="14"/>
        <v>0.46150134219237771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0.46030657232200001</v>
      </c>
      <c r="D87" s="7">
        <v>117604</v>
      </c>
      <c r="E87" s="1">
        <f t="shared" si="9"/>
        <v>117604</v>
      </c>
      <c r="F87" s="6">
        <v>11873570074.599979</v>
      </c>
      <c r="G87" s="1" t="s">
        <v>119</v>
      </c>
      <c r="H87" s="1">
        <f t="shared" si="10"/>
        <v>4603.0657232200001</v>
      </c>
      <c r="I87" s="25">
        <f t="shared" si="11"/>
        <v>3.8767326880622949E-7</v>
      </c>
      <c r="J87" s="26">
        <f t="shared" si="12"/>
        <v>4.5591927104687811E-2</v>
      </c>
      <c r="K87" s="5">
        <v>4.560306257991685E-2</v>
      </c>
      <c r="L87" s="27">
        <v>4.6041899863866103E-3</v>
      </c>
      <c r="M87" s="4">
        <f t="shared" si="13"/>
        <v>1.1242631666099484E-6</v>
      </c>
      <c r="N87" s="3">
        <f t="shared" si="14"/>
        <v>1.1242631666100351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0.49929349862700001</v>
      </c>
      <c r="D88" s="7">
        <v>193644</v>
      </c>
      <c r="E88" s="1">
        <f t="shared" si="9"/>
        <v>193644</v>
      </c>
      <c r="F88" s="6">
        <v>10599696018.71999</v>
      </c>
      <c r="G88" s="1" t="s">
        <v>52</v>
      </c>
      <c r="H88" s="1">
        <f t="shared" si="10"/>
        <v>4992.9349862700001</v>
      </c>
      <c r="I88" s="25">
        <f t="shared" si="11"/>
        <v>4.7104511086469276E-7</v>
      </c>
      <c r="J88" s="26">
        <f t="shared" si="12"/>
        <v>9.1215059448282565E-2</v>
      </c>
      <c r="K88" s="5">
        <v>9.123733802875697E-2</v>
      </c>
      <c r="L88" s="27">
        <v>4.9941544724444089E-3</v>
      </c>
      <c r="M88" s="4">
        <f t="shared" si="13"/>
        <v>1.2194861744091109E-6</v>
      </c>
      <c r="N88" s="3">
        <f t="shared" si="14"/>
        <v>1.2194861744092123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0.42903927566400002</v>
      </c>
      <c r="D89" s="7">
        <v>34293</v>
      </c>
      <c r="E89" s="1">
        <f t="shared" si="9"/>
        <v>34293</v>
      </c>
      <c r="F89" s="6">
        <v>8697841552.979969</v>
      </c>
      <c r="G89" s="1" t="s">
        <v>63</v>
      </c>
      <c r="H89" s="1">
        <f t="shared" si="10"/>
        <v>4290.3927566400007</v>
      </c>
      <c r="I89" s="25">
        <f t="shared" si="11"/>
        <v>4.932709719424664E-7</v>
      </c>
      <c r="J89" s="26">
        <f t="shared" si="12"/>
        <v>1.6915741440823001E-2</v>
      </c>
      <c r="K89" s="5">
        <v>1.6919872981232792E-2</v>
      </c>
      <c r="L89" s="27">
        <v>4.2914406522412641E-3</v>
      </c>
      <c r="M89" s="4">
        <f t="shared" si="13"/>
        <v>1.0478956012638374E-6</v>
      </c>
      <c r="N89" s="3">
        <f t="shared" si="14"/>
        <v>1.0478956012630078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1.365490545309</v>
      </c>
      <c r="D90" s="7">
        <v>29419000</v>
      </c>
      <c r="E90" s="1">
        <f t="shared" si="9"/>
        <v>29419000</v>
      </c>
      <c r="F90" s="6">
        <v>59371007044.138</v>
      </c>
      <c r="G90" s="1" t="s">
        <v>24</v>
      </c>
      <c r="H90" s="1">
        <f t="shared" si="10"/>
        <v>13654.905453089999</v>
      </c>
      <c r="I90" s="25">
        <f t="shared" si="11"/>
        <v>2.2999282196676529E-7</v>
      </c>
      <c r="J90" s="26">
        <f t="shared" si="12"/>
        <v>6.7661588294402684</v>
      </c>
      <c r="K90" s="5">
        <v>6.7678114167654835</v>
      </c>
      <c r="L90" s="27">
        <v>1.3658240568958193E-2</v>
      </c>
      <c r="M90" s="4">
        <f t="shared" si="13"/>
        <v>3.3351158681936555E-6</v>
      </c>
      <c r="N90" s="3">
        <f t="shared" si="14"/>
        <v>3.3351158681944071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2.1691084919820001</v>
      </c>
      <c r="D91" s="7">
        <v>2520000</v>
      </c>
      <c r="E91" s="1">
        <f t="shared" si="9"/>
        <v>2520000</v>
      </c>
      <c r="F91" s="6">
        <v>88134691459.946411</v>
      </c>
      <c r="G91" s="1" t="s">
        <v>30</v>
      </c>
      <c r="H91" s="1">
        <f t="shared" si="10"/>
        <v>21691.084919820001</v>
      </c>
      <c r="I91" s="25">
        <f t="shared" si="11"/>
        <v>2.4611290469743922E-7</v>
      </c>
      <c r="J91" s="26">
        <f t="shared" si="12"/>
        <v>0.62020451983754687</v>
      </c>
      <c r="K91" s="5">
        <v>0.62035600004626867</v>
      </c>
      <c r="L91" s="27">
        <v>2.1696382801350948E-2</v>
      </c>
      <c r="M91" s="4">
        <f t="shared" si="13"/>
        <v>5.2978815309467908E-6</v>
      </c>
      <c r="N91" s="3">
        <f t="shared" si="14"/>
        <v>5.2978815309470519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0.16666302247100001</v>
      </c>
      <c r="D92" s="7">
        <v>9248</v>
      </c>
      <c r="E92" s="1">
        <f t="shared" si="9"/>
        <v>9248</v>
      </c>
      <c r="F92" s="6">
        <v>8131957657.5499802</v>
      </c>
      <c r="G92" s="1" t="s">
        <v>52</v>
      </c>
      <c r="H92" s="1">
        <f t="shared" si="10"/>
        <v>1666.63022471</v>
      </c>
      <c r="I92" s="25">
        <f t="shared" si="11"/>
        <v>2.049482172552442E-7</v>
      </c>
      <c r="J92" s="26">
        <f t="shared" si="12"/>
        <v>1.8953611131764985E-3</v>
      </c>
      <c r="K92" s="5">
        <v>1.8958240406264206E-3</v>
      </c>
      <c r="L92" s="27">
        <v>1.6670372863905021E-3</v>
      </c>
      <c r="M92" s="4">
        <f t="shared" si="13"/>
        <v>4.0706168050208026E-7</v>
      </c>
      <c r="N92" s="3">
        <f t="shared" si="14"/>
        <v>0.40706168050223823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1.568043503101</v>
      </c>
      <c r="D93" s="7">
        <v>205818</v>
      </c>
      <c r="E93" s="1">
        <f t="shared" si="9"/>
        <v>205818</v>
      </c>
      <c r="F93" s="6">
        <v>220503601212.99991</v>
      </c>
      <c r="G93" s="1" t="s">
        <v>18</v>
      </c>
      <c r="H93" s="1">
        <f t="shared" si="10"/>
        <v>15680.43503101</v>
      </c>
      <c r="I93" s="25">
        <f t="shared" si="11"/>
        <v>7.1111922638683651E-8</v>
      </c>
      <c r="J93" s="26">
        <f t="shared" si="12"/>
        <v>1.4636113693648591E-2</v>
      </c>
      <c r="K93" s="5">
        <v>1.463968845243366E-2</v>
      </c>
      <c r="L93" s="27">
        <v>1.5684264857291352E-2</v>
      </c>
      <c r="M93" s="4">
        <f t="shared" si="13"/>
        <v>3.8298262813526995E-6</v>
      </c>
      <c r="N93" s="3">
        <f t="shared" si="14"/>
        <v>3.8298262813532347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4.9163256897789998</v>
      </c>
      <c r="D94" s="7">
        <v>81000000</v>
      </c>
      <c r="E94" s="1">
        <f t="shared" si="9"/>
        <v>81000000</v>
      </c>
      <c r="F94" s="6">
        <v>240134259124.82901</v>
      </c>
      <c r="G94" s="1" t="s">
        <v>24</v>
      </c>
      <c r="H94" s="1">
        <f t="shared" si="10"/>
        <v>49163.256897790001</v>
      </c>
      <c r="I94" s="25">
        <f t="shared" si="11"/>
        <v>2.0473237378525594E-7</v>
      </c>
      <c r="J94" s="26">
        <f t="shared" si="12"/>
        <v>16.583322276605731</v>
      </c>
      <c r="K94" s="5">
        <v>16.587372626197073</v>
      </c>
      <c r="L94" s="27">
        <v>4.9175264647151898E-2</v>
      </c>
      <c r="M94" s="4">
        <f t="shared" si="13"/>
        <v>1.20077493619003E-5</v>
      </c>
      <c r="N94" s="3">
        <f t="shared" si="14"/>
        <v>12.007749361895549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0.84309491524400004</v>
      </c>
      <c r="D95" s="7">
        <v>255700</v>
      </c>
      <c r="E95" s="1">
        <f t="shared" si="9"/>
        <v>255700</v>
      </c>
      <c r="F95" s="6">
        <v>18034531694</v>
      </c>
      <c r="G95" s="1" t="s">
        <v>27</v>
      </c>
      <c r="H95" s="1">
        <f t="shared" si="10"/>
        <v>8430.94915244</v>
      </c>
      <c r="I95" s="25">
        <f t="shared" si="11"/>
        <v>4.6748921987505421E-7</v>
      </c>
      <c r="J95" s="26">
        <f t="shared" si="12"/>
        <v>0.11953699352205137</v>
      </c>
      <c r="K95" s="5">
        <v>0.1195661895180936</v>
      </c>
      <c r="L95" s="27">
        <v>8.4330083472619055E-3</v>
      </c>
      <c r="M95" s="4">
        <f t="shared" si="13"/>
        <v>2.0591948219055717E-6</v>
      </c>
      <c r="N95" s="3">
        <f t="shared" si="14"/>
        <v>2.0591948219062033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1.0806909766699999</v>
      </c>
      <c r="D96" s="7">
        <v>965436</v>
      </c>
      <c r="E96" s="1">
        <f t="shared" si="9"/>
        <v>965436</v>
      </c>
      <c r="F96" s="6">
        <v>25130091889.467999</v>
      </c>
      <c r="G96" s="1" t="s">
        <v>21</v>
      </c>
      <c r="H96" s="1">
        <f t="shared" si="10"/>
        <v>10806.909766699999</v>
      </c>
      <c r="I96" s="25">
        <f t="shared" si="11"/>
        <v>4.3003860925909175E-7</v>
      </c>
      <c r="J96" s="26">
        <f t="shared" si="12"/>
        <v>0.4151747547686605</v>
      </c>
      <c r="K96" s="5">
        <v>0.41527615802623968</v>
      </c>
      <c r="L96" s="27">
        <v>1.0809549271732808E-2</v>
      </c>
      <c r="M96" s="4">
        <f t="shared" si="13"/>
        <v>2.639505032809436E-6</v>
      </c>
      <c r="N96" s="3">
        <f t="shared" si="14"/>
        <v>2.6395050328101206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0.33149237194300002</v>
      </c>
      <c r="D97" s="7">
        <v>95000</v>
      </c>
      <c r="E97" s="1">
        <f t="shared" si="9"/>
        <v>95000</v>
      </c>
      <c r="F97" s="6">
        <v>8179073121.4399996</v>
      </c>
      <c r="G97" s="1" t="s">
        <v>27</v>
      </c>
      <c r="H97" s="1">
        <f t="shared" si="10"/>
        <v>3314.9237194300003</v>
      </c>
      <c r="I97" s="25">
        <f t="shared" si="11"/>
        <v>4.052933223864342E-7</v>
      </c>
      <c r="J97" s="26">
        <f t="shared" si="12"/>
        <v>3.850286562671125E-2</v>
      </c>
      <c r="K97" s="5">
        <v>3.8512269657009594E-2</v>
      </c>
      <c r="L97" s="27">
        <v>3.3157333641820677E-3</v>
      </c>
      <c r="M97" s="4">
        <f t="shared" si="13"/>
        <v>8.0964475206732681E-7</v>
      </c>
      <c r="N97" s="3">
        <f t="shared" si="14"/>
        <v>0.80964475206747011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2.4989530561539999</v>
      </c>
      <c r="D98" s="7">
        <v>1102925</v>
      </c>
      <c r="E98" s="1">
        <f t="shared" si="9"/>
        <v>1102925</v>
      </c>
      <c r="F98" s="6">
        <v>139178208638.44525</v>
      </c>
      <c r="G98" s="1" t="s">
        <v>21</v>
      </c>
      <c r="H98" s="1">
        <f t="shared" si="10"/>
        <v>24989.530561539999</v>
      </c>
      <c r="I98" s="25">
        <f t="shared" si="11"/>
        <v>1.795505977983764E-7</v>
      </c>
      <c r="J98" s="26">
        <f t="shared" ref="J98:J102" si="15">I98*E98</f>
        <v>0.19803084307677429</v>
      </c>
      <c r="K98" s="5">
        <v>0.19807921059505848</v>
      </c>
      <c r="L98" s="27">
        <v>2.4995634063184335E-2</v>
      </c>
      <c r="M98" s="4">
        <f t="shared" ref="M98:M102" si="16">L98-(C98/100)</f>
        <v>6.1035016443375389E-6</v>
      </c>
      <c r="N98" s="3">
        <f t="shared" si="14"/>
        <v>6.1035016443347558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0.313106601672</v>
      </c>
      <c r="D99" s="7">
        <v>109313</v>
      </c>
      <c r="E99" s="1">
        <f t="shared" si="9"/>
        <v>109313</v>
      </c>
      <c r="F99" s="6">
        <v>9646750036.5</v>
      </c>
      <c r="G99" s="1" t="s">
        <v>119</v>
      </c>
      <c r="H99" s="1">
        <f t="shared" si="10"/>
        <v>3131.0660167199999</v>
      </c>
      <c r="I99" s="25">
        <f t="shared" si="11"/>
        <v>3.2457211028306092E-7</v>
      </c>
      <c r="J99" s="26">
        <f t="shared" si="15"/>
        <v>3.5479951091372239E-2</v>
      </c>
      <c r="K99" s="5">
        <v>3.5488616797887965E-2</v>
      </c>
      <c r="L99" s="27">
        <v>3.1318307556316284E-3</v>
      </c>
      <c r="M99" s="4">
        <f t="shared" si="16"/>
        <v>7.6473891162838481E-7</v>
      </c>
      <c r="N99" s="3">
        <f t="shared" si="14"/>
        <v>0.76473891162868313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1.244862573769</v>
      </c>
      <c r="D100" s="7">
        <v>20786</v>
      </c>
      <c r="E100" s="1">
        <f t="shared" si="9"/>
        <v>20786</v>
      </c>
      <c r="F100" s="6">
        <v>29222383752.959999</v>
      </c>
      <c r="G100" s="1" t="s">
        <v>18</v>
      </c>
      <c r="H100" s="1">
        <f t="shared" si="10"/>
        <v>12448.625737690001</v>
      </c>
      <c r="I100" s="25">
        <f t="shared" si="11"/>
        <v>4.25996244622893E-7</v>
      </c>
      <c r="J100" s="26">
        <f t="shared" si="15"/>
        <v>8.8547579407314541E-3</v>
      </c>
      <c r="K100" s="5">
        <v>8.8569206476146727E-3</v>
      </c>
      <c r="L100" s="27">
        <v>1.2451666219287548E-2</v>
      </c>
      <c r="M100" s="4">
        <f t="shared" si="16"/>
        <v>3.0404815975475924E-6</v>
      </c>
      <c r="N100" s="3">
        <f t="shared" si="14"/>
        <v>3.0404815975471138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1.2415731353420001</v>
      </c>
      <c r="D101" s="7">
        <v>2113023</v>
      </c>
      <c r="E101" s="1">
        <f t="shared" si="9"/>
        <v>2113023</v>
      </c>
      <c r="F101" s="6">
        <v>43046588533.1819</v>
      </c>
      <c r="G101" s="1" t="s">
        <v>119</v>
      </c>
      <c r="H101" s="1">
        <f t="shared" si="10"/>
        <v>12415.73135342</v>
      </c>
      <c r="I101" s="25">
        <f t="shared" si="11"/>
        <v>2.8842544267705432E-7</v>
      </c>
      <c r="J101" s="26">
        <f t="shared" si="15"/>
        <v>0.60944959416179734</v>
      </c>
      <c r="K101" s="5">
        <v>0.60959844593560164</v>
      </c>
      <c r="L101" s="27">
        <v>1.2418763767671709E-2</v>
      </c>
      <c r="M101" s="4">
        <f t="shared" si="16"/>
        <v>3.0324142517076241E-6</v>
      </c>
      <c r="N101" s="3">
        <f t="shared" si="14"/>
        <v>3.0324142517074506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0.93263757984499995</v>
      </c>
      <c r="D102" s="7">
        <v>38942</v>
      </c>
      <c r="E102" s="1">
        <f t="shared" si="9"/>
        <v>38942</v>
      </c>
      <c r="F102" s="6">
        <v>23027286512.354</v>
      </c>
      <c r="G102" s="1" t="s">
        <v>18</v>
      </c>
      <c r="H102" s="1">
        <f t="shared" si="10"/>
        <v>9326.3757984500007</v>
      </c>
      <c r="I102" s="25">
        <f t="shared" si="11"/>
        <v>4.050141033094132E-7</v>
      </c>
      <c r="J102" s="26">
        <f t="shared" si="15"/>
        <v>1.5772059211075169E-2</v>
      </c>
      <c r="K102" s="5">
        <v>1.5775911415870019E-2</v>
      </c>
      <c r="L102" s="27">
        <v>9.3286536943853731E-3</v>
      </c>
      <c r="M102" s="4">
        <f t="shared" si="16"/>
        <v>2.2778959353729478E-6</v>
      </c>
      <c r="N102" s="3">
        <f t="shared" si="14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FA78-E464-47DF-924D-1B421EE70046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0.89781727758800001</v>
      </c>
      <c r="D2" s="7">
        <v>146313</v>
      </c>
      <c r="E2" s="1">
        <f t="shared" ref="E2:E65" si="0">D2</f>
        <v>146313</v>
      </c>
      <c r="F2" s="6">
        <v>101148848555.5759</v>
      </c>
      <c r="G2" s="1" t="s">
        <v>18</v>
      </c>
      <c r="H2" s="1">
        <f t="shared" ref="H2:H65" si="1">(C2/100)*$R$2</f>
        <v>8978.1727758800007</v>
      </c>
      <c r="I2" s="25">
        <f t="shared" ref="I2:I65" si="2">H2/F2</f>
        <v>8.8761986953781029E-8</v>
      </c>
      <c r="J2" s="26">
        <f t="shared" ref="J2:J65" si="3">I2*E2</f>
        <v>1.2987032597168564E-2</v>
      </c>
      <c r="K2" s="5">
        <v>1.2987032597168175E-2</v>
      </c>
      <c r="L2" s="27">
        <v>8.9781727758797315E-3</v>
      </c>
      <c r="M2" s="4">
        <f t="shared" ref="M2:M65" si="4">L2-(C2/100)</f>
        <v>-2.688821387764051E-16</v>
      </c>
      <c r="N2" s="3">
        <f t="shared" ref="N2:N65" si="5">IFERROR(L2*$R$2,0)-H2</f>
        <v>-2.6921043172478676E-10</v>
      </c>
      <c r="P2" s="12">
        <f>SUM(J2:J101)</f>
        <v>119.66835361712907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19</v>
      </c>
      <c r="B3" s="1" t="s">
        <v>20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21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3.3607728782998995E-3</v>
      </c>
      <c r="M3" s="4">
        <f t="shared" si="4"/>
        <v>-1.0061396160665481E-16</v>
      </c>
      <c r="N3" s="3">
        <f t="shared" si="5"/>
        <v>-1.0049916454590857E-10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24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0.32842568468270494</v>
      </c>
      <c r="L4" s="27">
        <v>1.6243803998199512E-3</v>
      </c>
      <c r="M4" s="4">
        <f t="shared" si="4"/>
        <v>-4.87890977618477E-17</v>
      </c>
      <c r="N4" s="3">
        <f t="shared" si="5"/>
        <v>-4.8657966544851661E-11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119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0.20528240803420053</v>
      </c>
      <c r="L5" s="27">
        <v>2.1239830983299365E-3</v>
      </c>
      <c r="M5" s="4">
        <f t="shared" si="4"/>
        <v>-6.3751087742147661E-17</v>
      </c>
      <c r="N5" s="3">
        <f t="shared" si="5"/>
        <v>-6.3664629124104977E-11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39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2.0219445968799395E-3</v>
      </c>
      <c r="M6" s="4">
        <f t="shared" si="4"/>
        <v>-6.0715321659188248E-17</v>
      </c>
      <c r="N6" s="3">
        <f t="shared" si="5"/>
        <v>-6.070877134334296E-11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27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30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4.5038929937398645E-3</v>
      </c>
      <c r="M8" s="4">
        <f t="shared" si="4"/>
        <v>-1.3530843112619095E-16</v>
      </c>
      <c r="N8" s="3">
        <f t="shared" si="5"/>
        <v>-1.3551471056416631E-10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33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0.11059463818911108</v>
      </c>
      <c r="L9" s="27">
        <v>3.2571067562799025E-3</v>
      </c>
      <c r="M9" s="4">
        <f t="shared" si="4"/>
        <v>-9.7578195523695399E-17</v>
      </c>
      <c r="N9" s="3">
        <f t="shared" si="5"/>
        <v>-9.7315933089703321E-11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21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2.7445748748899175E-3</v>
      </c>
      <c r="M10" s="4">
        <f t="shared" si="4"/>
        <v>-8.2399365108898337E-17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36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1.1247359310524205E-2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19008642116.690907</v>
      </c>
      <c r="G12" s="1" t="s">
        <v>39</v>
      </c>
      <c r="H12" s="1">
        <f t="shared" si="1"/>
        <v>5210.7750274299997</v>
      </c>
      <c r="I12" s="25">
        <f t="shared" si="2"/>
        <v>2.7412663121552371E-7</v>
      </c>
      <c r="J12" s="26">
        <f t="shared" si="3"/>
        <v>8.4471024902538776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30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2.0798994215809375E-2</v>
      </c>
      <c r="M13" s="4">
        <f t="shared" si="4"/>
        <v>-6.2450045135165055E-16</v>
      </c>
      <c r="N13" s="3">
        <f t="shared" si="5"/>
        <v>-6.2209437601268291E-10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21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2.9000009794523923E-2</v>
      </c>
      <c r="L14" s="27">
        <v>3.6852314890098896E-3</v>
      </c>
      <c r="M14" s="4">
        <f t="shared" si="4"/>
        <v>-1.1058862159352145E-16</v>
      </c>
      <c r="N14" s="3">
        <f t="shared" si="5"/>
        <v>-1.1050360626541078E-10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21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18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5.4857270239069895E-2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52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36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1.1201205405203297E-3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18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1.3457045783497243E-3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63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1.4119159533436093E-2</v>
      </c>
      <c r="L20" s="27">
        <v>3.8547695576998846E-3</v>
      </c>
      <c r="M20" s="4">
        <f t="shared" si="4"/>
        <v>-1.1535911115245767E-16</v>
      </c>
      <c r="N20" s="3">
        <f t="shared" si="5"/>
        <v>-1.1550582712516189E-10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36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0.10869772617140765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21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18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21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21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1.1465979985699655E-3</v>
      </c>
      <c r="M25" s="4">
        <f t="shared" si="4"/>
        <v>-3.4477629085039041E-17</v>
      </c>
      <c r="N25" s="3">
        <f t="shared" si="5"/>
        <v>-3.4560798667371273E-11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10372410914.793999</v>
      </c>
      <c r="G26" s="1" t="s">
        <v>33</v>
      </c>
      <c r="H26" s="1">
        <f t="shared" si="1"/>
        <v>2606.3188214900001</v>
      </c>
      <c r="I26" s="25">
        <f t="shared" si="2"/>
        <v>2.5127415823573387E-7</v>
      </c>
      <c r="J26" s="26">
        <f t="shared" si="3"/>
        <v>0.33841352357030402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0.33478823282300002</v>
      </c>
      <c r="D27" s="7">
        <v>7976</v>
      </c>
      <c r="E27" s="1">
        <f t="shared" si="0"/>
        <v>7976</v>
      </c>
      <c r="F27" s="6">
        <v>10693774615.720001</v>
      </c>
      <c r="G27" s="1" t="s">
        <v>18</v>
      </c>
      <c r="H27" s="1">
        <f t="shared" si="1"/>
        <v>3347.8823282300004</v>
      </c>
      <c r="I27" s="25">
        <f t="shared" si="2"/>
        <v>3.1306834569980233E-7</v>
      </c>
      <c r="J27" s="26">
        <f t="shared" si="3"/>
        <v>2.4970331253016233E-3</v>
      </c>
      <c r="K27" s="5">
        <v>2.4970331253015491E-3</v>
      </c>
      <c r="L27" s="27">
        <v>3.3478823282299002E-3</v>
      </c>
      <c r="M27" s="4">
        <f t="shared" si="4"/>
        <v>-1.0018028073766061E-16</v>
      </c>
      <c r="N27" s="3">
        <f t="shared" si="5"/>
        <v>-1.0004441719502211E-10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63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3.2886937317099015E-3</v>
      </c>
      <c r="M28" s="4">
        <f t="shared" si="4"/>
        <v>-9.8445557261683803E-17</v>
      </c>
      <c r="N28" s="3">
        <f t="shared" si="5"/>
        <v>-9.8680175142362714E-11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21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33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1.8902777695789436E-2</v>
      </c>
      <c r="M30" s="4">
        <f t="shared" si="4"/>
        <v>-5.6551985316843911E-16</v>
      </c>
      <c r="N30" s="3">
        <f t="shared" si="5"/>
        <v>-5.6752469390630722E-10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21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2.1640265775359352E-2</v>
      </c>
      <c r="M31" s="4">
        <f t="shared" si="4"/>
        <v>-6.4878658001532585E-16</v>
      </c>
      <c r="N31" s="3">
        <f t="shared" si="5"/>
        <v>-6.4756022766232491E-10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21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1.2193515298634117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21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0.40883818051339804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6.065308858E-2</v>
      </c>
      <c r="D34" s="7">
        <v>86456</v>
      </c>
      <c r="E34" s="1">
        <f t="shared" si="0"/>
        <v>86456</v>
      </c>
      <c r="F34" s="6">
        <v>3631673838.9399905</v>
      </c>
      <c r="G34" s="1" t="s">
        <v>307</v>
      </c>
      <c r="H34" s="1">
        <f t="shared" si="1"/>
        <v>606.53088579999996</v>
      </c>
      <c r="I34" s="25">
        <f t="shared" si="2"/>
        <v>1.6701138722772352E-7</v>
      </c>
      <c r="J34" s="26">
        <f t="shared" si="3"/>
        <v>1.4439136494160065E-2</v>
      </c>
      <c r="K34" s="5">
        <v>1.443913649415963E-2</v>
      </c>
      <c r="L34" s="27">
        <v>6.0653088579998174E-4</v>
      </c>
      <c r="M34" s="4">
        <f t="shared" si="4"/>
        <v>-1.8214596497756474E-17</v>
      </c>
      <c r="N34" s="3">
        <f t="shared" si="5"/>
        <v>-1.8189894035458565E-11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1.903834831782</v>
      </c>
      <c r="D35" s="7">
        <v>15470000</v>
      </c>
      <c r="E35" s="1">
        <f t="shared" si="0"/>
        <v>15470000</v>
      </c>
      <c r="F35" s="6">
        <v>118944911345.3622</v>
      </c>
      <c r="G35" s="1" t="s">
        <v>24</v>
      </c>
      <c r="H35" s="1">
        <f t="shared" si="1"/>
        <v>19038.34831782</v>
      </c>
      <c r="I35" s="25">
        <f t="shared" si="2"/>
        <v>1.6006021697339579E-7</v>
      </c>
      <c r="J35" s="26">
        <f t="shared" si="3"/>
        <v>2.4761315565784328</v>
      </c>
      <c r="K35" s="5">
        <v>2.4761315565783586</v>
      </c>
      <c r="L35" s="27">
        <v>1.9038348317819431E-2</v>
      </c>
      <c r="M35" s="4">
        <f t="shared" si="4"/>
        <v>-5.6898930012039273E-16</v>
      </c>
      <c r="N35" s="3">
        <f t="shared" si="5"/>
        <v>-5.7116267271339893E-10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1.607912910737</v>
      </c>
      <c r="D36" s="7">
        <v>220502</v>
      </c>
      <c r="E36" s="1">
        <f t="shared" si="0"/>
        <v>220502</v>
      </c>
      <c r="F36" s="6">
        <v>34168498918.330002</v>
      </c>
      <c r="G36" s="1" t="s">
        <v>90</v>
      </c>
      <c r="H36" s="1">
        <f t="shared" si="1"/>
        <v>16079.129107369999</v>
      </c>
      <c r="I36" s="25">
        <f t="shared" si="2"/>
        <v>4.7058342088139563E-7</v>
      </c>
      <c r="J36" s="26">
        <f t="shared" si="3"/>
        <v>0.1037645854711895</v>
      </c>
      <c r="K36" s="5">
        <v>0.10376458547118639</v>
      </c>
      <c r="L36" s="27">
        <v>1.6079129107369517E-2</v>
      </c>
      <c r="M36" s="4">
        <f t="shared" si="4"/>
        <v>-4.8225312632155237E-16</v>
      </c>
      <c r="N36" s="3">
        <f t="shared" si="5"/>
        <v>-4.8203219193965197E-10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0.28143352890700002</v>
      </c>
      <c r="D37" s="7">
        <v>521</v>
      </c>
      <c r="E37" s="1">
        <f t="shared" si="0"/>
        <v>521</v>
      </c>
      <c r="F37" s="6">
        <v>5683754103.96</v>
      </c>
      <c r="G37" s="1" t="s">
        <v>30</v>
      </c>
      <c r="H37" s="1">
        <f t="shared" si="1"/>
        <v>2814.3352890699998</v>
      </c>
      <c r="I37" s="25">
        <f t="shared" si="2"/>
        <v>4.9515430076561346E-7</v>
      </c>
      <c r="J37" s="26">
        <f t="shared" si="3"/>
        <v>2.5797539069888462E-4</v>
      </c>
      <c r="K37" s="5">
        <v>2.5797539069887687E-4</v>
      </c>
      <c r="L37" s="27">
        <v>2.8143352890699154E-3</v>
      </c>
      <c r="M37" s="4">
        <f t="shared" si="4"/>
        <v>-8.4567769453869346E-17</v>
      </c>
      <c r="N37" s="3">
        <f t="shared" si="5"/>
        <v>-8.4583007264882326E-11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0.84885465941500005</v>
      </c>
      <c r="D38" s="7">
        <v>36870</v>
      </c>
      <c r="E38" s="1">
        <f t="shared" si="0"/>
        <v>36870</v>
      </c>
      <c r="F38" s="6">
        <v>27696341844.515999</v>
      </c>
      <c r="G38" s="1" t="s">
        <v>18</v>
      </c>
      <c r="H38" s="1">
        <f t="shared" si="1"/>
        <v>8488.5465941499988</v>
      </c>
      <c r="I38" s="25">
        <f t="shared" si="2"/>
        <v>3.0648620102263682E-7</v>
      </c>
      <c r="J38" s="26">
        <f t="shared" si="3"/>
        <v>1.130014623170462E-2</v>
      </c>
      <c r="K38" s="5">
        <v>1.1300146231704281E-2</v>
      </c>
      <c r="L38" s="27">
        <v>8.4885465941497446E-3</v>
      </c>
      <c r="M38" s="4">
        <f t="shared" si="4"/>
        <v>-2.5500435096859064E-16</v>
      </c>
      <c r="N38" s="3">
        <f t="shared" si="5"/>
        <v>-2.5465851649641991E-10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3.86439533783</v>
      </c>
      <c r="D39" s="7">
        <v>785668</v>
      </c>
      <c r="E39" s="1">
        <f t="shared" si="0"/>
        <v>785668</v>
      </c>
      <c r="F39" s="6">
        <v>88068393641.399994</v>
      </c>
      <c r="G39" s="1" t="s">
        <v>21</v>
      </c>
      <c r="H39" s="1">
        <f t="shared" si="1"/>
        <v>38643.953378300001</v>
      </c>
      <c r="I39" s="25">
        <f t="shared" si="2"/>
        <v>4.3879480231752404E-7</v>
      </c>
      <c r="J39" s="26">
        <f t="shared" si="3"/>
        <v>0.34474703474720447</v>
      </c>
      <c r="K39" s="5">
        <v>0.34474703474719409</v>
      </c>
      <c r="L39" s="27">
        <v>3.8643953378298838E-2</v>
      </c>
      <c r="M39" s="4">
        <f t="shared" si="4"/>
        <v>-1.1587952819525071E-15</v>
      </c>
      <c r="N39" s="3">
        <f t="shared" si="5"/>
        <v>-1.1641532182693481E-9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0.54396752461099995</v>
      </c>
      <c r="D40" s="7">
        <v>11160</v>
      </c>
      <c r="E40" s="1">
        <f t="shared" si="0"/>
        <v>11160</v>
      </c>
      <c r="F40" s="6">
        <v>13285147978.799999</v>
      </c>
      <c r="G40" s="1" t="s">
        <v>30</v>
      </c>
      <c r="H40" s="1">
        <f t="shared" si="1"/>
        <v>5439.6752461099995</v>
      </c>
      <c r="I40" s="25">
        <f t="shared" si="2"/>
        <v>4.0945537488859391E-7</v>
      </c>
      <c r="J40" s="26">
        <f t="shared" si="3"/>
        <v>4.569521983756708E-3</v>
      </c>
      <c r="K40" s="5">
        <v>4.569521983756571E-3</v>
      </c>
      <c r="L40" s="27">
        <v>5.4396752461098362E-3</v>
      </c>
      <c r="M40" s="4">
        <f t="shared" si="4"/>
        <v>-1.6306400674181987E-16</v>
      </c>
      <c r="N40" s="3">
        <f t="shared" si="5"/>
        <v>-1.6370904631912708E-10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0.35927060124799998</v>
      </c>
      <c r="D41" s="7">
        <v>306525</v>
      </c>
      <c r="E41" s="1">
        <f t="shared" si="0"/>
        <v>306525</v>
      </c>
      <c r="F41" s="6">
        <v>14562404007.692001</v>
      </c>
      <c r="G41" s="1" t="s">
        <v>33</v>
      </c>
      <c r="H41" s="1">
        <f t="shared" si="1"/>
        <v>3592.70601248</v>
      </c>
      <c r="I41" s="25">
        <f t="shared" si="2"/>
        <v>2.4671105200640624E-7</v>
      </c>
      <c r="J41" s="26">
        <f t="shared" si="3"/>
        <v>7.562310521626367E-2</v>
      </c>
      <c r="K41" s="5">
        <v>7.5623105216261394E-2</v>
      </c>
      <c r="L41" s="27">
        <v>3.5927060124798923E-3</v>
      </c>
      <c r="M41" s="4">
        <f t="shared" si="4"/>
        <v>-1.0755285551056204E-16</v>
      </c>
      <c r="N41" s="3">
        <f t="shared" si="5"/>
        <v>-1.07775122160092E-10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0.194068540629</v>
      </c>
      <c r="D42" s="7">
        <v>7413570</v>
      </c>
      <c r="E42" s="1">
        <f t="shared" si="0"/>
        <v>7413570</v>
      </c>
      <c r="F42" s="6">
        <v>7945784046.8711176</v>
      </c>
      <c r="G42" s="1" t="s">
        <v>116</v>
      </c>
      <c r="H42" s="1">
        <f t="shared" si="1"/>
        <v>1940.6854062900002</v>
      </c>
      <c r="I42" s="25">
        <f t="shared" si="2"/>
        <v>2.442408949000069E-7</v>
      </c>
      <c r="J42" s="26">
        <f t="shared" si="3"/>
        <v>1.8106969712038441</v>
      </c>
      <c r="K42" s="5">
        <v>1.8106969712037899</v>
      </c>
      <c r="L42" s="27">
        <v>1.9406854062899419E-3</v>
      </c>
      <c r="M42" s="4">
        <f t="shared" si="4"/>
        <v>-5.8113236445223038E-17</v>
      </c>
      <c r="N42" s="3">
        <f t="shared" si="5"/>
        <v>-5.8207660913467407E-11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0.323833563509</v>
      </c>
      <c r="D43" s="7">
        <v>214453</v>
      </c>
      <c r="E43" s="1">
        <f t="shared" si="0"/>
        <v>214453</v>
      </c>
      <c r="F43" s="6">
        <v>9416163448.3600006</v>
      </c>
      <c r="G43" s="1" t="s">
        <v>90</v>
      </c>
      <c r="H43" s="1">
        <f t="shared" si="1"/>
        <v>3238.3356350899999</v>
      </c>
      <c r="I43" s="25">
        <f t="shared" si="2"/>
        <v>3.4391242811890827E-7</v>
      </c>
      <c r="J43" s="26">
        <f t="shared" si="3"/>
        <v>7.3753051947384241E-2</v>
      </c>
      <c r="K43" s="5">
        <v>7.3753051947382006E-2</v>
      </c>
      <c r="L43" s="27">
        <v>3.2383356350899027E-3</v>
      </c>
      <c r="M43" s="4">
        <f t="shared" si="4"/>
        <v>-9.7144514654701197E-17</v>
      </c>
      <c r="N43" s="3">
        <f t="shared" si="5"/>
        <v>-9.7315933089703321E-11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1.974835546922</v>
      </c>
      <c r="D44" s="7">
        <v>56232</v>
      </c>
      <c r="E44" s="1">
        <f t="shared" si="0"/>
        <v>56232</v>
      </c>
      <c r="F44" s="6">
        <v>49733102230.174896</v>
      </c>
      <c r="G44" s="1" t="s">
        <v>18</v>
      </c>
      <c r="H44" s="1">
        <f t="shared" si="1"/>
        <v>19748.355469220001</v>
      </c>
      <c r="I44" s="25">
        <f t="shared" si="2"/>
        <v>3.970867406947711E-7</v>
      </c>
      <c r="J44" s="26">
        <f t="shared" si="3"/>
        <v>2.232898160274837E-2</v>
      </c>
      <c r="K44" s="5">
        <v>2.23289816027477E-2</v>
      </c>
      <c r="L44" s="27">
        <v>1.9748355469219409E-2</v>
      </c>
      <c r="M44" s="4">
        <f t="shared" si="4"/>
        <v>-5.9327542878406803E-16</v>
      </c>
      <c r="N44" s="3">
        <f t="shared" si="5"/>
        <v>-5.9299054555594921E-10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0.92357428225899996</v>
      </c>
      <c r="D45" s="7">
        <v>266349</v>
      </c>
      <c r="E45" s="1">
        <f t="shared" si="0"/>
        <v>266349</v>
      </c>
      <c r="F45" s="6">
        <v>31520769967.815899</v>
      </c>
      <c r="G45" s="1" t="s">
        <v>21</v>
      </c>
      <c r="H45" s="1">
        <f t="shared" si="1"/>
        <v>9235.7428225900003</v>
      </c>
      <c r="I45" s="25">
        <f t="shared" si="2"/>
        <v>2.9300498788640323E-7</v>
      </c>
      <c r="J45" s="26">
        <f t="shared" si="3"/>
        <v>7.8041585518555612E-2</v>
      </c>
      <c r="K45" s="5">
        <v>7.8041585518553253E-2</v>
      </c>
      <c r="L45" s="27">
        <v>9.2357428225897219E-3</v>
      </c>
      <c r="M45" s="4">
        <f t="shared" si="4"/>
        <v>-2.7755575615628914E-16</v>
      </c>
      <c r="N45" s="3">
        <f t="shared" si="5"/>
        <v>-2.7830537874251604E-10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1.3296806565229999</v>
      </c>
      <c r="D46" s="7">
        <v>36900</v>
      </c>
      <c r="E46" s="1">
        <f t="shared" si="0"/>
        <v>36900</v>
      </c>
      <c r="F46" s="6">
        <v>27566105968.360001</v>
      </c>
      <c r="G46" s="1" t="s">
        <v>116</v>
      </c>
      <c r="H46" s="1">
        <f t="shared" si="1"/>
        <v>13296.806565229999</v>
      </c>
      <c r="I46" s="25">
        <f t="shared" si="2"/>
        <v>4.8236071429500753E-7</v>
      </c>
      <c r="J46" s="26">
        <f t="shared" si="3"/>
        <v>1.7799110357485777E-2</v>
      </c>
      <c r="K46" s="5">
        <v>1.7799110357485243E-2</v>
      </c>
      <c r="L46" s="27">
        <v>1.3296806565229601E-2</v>
      </c>
      <c r="M46" s="4">
        <f t="shared" si="4"/>
        <v>-3.9898639947466563E-16</v>
      </c>
      <c r="N46" s="3">
        <f t="shared" si="5"/>
        <v>-3.9835867937654257E-10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0.44167402993400001</v>
      </c>
      <c r="D47" s="7">
        <v>31412.498</v>
      </c>
      <c r="E47" s="1">
        <f t="shared" si="0"/>
        <v>31412.498</v>
      </c>
      <c r="F47" s="6">
        <v>8273180925.0799999</v>
      </c>
      <c r="G47" s="1" t="s">
        <v>119</v>
      </c>
      <c r="H47" s="1">
        <f t="shared" si="1"/>
        <v>4416.7402993400001</v>
      </c>
      <c r="I47" s="25">
        <f t="shared" si="2"/>
        <v>5.3386240907058261E-7</v>
      </c>
      <c r="J47" s="26">
        <f t="shared" si="3"/>
        <v>1.6769951857204857E-2</v>
      </c>
      <c r="K47" s="5">
        <v>1.6769951857204351E-2</v>
      </c>
      <c r="L47" s="27">
        <v>4.4167402993398677E-3</v>
      </c>
      <c r="M47" s="4">
        <f t="shared" si="4"/>
        <v>-1.3270634591222574E-16</v>
      </c>
      <c r="N47" s="3">
        <f t="shared" si="5"/>
        <v>-1.3278622645884752E-10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0.44782421910600001</v>
      </c>
      <c r="D48" s="7">
        <v>2115.1999999999998</v>
      </c>
      <c r="E48" s="1">
        <f t="shared" si="0"/>
        <v>2115.1999999999998</v>
      </c>
      <c r="F48" s="6">
        <v>10933658459.304394</v>
      </c>
      <c r="G48" s="1" t="s">
        <v>30</v>
      </c>
      <c r="H48" s="1">
        <f t="shared" si="1"/>
        <v>4478.2421910599996</v>
      </c>
      <c r="I48" s="25">
        <f t="shared" si="2"/>
        <v>4.0958314252527955E-7</v>
      </c>
      <c r="J48" s="26">
        <f t="shared" si="3"/>
        <v>8.6635026306947126E-4</v>
      </c>
      <c r="K48" s="5">
        <v>8.6635026306944513E-4</v>
      </c>
      <c r="L48" s="27">
        <v>4.4782421910598653E-3</v>
      </c>
      <c r="M48" s="4">
        <f t="shared" si="4"/>
        <v>-1.3444106938820255E-16</v>
      </c>
      <c r="N48" s="3">
        <f t="shared" si="5"/>
        <v>-1.3460521586239338E-10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0.38365557210099999</v>
      </c>
      <c r="D49" s="7">
        <v>6591</v>
      </c>
      <c r="E49" s="1">
        <f t="shared" si="0"/>
        <v>6591</v>
      </c>
      <c r="F49" s="6">
        <v>8671431136.1800003</v>
      </c>
      <c r="G49" s="1" t="s">
        <v>18</v>
      </c>
      <c r="H49" s="1">
        <f t="shared" si="1"/>
        <v>3836.5557210099996</v>
      </c>
      <c r="I49" s="25">
        <f t="shared" si="2"/>
        <v>4.4243627848264343E-7</v>
      </c>
      <c r="J49" s="26">
        <f t="shared" si="3"/>
        <v>2.9160975114791029E-3</v>
      </c>
      <c r="K49" s="5">
        <v>2.9160975114790153E-3</v>
      </c>
      <c r="L49" s="27">
        <v>3.8365557210098848E-3</v>
      </c>
      <c r="M49" s="4">
        <f t="shared" si="4"/>
        <v>-1.1492543028346347E-16</v>
      </c>
      <c r="N49" s="3">
        <f t="shared" si="5"/>
        <v>-1.1505107977427542E-10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4.5381710560239998</v>
      </c>
      <c r="D50" s="7">
        <v>1330000</v>
      </c>
      <c r="E50" s="1">
        <f t="shared" si="0"/>
        <v>1330000</v>
      </c>
      <c r="F50" s="6">
        <v>124275654177.73599</v>
      </c>
      <c r="G50" s="1" t="s">
        <v>21</v>
      </c>
      <c r="H50" s="1">
        <f t="shared" si="1"/>
        <v>45381.710560239997</v>
      </c>
      <c r="I50" s="25">
        <f t="shared" si="2"/>
        <v>3.6516975799086269E-7</v>
      </c>
      <c r="J50" s="26">
        <f t="shared" si="3"/>
        <v>0.4856757781278474</v>
      </c>
      <c r="K50" s="5">
        <v>0.4856757781278328</v>
      </c>
      <c r="L50" s="27">
        <v>4.5381710560238639E-2</v>
      </c>
      <c r="M50" s="4">
        <f t="shared" si="4"/>
        <v>-1.3600232051658168E-15</v>
      </c>
      <c r="N50" s="3">
        <f t="shared" si="5"/>
        <v>-1.3606040738523006E-9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0.36233679675899999</v>
      </c>
      <c r="D51" s="7">
        <v>51375</v>
      </c>
      <c r="E51" s="1">
        <f t="shared" si="0"/>
        <v>51375</v>
      </c>
      <c r="F51" s="6">
        <v>10864958511.246</v>
      </c>
      <c r="G51" s="1" t="s">
        <v>36</v>
      </c>
      <c r="H51" s="1">
        <f t="shared" si="1"/>
        <v>3623.3679675900003</v>
      </c>
      <c r="I51" s="25">
        <f t="shared" si="2"/>
        <v>3.3349119224335356E-7</v>
      </c>
      <c r="J51" s="26">
        <f t="shared" si="3"/>
        <v>1.7133110001502288E-2</v>
      </c>
      <c r="K51" s="5">
        <v>1.7133110001501774E-2</v>
      </c>
      <c r="L51" s="27">
        <v>3.6233679675898916E-3</v>
      </c>
      <c r="M51" s="4">
        <f t="shared" si="4"/>
        <v>-1.0842021724855044E-16</v>
      </c>
      <c r="N51" s="3">
        <f t="shared" si="5"/>
        <v>-1.0868461686186492E-10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5.1350173033850002</v>
      </c>
      <c r="D52" s="7">
        <v>54400000</v>
      </c>
      <c r="E52" s="1">
        <f t="shared" si="0"/>
        <v>54400000</v>
      </c>
      <c r="F52" s="6">
        <v>158228038702.90961</v>
      </c>
      <c r="G52" s="1" t="s">
        <v>21</v>
      </c>
      <c r="H52" s="1">
        <f t="shared" si="1"/>
        <v>51350.173033850006</v>
      </c>
      <c r="I52" s="25">
        <f t="shared" si="2"/>
        <v>3.2453270264106324E-7</v>
      </c>
      <c r="J52" s="26">
        <f t="shared" si="3"/>
        <v>17.65457902367384</v>
      </c>
      <c r="K52" s="5">
        <v>17.654579023673307</v>
      </c>
      <c r="L52" s="27">
        <v>5.1350173033848465E-2</v>
      </c>
      <c r="M52" s="4">
        <f t="shared" si="4"/>
        <v>-1.5404344466674047E-15</v>
      </c>
      <c r="N52" s="3">
        <f t="shared" si="5"/>
        <v>-1.5425030142068863E-9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0.16418292976599999</v>
      </c>
      <c r="D53" s="7">
        <v>47589</v>
      </c>
      <c r="E53" s="1">
        <f t="shared" si="0"/>
        <v>47589</v>
      </c>
      <c r="F53" s="6">
        <v>8520982916.9599895</v>
      </c>
      <c r="G53" s="1" t="s">
        <v>119</v>
      </c>
      <c r="H53" s="1">
        <f t="shared" si="1"/>
        <v>1641.8292976600001</v>
      </c>
      <c r="I53" s="25">
        <f t="shared" si="2"/>
        <v>1.9268074043337614E-7</v>
      </c>
      <c r="J53" s="26">
        <f t="shared" si="3"/>
        <v>9.1694837564839371E-3</v>
      </c>
      <c r="K53" s="5">
        <v>9.169483756483663E-3</v>
      </c>
      <c r="L53" s="27">
        <v>1.6418292976599508E-3</v>
      </c>
      <c r="M53" s="4">
        <f t="shared" si="4"/>
        <v>-4.9222778630841901E-17</v>
      </c>
      <c r="N53" s="3">
        <f t="shared" si="5"/>
        <v>-4.9340087571181357E-11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0.494388740301</v>
      </c>
      <c r="D54" s="7">
        <v>4153000</v>
      </c>
      <c r="E54" s="1">
        <f t="shared" si="0"/>
        <v>4153000</v>
      </c>
      <c r="F54" s="6">
        <v>21839534169.759998</v>
      </c>
      <c r="G54" s="1" t="s">
        <v>119</v>
      </c>
      <c r="H54" s="1">
        <f t="shared" si="1"/>
        <v>4943.8874030099996</v>
      </c>
      <c r="I54" s="25">
        <f t="shared" si="2"/>
        <v>2.2637329920047143E-7</v>
      </c>
      <c r="J54" s="26">
        <f t="shared" si="3"/>
        <v>0.94012831157955778</v>
      </c>
      <c r="K54" s="5">
        <v>0.9401283115795297</v>
      </c>
      <c r="L54" s="27">
        <v>4.9438874030098513E-3</v>
      </c>
      <c r="M54" s="4">
        <f t="shared" si="4"/>
        <v>-1.4831885719601701E-16</v>
      </c>
      <c r="N54" s="3">
        <f t="shared" si="5"/>
        <v>-1.482476363889873E-10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1.3801638083829999</v>
      </c>
      <c r="D55" s="7">
        <v>17800000</v>
      </c>
      <c r="E55" s="1">
        <f t="shared" si="0"/>
        <v>17800000</v>
      </c>
      <c r="F55" s="6">
        <v>40262297298.400002</v>
      </c>
      <c r="G55" s="1" t="s">
        <v>24</v>
      </c>
      <c r="H55" s="1">
        <f t="shared" si="1"/>
        <v>13801.638083829997</v>
      </c>
      <c r="I55" s="25">
        <f t="shared" si="2"/>
        <v>3.4279310943289034E-7</v>
      </c>
      <c r="J55" s="26">
        <f t="shared" si="3"/>
        <v>6.1017173479054483</v>
      </c>
      <c r="K55" s="5">
        <v>6.1017173479052662</v>
      </c>
      <c r="L55" s="27">
        <v>1.3801638083829585E-2</v>
      </c>
      <c r="M55" s="4">
        <f t="shared" si="4"/>
        <v>-4.1286418728248009E-16</v>
      </c>
      <c r="N55" s="3">
        <f t="shared" si="5"/>
        <v>-4.1291059460490942E-10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0.25034876361199998</v>
      </c>
      <c r="D56" s="7">
        <v>1918</v>
      </c>
      <c r="E56" s="1">
        <f t="shared" si="0"/>
        <v>1918</v>
      </c>
      <c r="F56" s="6">
        <v>7173306344.2299995</v>
      </c>
      <c r="G56" s="1" t="s">
        <v>18</v>
      </c>
      <c r="H56" s="1">
        <f t="shared" si="1"/>
        <v>2503.4876361199999</v>
      </c>
      <c r="I56" s="25">
        <f t="shared" si="2"/>
        <v>3.4900051886585507E-7</v>
      </c>
      <c r="J56" s="26">
        <f t="shared" si="3"/>
        <v>6.6938299518470997E-4</v>
      </c>
      <c r="K56" s="5">
        <v>6.6938299518469002E-4</v>
      </c>
      <c r="L56" s="27">
        <v>2.503487636119925E-3</v>
      </c>
      <c r="M56" s="4">
        <f t="shared" si="4"/>
        <v>-7.5026790335996907E-17</v>
      </c>
      <c r="N56" s="3">
        <f t="shared" si="5"/>
        <v>-7.503331289626658E-11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0.26858044857000002</v>
      </c>
      <c r="D57" s="7">
        <v>10769826</v>
      </c>
      <c r="E57" s="1">
        <f t="shared" si="0"/>
        <v>10769826</v>
      </c>
      <c r="F57" s="6">
        <v>31850529840.438</v>
      </c>
      <c r="G57" s="1" t="s">
        <v>39</v>
      </c>
      <c r="H57" s="1">
        <f t="shared" si="1"/>
        <v>2685.8044857</v>
      </c>
      <c r="I57" s="25">
        <f t="shared" si="2"/>
        <v>8.4325268658170158E-8</v>
      </c>
      <c r="J57" s="26">
        <f t="shared" si="3"/>
        <v>0.90816847085174612</v>
      </c>
      <c r="K57" s="5">
        <v>0.90816847085171881</v>
      </c>
      <c r="L57" s="27">
        <v>2.6858044856999195E-3</v>
      </c>
      <c r="M57" s="4">
        <f t="shared" si="4"/>
        <v>-8.066464163292153E-17</v>
      </c>
      <c r="N57" s="3">
        <f t="shared" si="5"/>
        <v>-8.0490281106904149E-11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0.491511931432</v>
      </c>
      <c r="D58" s="7">
        <v>193888</v>
      </c>
      <c r="E58" s="1">
        <f t="shared" si="0"/>
        <v>193888</v>
      </c>
      <c r="F58" s="6">
        <v>10487271495.34997</v>
      </c>
      <c r="G58" s="1" t="s">
        <v>116</v>
      </c>
      <c r="H58" s="1">
        <f t="shared" si="1"/>
        <v>4915.1193143199998</v>
      </c>
      <c r="I58" s="25">
        <f t="shared" si="2"/>
        <v>4.6867474695390038E-7</v>
      </c>
      <c r="J58" s="26">
        <f t="shared" si="3"/>
        <v>9.0870409337397831E-2</v>
      </c>
      <c r="K58" s="5">
        <v>9.0870409337395111E-2</v>
      </c>
      <c r="L58" s="27">
        <v>4.9151193143198522E-3</v>
      </c>
      <c r="M58" s="4">
        <f t="shared" si="4"/>
        <v>-1.474514954580286E-16</v>
      </c>
      <c r="N58" s="3">
        <f t="shared" si="5"/>
        <v>-1.4733814168721437E-10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0.320070563616</v>
      </c>
      <c r="D59" s="7">
        <v>635</v>
      </c>
      <c r="E59" s="1">
        <f t="shared" si="0"/>
        <v>635</v>
      </c>
      <c r="F59" s="6">
        <v>6049379960.5640001</v>
      </c>
      <c r="G59" s="1" t="s">
        <v>30</v>
      </c>
      <c r="H59" s="1">
        <f t="shared" si="1"/>
        <v>3200.7056361599998</v>
      </c>
      <c r="I59" s="25">
        <f t="shared" si="2"/>
        <v>5.2909647881691158E-7</v>
      </c>
      <c r="J59" s="26">
        <f t="shared" si="3"/>
        <v>3.3597626404873886E-4</v>
      </c>
      <c r="K59" s="5">
        <v>3.3597626404872883E-4</v>
      </c>
      <c r="L59" s="27">
        <v>3.2007056361599041E-3</v>
      </c>
      <c r="M59" s="4">
        <f t="shared" si="4"/>
        <v>-9.5843472047718592E-17</v>
      </c>
      <c r="N59" s="3">
        <f t="shared" si="5"/>
        <v>-9.5496943686157465E-11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0.175917050213</v>
      </c>
      <c r="D60" s="7">
        <v>1372294</v>
      </c>
      <c r="E60" s="1">
        <f t="shared" si="0"/>
        <v>1372294</v>
      </c>
      <c r="F60" s="6">
        <v>12269208978.67499</v>
      </c>
      <c r="G60" s="1" t="s">
        <v>119</v>
      </c>
      <c r="H60" s="1">
        <f t="shared" si="1"/>
        <v>1759.1705021299999</v>
      </c>
      <c r="I60" s="25">
        <f t="shared" si="2"/>
        <v>1.4338092253441925E-7</v>
      </c>
      <c r="J60" s="26">
        <f t="shared" si="3"/>
        <v>0.19676077970844832</v>
      </c>
      <c r="K60" s="5">
        <v>0.19676077970844244</v>
      </c>
      <c r="L60" s="27">
        <v>1.7591705021299472E-3</v>
      </c>
      <c r="M60" s="4">
        <f t="shared" si="4"/>
        <v>-5.2692225582795515E-17</v>
      </c>
      <c r="N60" s="3">
        <f t="shared" si="5"/>
        <v>-5.2750692702829838E-11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0.218329675685</v>
      </c>
      <c r="D61" s="7">
        <v>17255</v>
      </c>
      <c r="E61" s="1">
        <f t="shared" si="0"/>
        <v>17255</v>
      </c>
      <c r="F61" s="6">
        <v>8107113391.5039997</v>
      </c>
      <c r="G61" s="1" t="s">
        <v>18</v>
      </c>
      <c r="H61" s="1">
        <f t="shared" si="1"/>
        <v>2183.2967568500003</v>
      </c>
      <c r="I61" s="25">
        <f t="shared" si="2"/>
        <v>2.6930630563746975E-7</v>
      </c>
      <c r="J61" s="26">
        <f t="shared" si="3"/>
        <v>4.6468803037745402E-3</v>
      </c>
      <c r="K61" s="5">
        <v>4.6468803037744014E-3</v>
      </c>
      <c r="L61" s="27">
        <v>2.1832967568499347E-3</v>
      </c>
      <c r="M61" s="4">
        <f t="shared" si="4"/>
        <v>-6.5485811218124468E-17</v>
      </c>
      <c r="N61" s="3">
        <f t="shared" si="5"/>
        <v>-6.5483618527650833E-11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0.35280869746299998</v>
      </c>
      <c r="D62" s="7">
        <v>13463.6</v>
      </c>
      <c r="E62" s="1">
        <f t="shared" si="0"/>
        <v>13463.6</v>
      </c>
      <c r="F62" s="6">
        <v>7273324323</v>
      </c>
      <c r="G62" s="1" t="s">
        <v>97</v>
      </c>
      <c r="H62" s="1">
        <f t="shared" si="1"/>
        <v>3528.0869746299995</v>
      </c>
      <c r="I62" s="25">
        <f t="shared" si="2"/>
        <v>4.8507213729949323E-7</v>
      </c>
      <c r="J62" s="26">
        <f t="shared" si="3"/>
        <v>6.5308172277454574E-3</v>
      </c>
      <c r="K62" s="5">
        <v>6.5308172277452623E-3</v>
      </c>
      <c r="L62" s="27">
        <v>3.5280869746298939E-3</v>
      </c>
      <c r="M62" s="4">
        <f t="shared" si="4"/>
        <v>-1.0581813203458523E-16</v>
      </c>
      <c r="N62" s="3">
        <f t="shared" si="5"/>
        <v>-1.0550138540565968E-10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0.47903616566200002</v>
      </c>
      <c r="D63" s="7">
        <v>2367040</v>
      </c>
      <c r="E63" s="1">
        <f t="shared" si="0"/>
        <v>2367040</v>
      </c>
      <c r="F63" s="6">
        <v>11117212297.639959</v>
      </c>
      <c r="G63" s="1" t="s">
        <v>90</v>
      </c>
      <c r="H63" s="1">
        <f t="shared" si="1"/>
        <v>4790.3616566200008</v>
      </c>
      <c r="I63" s="25">
        <f t="shared" si="2"/>
        <v>4.3089594120973411E-7</v>
      </c>
      <c r="J63" s="26">
        <f t="shared" si="3"/>
        <v>1.0199479286810891</v>
      </c>
      <c r="K63" s="5">
        <v>1.0199479286810582</v>
      </c>
      <c r="L63" s="27">
        <v>4.7903616566198565E-3</v>
      </c>
      <c r="M63" s="4">
        <f t="shared" si="4"/>
        <v>-1.4398204850607499E-16</v>
      </c>
      <c r="N63" s="3">
        <f t="shared" si="5"/>
        <v>-1.4460965758189559E-10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0.73589448636800003</v>
      </c>
      <c r="D64" s="7">
        <v>376893</v>
      </c>
      <c r="E64" s="1">
        <f t="shared" si="0"/>
        <v>376893</v>
      </c>
      <c r="F64" s="6">
        <v>32519533087.375</v>
      </c>
      <c r="G64" s="1" t="s">
        <v>52</v>
      </c>
      <c r="H64" s="1">
        <f t="shared" si="1"/>
        <v>7358.9448636799998</v>
      </c>
      <c r="I64" s="25">
        <f t="shared" si="2"/>
        <v>2.2629306650583339E-7</v>
      </c>
      <c r="J64" s="26">
        <f t="shared" si="3"/>
        <v>8.5288272714583058E-2</v>
      </c>
      <c r="K64" s="5">
        <v>8.5288272714580504E-2</v>
      </c>
      <c r="L64" s="27">
        <v>7.3589448636797797E-3</v>
      </c>
      <c r="M64" s="4">
        <f t="shared" si="4"/>
        <v>-2.203098814490545E-16</v>
      </c>
      <c r="N64" s="3">
        <f t="shared" si="5"/>
        <v>-2.2009771782904863E-10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0.42743630864900001</v>
      </c>
      <c r="D65" s="7">
        <v>4477108</v>
      </c>
      <c r="E65" s="1">
        <f t="shared" si="0"/>
        <v>4477108</v>
      </c>
      <c r="F65" s="6">
        <v>10394515505.481806</v>
      </c>
      <c r="G65" s="1" t="s">
        <v>21</v>
      </c>
      <c r="H65" s="1">
        <f t="shared" si="1"/>
        <v>4274.3630864899997</v>
      </c>
      <c r="I65" s="25">
        <f t="shared" si="2"/>
        <v>4.1121330611665435E-7</v>
      </c>
      <c r="J65" s="26">
        <f t="shared" si="3"/>
        <v>1.8410463825213221</v>
      </c>
      <c r="K65" s="5">
        <v>1.8410463825212668</v>
      </c>
      <c r="L65" s="27">
        <v>4.2743630864898715E-3</v>
      </c>
      <c r="M65" s="4">
        <f t="shared" si="4"/>
        <v>-1.2836953722228372E-16</v>
      </c>
      <c r="N65" s="3">
        <f t="shared" si="5"/>
        <v>-1.2823875294998288E-10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4.1888997098429996</v>
      </c>
      <c r="D66" s="7">
        <v>849242</v>
      </c>
      <c r="E66" s="1">
        <f t="shared" ref="E66:E102" si="6">D66</f>
        <v>849242</v>
      </c>
      <c r="F66" s="6">
        <v>126376291616.6393</v>
      </c>
      <c r="G66" s="1" t="s">
        <v>21</v>
      </c>
      <c r="H66" s="1">
        <f t="shared" ref="H66:H102" si="7">(C66/100)*$R$2</f>
        <v>41888.997098429994</v>
      </c>
      <c r="I66" s="25">
        <f t="shared" ref="I66:I102" si="8">H66/F66</f>
        <v>3.3146246469630298E-7</v>
      </c>
      <c r="J66" s="26">
        <f t="shared" ref="J66:J102" si="9">I66*E66</f>
        <v>0.28149184644361774</v>
      </c>
      <c r="K66" s="5">
        <v>0.28149184644360931</v>
      </c>
      <c r="L66" s="27">
        <v>4.1888997098428742E-2</v>
      </c>
      <c r="M66" s="4">
        <f t="shared" ref="M66:M102" si="10">L66-(C66/100)</f>
        <v>-1.2559397966072083E-15</v>
      </c>
      <c r="N66" s="3">
        <f t="shared" ref="N66:N102" si="11">IFERROR(L66*$R$2,0)-H66</f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0.241039091703</v>
      </c>
      <c r="D67" s="7">
        <v>50798</v>
      </c>
      <c r="E67" s="1">
        <f t="shared" si="6"/>
        <v>50798</v>
      </c>
      <c r="F67" s="6">
        <v>5224300801.46</v>
      </c>
      <c r="G67" s="1" t="s">
        <v>30</v>
      </c>
      <c r="H67" s="1">
        <f t="shared" si="7"/>
        <v>2410.3909170300003</v>
      </c>
      <c r="I67" s="25">
        <f t="shared" si="8"/>
        <v>4.6138057677620415E-7</v>
      </c>
      <c r="J67" s="26">
        <f t="shared" si="9"/>
        <v>2.3437210539077619E-2</v>
      </c>
      <c r="K67" s="5">
        <v>2.3437210539076915E-2</v>
      </c>
      <c r="L67" s="27">
        <v>2.4103909170299278E-3</v>
      </c>
      <c r="M67" s="4">
        <f t="shared" si="10"/>
        <v>-7.2424705122031696E-17</v>
      </c>
      <c r="N67" s="3">
        <f t="shared" si="11"/>
        <v>-7.2304828790947795E-11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1.265887868773</v>
      </c>
      <c r="D68" s="7">
        <v>36500000</v>
      </c>
      <c r="E68" s="1">
        <f t="shared" si="6"/>
        <v>36500000</v>
      </c>
      <c r="F68" s="6">
        <v>37434789105.919998</v>
      </c>
      <c r="G68" s="1" t="s">
        <v>21</v>
      </c>
      <c r="H68" s="1">
        <f t="shared" si="7"/>
        <v>12658.878687729999</v>
      </c>
      <c r="I68" s="25">
        <f t="shared" si="8"/>
        <v>3.3815814086496626E-7</v>
      </c>
      <c r="J68" s="26">
        <f t="shared" si="9"/>
        <v>12.342772141571269</v>
      </c>
      <c r="K68" s="5">
        <v>12.342772141570899</v>
      </c>
      <c r="L68" s="27">
        <v>1.265887868772962E-2</v>
      </c>
      <c r="M68" s="4">
        <f t="shared" si="10"/>
        <v>-3.7990444123892075E-16</v>
      </c>
      <c r="N68" s="3">
        <f t="shared" si="11"/>
        <v>-3.7834979593753815E-10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0.36315365675900002</v>
      </c>
      <c r="D69" s="7">
        <v>44022</v>
      </c>
      <c r="E69" s="1">
        <f t="shared" si="6"/>
        <v>44022</v>
      </c>
      <c r="F69" s="6">
        <v>7411656895.1999998</v>
      </c>
      <c r="G69" s="1" t="s">
        <v>21</v>
      </c>
      <c r="H69" s="1">
        <f t="shared" si="7"/>
        <v>3631.5365675900002</v>
      </c>
      <c r="I69" s="25">
        <f t="shared" si="8"/>
        <v>4.8997634657668611E-7</v>
      </c>
      <c r="J69" s="26">
        <f t="shared" si="9"/>
        <v>2.1569738728998877E-2</v>
      </c>
      <c r="K69" s="5">
        <v>2.1569738728998228E-2</v>
      </c>
      <c r="L69" s="27">
        <v>3.6315365675898912E-3</v>
      </c>
      <c r="M69" s="4">
        <f t="shared" si="10"/>
        <v>-1.0885389811754465E-16</v>
      </c>
      <c r="N69" s="3">
        <f t="shared" si="11"/>
        <v>-1.0913936421275139E-10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0.52290135937000004</v>
      </c>
      <c r="D70" s="7">
        <v>38400</v>
      </c>
      <c r="E70" s="1">
        <f t="shared" si="6"/>
        <v>38400</v>
      </c>
      <c r="F70" s="6">
        <v>9886483358</v>
      </c>
      <c r="G70" s="1" t="s">
        <v>63</v>
      </c>
      <c r="H70" s="1">
        <f t="shared" si="7"/>
        <v>5229.0135936999995</v>
      </c>
      <c r="I70" s="25">
        <f t="shared" si="8"/>
        <v>5.2890531489832094E-7</v>
      </c>
      <c r="J70" s="26">
        <f t="shared" si="9"/>
        <v>2.0309964092095525E-2</v>
      </c>
      <c r="K70" s="5">
        <v>2.0309964092094918E-2</v>
      </c>
      <c r="L70" s="27">
        <v>5.229013593699843E-3</v>
      </c>
      <c r="M70" s="4">
        <f t="shared" si="10"/>
        <v>-1.5699247457590104E-16</v>
      </c>
      <c r="N70" s="3">
        <f t="shared" si="11"/>
        <v>-1.5643308870494366E-10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2.5008905130680001</v>
      </c>
      <c r="D71" s="7">
        <v>26800000</v>
      </c>
      <c r="E71" s="1">
        <f t="shared" si="6"/>
        <v>26800000</v>
      </c>
      <c r="F71" s="6">
        <v>86463569713.220795</v>
      </c>
      <c r="G71" s="1" t="s">
        <v>24</v>
      </c>
      <c r="H71" s="1">
        <f t="shared" si="7"/>
        <v>25008.905130680003</v>
      </c>
      <c r="I71" s="25">
        <f t="shared" si="8"/>
        <v>2.8924210755614906E-7</v>
      </c>
      <c r="J71" s="26">
        <f t="shared" si="9"/>
        <v>7.7516884825047949</v>
      </c>
      <c r="K71" s="5">
        <v>7.7516884825045631</v>
      </c>
      <c r="L71" s="27">
        <v>2.5008905130679254E-2</v>
      </c>
      <c r="M71" s="4">
        <f t="shared" si="10"/>
        <v>-7.4940054162198066E-16</v>
      </c>
      <c r="N71" s="3">
        <f t="shared" si="11"/>
        <v>-7.4942363426089287E-10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0.27737345807899999</v>
      </c>
      <c r="D72" s="7">
        <v>498178</v>
      </c>
      <c r="E72" s="1">
        <f t="shared" si="6"/>
        <v>498178</v>
      </c>
      <c r="F72" s="6">
        <v>6621557319.1999998</v>
      </c>
      <c r="G72" s="1" t="s">
        <v>21</v>
      </c>
      <c r="H72" s="1">
        <f t="shared" si="7"/>
        <v>2773.7345807899997</v>
      </c>
      <c r="I72" s="25">
        <f t="shared" si="8"/>
        <v>4.1889459640366224E-7</v>
      </c>
      <c r="J72" s="26">
        <f t="shared" si="9"/>
        <v>0.20868407224718366</v>
      </c>
      <c r="K72" s="5">
        <v>0.20868407224717739</v>
      </c>
      <c r="L72" s="27">
        <v>2.7737345807899165E-3</v>
      </c>
      <c r="M72" s="4">
        <f t="shared" si="10"/>
        <v>-8.3266726846886741E-17</v>
      </c>
      <c r="N72" s="3">
        <f t="shared" si="11"/>
        <v>-8.3218765212222934E-11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4.0210373728639999</v>
      </c>
      <c r="D73" s="7">
        <v>81000000</v>
      </c>
      <c r="E73" s="1">
        <f t="shared" si="6"/>
        <v>81000000</v>
      </c>
      <c r="F73" s="6">
        <v>234663752434.061</v>
      </c>
      <c r="G73" s="1" t="s">
        <v>24</v>
      </c>
      <c r="H73" s="1">
        <f t="shared" si="7"/>
        <v>40210.373728639999</v>
      </c>
      <c r="I73" s="25">
        <f t="shared" si="8"/>
        <v>1.7135315237890799E-7</v>
      </c>
      <c r="J73" s="26">
        <f t="shared" si="9"/>
        <v>13.879605342691548</v>
      </c>
      <c r="K73" s="5">
        <v>13.879605342691132</v>
      </c>
      <c r="L73" s="27">
        <v>4.0210373728638789E-2</v>
      </c>
      <c r="M73" s="4">
        <f t="shared" si="10"/>
        <v>-1.2073675392798577E-15</v>
      </c>
      <c r="N73" s="3">
        <f t="shared" si="11"/>
        <v>-1.2078089639544487E-9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0.29389922448</v>
      </c>
      <c r="D74" s="7">
        <v>580053</v>
      </c>
      <c r="E74" s="1">
        <f t="shared" si="6"/>
        <v>580053</v>
      </c>
      <c r="F74" s="6">
        <v>11774466917.402212</v>
      </c>
      <c r="G74" s="1" t="s">
        <v>21</v>
      </c>
      <c r="H74" s="1">
        <f t="shared" si="7"/>
        <v>2938.9922447999998</v>
      </c>
      <c r="I74" s="25">
        <f t="shared" si="8"/>
        <v>2.4960724467757276E-7</v>
      </c>
      <c r="J74" s="26">
        <f t="shared" si="9"/>
        <v>0.14478543109696013</v>
      </c>
      <c r="K74" s="5">
        <v>0.14478543109695574</v>
      </c>
      <c r="L74" s="27">
        <v>2.9389922447999118E-3</v>
      </c>
      <c r="M74" s="4">
        <f t="shared" si="10"/>
        <v>-8.803721640582296E-17</v>
      </c>
      <c r="N74" s="3">
        <f t="shared" si="11"/>
        <v>-8.8220986071974039E-11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0.30688644520800001</v>
      </c>
      <c r="D75" s="7">
        <v>10696</v>
      </c>
      <c r="E75" s="1">
        <f t="shared" si="6"/>
        <v>10696</v>
      </c>
      <c r="F75" s="6">
        <v>6398252605.5999899</v>
      </c>
      <c r="G75" s="1" t="s">
        <v>18</v>
      </c>
      <c r="H75" s="1">
        <f t="shared" si="7"/>
        <v>3068.8644520800003</v>
      </c>
      <c r="I75" s="25">
        <f t="shared" si="8"/>
        <v>4.7964102720702448E-7</v>
      </c>
      <c r="J75" s="26">
        <f t="shared" si="9"/>
        <v>5.1302404270063343E-3</v>
      </c>
      <c r="K75" s="5">
        <v>5.1302404270061807E-3</v>
      </c>
      <c r="L75" s="27">
        <v>3.0688644520799084E-3</v>
      </c>
      <c r="M75" s="4">
        <f t="shared" si="10"/>
        <v>-9.1940344226770776E-17</v>
      </c>
      <c r="N75" s="3">
        <f t="shared" si="11"/>
        <v>-9.1858964879065752E-11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0.62971076661000003</v>
      </c>
      <c r="D76" s="7">
        <v>498652</v>
      </c>
      <c r="E76" s="1">
        <f t="shared" si="6"/>
        <v>498652</v>
      </c>
      <c r="F76" s="6">
        <v>17942213819.057999</v>
      </c>
      <c r="G76" s="1" t="s">
        <v>21</v>
      </c>
      <c r="H76" s="1">
        <f t="shared" si="7"/>
        <v>6297.1076661000006</v>
      </c>
      <c r="I76" s="25">
        <f t="shared" si="8"/>
        <v>3.5096603627648727E-7</v>
      </c>
      <c r="J76" s="26">
        <f t="shared" si="9"/>
        <v>0.17500991592134293</v>
      </c>
      <c r="K76" s="5">
        <v>0.17500991592133769</v>
      </c>
      <c r="L76" s="27">
        <v>6.2971076660998113E-3</v>
      </c>
      <c r="M76" s="4">
        <f t="shared" si="10"/>
        <v>-1.8908485888147197E-16</v>
      </c>
      <c r="N76" s="3">
        <f t="shared" si="11"/>
        <v>-1.8917489796876907E-10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0.87454748152899997</v>
      </c>
      <c r="D77" s="7">
        <v>77212</v>
      </c>
      <c r="E77" s="1">
        <f t="shared" si="6"/>
        <v>77212</v>
      </c>
      <c r="F77" s="6">
        <v>17580180332.075001</v>
      </c>
      <c r="G77" s="1" t="s">
        <v>21</v>
      </c>
      <c r="H77" s="1">
        <f t="shared" si="7"/>
        <v>8745.4748152899992</v>
      </c>
      <c r="I77" s="25">
        <f t="shared" si="8"/>
        <v>4.9746217900472266E-7</v>
      </c>
      <c r="J77" s="26">
        <f t="shared" si="9"/>
        <v>3.8410049765312648E-2</v>
      </c>
      <c r="K77" s="5">
        <v>3.8410049765311503E-2</v>
      </c>
      <c r="L77" s="27">
        <v>8.7454748152897381E-3</v>
      </c>
      <c r="M77" s="4">
        <f t="shared" si="10"/>
        <v>-2.6194324487249787E-16</v>
      </c>
      <c r="N77" s="3">
        <f t="shared" si="11"/>
        <v>-2.6193447411060333E-10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0.86311229898499997</v>
      </c>
      <c r="D78" s="7">
        <v>9530000</v>
      </c>
      <c r="E78" s="1">
        <f t="shared" si="6"/>
        <v>9530000</v>
      </c>
      <c r="F78" s="6">
        <v>25524456687.919899</v>
      </c>
      <c r="G78" s="1" t="s">
        <v>33</v>
      </c>
      <c r="H78" s="1">
        <f t="shared" si="7"/>
        <v>8631.1229898500005</v>
      </c>
      <c r="I78" s="25">
        <f t="shared" si="8"/>
        <v>3.3815109545249987E-7</v>
      </c>
      <c r="J78" s="26">
        <f t="shared" si="9"/>
        <v>3.2225799396623236</v>
      </c>
      <c r="K78" s="5">
        <v>3.2225799396622272</v>
      </c>
      <c r="L78" s="27">
        <v>8.6311229898497419E-3</v>
      </c>
      <c r="M78" s="4">
        <f t="shared" si="10"/>
        <v>-2.5847379792054426E-16</v>
      </c>
      <c r="N78" s="3">
        <f t="shared" si="11"/>
        <v>-2.5829649530351162E-10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0.483301605844</v>
      </c>
      <c r="D79" s="7">
        <v>7628.82</v>
      </c>
      <c r="E79" s="1">
        <f t="shared" si="6"/>
        <v>7628.82</v>
      </c>
      <c r="F79" s="6">
        <v>9738761407.6799393</v>
      </c>
      <c r="G79" s="1" t="s">
        <v>18</v>
      </c>
      <c r="H79" s="1">
        <f t="shared" si="7"/>
        <v>4833.0160584400001</v>
      </c>
      <c r="I79" s="25">
        <f t="shared" si="8"/>
        <v>4.9626598867374524E-7</v>
      </c>
      <c r="J79" s="26">
        <f t="shared" si="9"/>
        <v>3.7859238997140412E-3</v>
      </c>
      <c r="K79" s="5">
        <v>3.785923899713928E-3</v>
      </c>
      <c r="L79" s="27">
        <v>4.8330160584398553E-3</v>
      </c>
      <c r="M79" s="4">
        <f t="shared" si="10"/>
        <v>-1.4484941024406339E-16</v>
      </c>
      <c r="N79" s="3">
        <f t="shared" si="11"/>
        <v>-1.4460965758189559E-10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0.27086355118799998</v>
      </c>
      <c r="D80" s="7">
        <v>16964</v>
      </c>
      <c r="E80" s="1">
        <f t="shared" si="6"/>
        <v>16964</v>
      </c>
      <c r="F80" s="6">
        <v>6579708959.0039997</v>
      </c>
      <c r="G80" s="1" t="s">
        <v>30</v>
      </c>
      <c r="H80" s="1">
        <f t="shared" si="7"/>
        <v>2708.6355118799997</v>
      </c>
      <c r="I80" s="25">
        <f t="shared" si="8"/>
        <v>4.1166494274391405E-7</v>
      </c>
      <c r="J80" s="26">
        <f t="shared" si="9"/>
        <v>6.983484088707758E-3</v>
      </c>
      <c r="K80" s="5">
        <v>6.983484088707549E-3</v>
      </c>
      <c r="L80" s="27">
        <v>2.7086355118799187E-3</v>
      </c>
      <c r="M80" s="4">
        <f t="shared" si="10"/>
        <v>-8.1098322501915732E-17</v>
      </c>
      <c r="N80" s="3">
        <f t="shared" si="11"/>
        <v>-8.0945028457790613E-11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0.252143388345</v>
      </c>
      <c r="D81" s="7">
        <v>2321.9</v>
      </c>
      <c r="E81" s="1">
        <f t="shared" si="6"/>
        <v>2321.9</v>
      </c>
      <c r="F81" s="6">
        <v>8328063461.87498</v>
      </c>
      <c r="G81" s="1" t="s">
        <v>18</v>
      </c>
      <c r="H81" s="1">
        <f t="shared" si="7"/>
        <v>2521.4338834499999</v>
      </c>
      <c r="I81" s="25">
        <f t="shared" si="8"/>
        <v>3.0276352899961262E-7</v>
      </c>
      <c r="J81" s="26">
        <f t="shared" si="9"/>
        <v>7.0298663798420058E-4</v>
      </c>
      <c r="K81" s="5">
        <v>7.0298663798417955E-4</v>
      </c>
      <c r="L81" s="27">
        <v>2.5214338834499243E-3</v>
      </c>
      <c r="M81" s="4">
        <f t="shared" si="10"/>
        <v>-7.5460471204991109E-17</v>
      </c>
      <c r="N81" s="3">
        <f t="shared" si="11"/>
        <v>-7.5488060247153044E-11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0.233491124302</v>
      </c>
      <c r="D82" s="7">
        <v>291419</v>
      </c>
      <c r="E82" s="1">
        <f t="shared" si="6"/>
        <v>291419</v>
      </c>
      <c r="F82" s="6">
        <v>7771844541.868</v>
      </c>
      <c r="G82" s="1" t="s">
        <v>119</v>
      </c>
      <c r="H82" s="1">
        <f t="shared" si="7"/>
        <v>2334.9112430200003</v>
      </c>
      <c r="I82" s="25">
        <f t="shared" si="8"/>
        <v>3.0043205708008066E-7</v>
      </c>
      <c r="J82" s="26">
        <f t="shared" si="9"/>
        <v>8.755160964222003E-2</v>
      </c>
      <c r="K82" s="5">
        <v>8.7551609642217407E-2</v>
      </c>
      <c r="L82" s="27">
        <v>2.3349112430199304E-3</v>
      </c>
      <c r="M82" s="4">
        <f t="shared" si="10"/>
        <v>-6.9822619908066486E-17</v>
      </c>
      <c r="N82" s="3">
        <f t="shared" si="11"/>
        <v>-7.0031092036515474E-11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0.20345578727899999</v>
      </c>
      <c r="D83" s="7">
        <v>1198420</v>
      </c>
      <c r="E83" s="1">
        <f t="shared" si="6"/>
        <v>1198420</v>
      </c>
      <c r="F83" s="6">
        <v>7147526859.3349895</v>
      </c>
      <c r="G83" s="1" t="s">
        <v>24</v>
      </c>
      <c r="H83" s="1">
        <f t="shared" si="7"/>
        <v>2034.5578727899997</v>
      </c>
      <c r="I83" s="25">
        <f t="shared" si="8"/>
        <v>2.8465200800648634E-7</v>
      </c>
      <c r="J83" s="26">
        <f t="shared" si="9"/>
        <v>0.34113265943513338</v>
      </c>
      <c r="K83" s="5">
        <v>0.34113265943512316</v>
      </c>
      <c r="L83" s="27">
        <v>2.0345578727899386E-3</v>
      </c>
      <c r="M83" s="4">
        <f t="shared" si="10"/>
        <v>-6.114900252818245E-17</v>
      </c>
      <c r="N83" s="3">
        <f t="shared" si="11"/>
        <v>-6.1163518694229424E-11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2.1264782621539999</v>
      </c>
      <c r="D84" s="7">
        <v>150108</v>
      </c>
      <c r="E84" s="1">
        <f t="shared" si="6"/>
        <v>150108</v>
      </c>
      <c r="F84" s="6">
        <v>150999050909.9039</v>
      </c>
      <c r="G84" s="1" t="s">
        <v>18</v>
      </c>
      <c r="H84" s="1">
        <f t="shared" si="7"/>
        <v>21264.782621539998</v>
      </c>
      <c r="I84" s="25">
        <f t="shared" si="8"/>
        <v>1.4082726012780032E-7</v>
      </c>
      <c r="J84" s="26">
        <f t="shared" si="9"/>
        <v>2.113929836326385E-2</v>
      </c>
      <c r="K84" s="5">
        <v>2.1139298363263215E-2</v>
      </c>
      <c r="L84" s="27">
        <v>2.1264782621539361E-2</v>
      </c>
      <c r="M84" s="4">
        <f t="shared" si="10"/>
        <v>-6.3837823915946501E-16</v>
      </c>
      <c r="N84" s="3">
        <f t="shared" si="11"/>
        <v>-6.3664629124104977E-10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0.53573556345200002</v>
      </c>
      <c r="D85" s="7">
        <v>139050</v>
      </c>
      <c r="E85" s="1">
        <f t="shared" si="6"/>
        <v>139050</v>
      </c>
      <c r="F85" s="6">
        <v>124344102769.472</v>
      </c>
      <c r="G85" s="1" t="s">
        <v>18</v>
      </c>
      <c r="H85" s="1">
        <f t="shared" si="7"/>
        <v>5357.3556345200004</v>
      </c>
      <c r="I85" s="25">
        <f t="shared" si="8"/>
        <v>4.3084919310184586E-8</v>
      </c>
      <c r="J85" s="26">
        <f t="shared" si="9"/>
        <v>5.9909580300811669E-3</v>
      </c>
      <c r="K85" s="5">
        <v>5.9909580300809865E-3</v>
      </c>
      <c r="L85" s="27">
        <v>5.3573556345198397E-3</v>
      </c>
      <c r="M85" s="4">
        <f t="shared" si="10"/>
        <v>-1.6046192152785466E-16</v>
      </c>
      <c r="N85" s="3">
        <f t="shared" si="11"/>
        <v>-1.609805622138083E-10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0.19975106545400001</v>
      </c>
      <c r="D86" s="7">
        <v>6828</v>
      </c>
      <c r="E86" s="1">
        <f t="shared" si="6"/>
        <v>6828</v>
      </c>
      <c r="F86" s="6">
        <v>12690006783.999941</v>
      </c>
      <c r="G86" s="1" t="s">
        <v>18</v>
      </c>
      <c r="H86" s="1">
        <f t="shared" si="7"/>
        <v>1997.5106545399999</v>
      </c>
      <c r="I86" s="25">
        <f t="shared" si="8"/>
        <v>1.5740816285918301E-7</v>
      </c>
      <c r="J86" s="26">
        <f t="shared" si="9"/>
        <v>1.0747829360025017E-3</v>
      </c>
      <c r="K86" s="5">
        <v>1.0747829360024694E-3</v>
      </c>
      <c r="L86" s="27">
        <v>1.9975106545399401E-3</v>
      </c>
      <c r="M86" s="4">
        <f t="shared" si="10"/>
        <v>-5.9847959921199845E-17</v>
      </c>
      <c r="N86" s="3">
        <f t="shared" si="11"/>
        <v>-5.9799276641570032E-11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0.46656993641799999</v>
      </c>
      <c r="D87" s="7">
        <v>106179</v>
      </c>
      <c r="E87" s="1">
        <f t="shared" si="6"/>
        <v>106179</v>
      </c>
      <c r="F87" s="6">
        <v>11806955617.099991</v>
      </c>
      <c r="G87" s="1" t="s">
        <v>119</v>
      </c>
      <c r="H87" s="1">
        <f t="shared" si="7"/>
        <v>4665.69936418</v>
      </c>
      <c r="I87" s="25">
        <f t="shared" si="8"/>
        <v>3.9516531741871519E-7</v>
      </c>
      <c r="J87" s="26">
        <f t="shared" si="9"/>
        <v>4.1958258238201762E-2</v>
      </c>
      <c r="K87" s="5">
        <v>4.1958258238200506E-2</v>
      </c>
      <c r="L87" s="27">
        <v>4.6656993641798605E-3</v>
      </c>
      <c r="M87" s="4">
        <f t="shared" si="10"/>
        <v>-1.3964523981613297E-16</v>
      </c>
      <c r="N87" s="3">
        <f t="shared" si="11"/>
        <v>-1.3915268937125802E-10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0.50650518327000005</v>
      </c>
      <c r="D88" s="7">
        <v>193644</v>
      </c>
      <c r="E88" s="1">
        <f t="shared" si="6"/>
        <v>193644</v>
      </c>
      <c r="F88" s="6">
        <v>10538366630.45993</v>
      </c>
      <c r="G88" s="1" t="s">
        <v>52</v>
      </c>
      <c r="H88" s="1">
        <f t="shared" si="7"/>
        <v>5065.0518327</v>
      </c>
      <c r="I88" s="25">
        <f t="shared" si="8"/>
        <v>4.806296848754581E-7</v>
      </c>
      <c r="J88" s="26">
        <f t="shared" si="9"/>
        <v>9.3071054698023209E-2</v>
      </c>
      <c r="K88" s="5">
        <v>9.307105469802042E-2</v>
      </c>
      <c r="L88" s="27">
        <v>5.0650518326998484E-3</v>
      </c>
      <c r="M88" s="4">
        <f t="shared" si="10"/>
        <v>-1.5178830414797062E-16</v>
      </c>
      <c r="N88" s="3">
        <f t="shared" si="11"/>
        <v>-1.5188561519607902E-10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0.45038106815200002</v>
      </c>
      <c r="D89" s="7">
        <v>34293</v>
      </c>
      <c r="E89" s="1">
        <f t="shared" si="6"/>
        <v>34293</v>
      </c>
      <c r="F89" s="6">
        <v>8932103000.2259903</v>
      </c>
      <c r="G89" s="1" t="s">
        <v>63</v>
      </c>
      <c r="H89" s="1">
        <f t="shared" si="7"/>
        <v>4503.8106815200008</v>
      </c>
      <c r="I89" s="25">
        <f t="shared" si="8"/>
        <v>5.0422735624589758E-7</v>
      </c>
      <c r="J89" s="26">
        <f t="shared" si="9"/>
        <v>1.7291468727740567E-2</v>
      </c>
      <c r="K89" s="5">
        <v>1.7291468727740043E-2</v>
      </c>
      <c r="L89" s="27">
        <v>4.5038106815198653E-3</v>
      </c>
      <c r="M89" s="4">
        <f t="shared" si="10"/>
        <v>-1.3530843112619095E-16</v>
      </c>
      <c r="N89" s="3">
        <f t="shared" si="11"/>
        <v>-1.3551471056416631E-10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1.364733228358</v>
      </c>
      <c r="D90" s="7">
        <v>29419000</v>
      </c>
      <c r="E90" s="1">
        <f t="shared" si="6"/>
        <v>29419000</v>
      </c>
      <c r="F90" s="6">
        <v>58693618784.546997</v>
      </c>
      <c r="G90" s="1" t="s">
        <v>24</v>
      </c>
      <c r="H90" s="1">
        <f t="shared" si="7"/>
        <v>13647.332283579999</v>
      </c>
      <c r="I90" s="25">
        <f t="shared" si="8"/>
        <v>2.3251816068245401E-7</v>
      </c>
      <c r="J90" s="26">
        <f t="shared" si="9"/>
        <v>6.8404517691171147</v>
      </c>
      <c r="K90" s="5">
        <v>6.8404517691169087</v>
      </c>
      <c r="L90" s="27">
        <v>1.364733228357959E-2</v>
      </c>
      <c r="M90" s="4">
        <f t="shared" si="10"/>
        <v>-4.0939474033052647E-16</v>
      </c>
      <c r="N90" s="3">
        <f t="shared" si="11"/>
        <v>-4.0927261579781771E-10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2.1000272320689999</v>
      </c>
      <c r="D91" s="7">
        <v>2520000</v>
      </c>
      <c r="E91" s="1">
        <f t="shared" si="6"/>
        <v>2520000</v>
      </c>
      <c r="F91" s="6">
        <v>85987964298.222229</v>
      </c>
      <c r="G91" s="1" t="s">
        <v>30</v>
      </c>
      <c r="H91" s="1">
        <f t="shared" si="7"/>
        <v>21000.272320690001</v>
      </c>
      <c r="I91" s="25">
        <f t="shared" si="8"/>
        <v>2.4422339210005203E-7</v>
      </c>
      <c r="J91" s="26">
        <f t="shared" si="9"/>
        <v>0.61544294809213107</v>
      </c>
      <c r="K91" s="5">
        <v>0.61544294809211253</v>
      </c>
      <c r="L91" s="27">
        <v>2.1000272320689371E-2</v>
      </c>
      <c r="M91" s="4">
        <f t="shared" si="10"/>
        <v>-6.2796989830360417E-16</v>
      </c>
      <c r="N91" s="3">
        <f t="shared" si="11"/>
        <v>-6.2937033362686634E-10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0.17370807386000001</v>
      </c>
      <c r="D92" s="7">
        <v>9248</v>
      </c>
      <c r="E92" s="1">
        <f t="shared" si="6"/>
        <v>9248</v>
      </c>
      <c r="F92" s="6">
        <v>8301541680.1999397</v>
      </c>
      <c r="G92" s="1" t="s">
        <v>52</v>
      </c>
      <c r="H92" s="1">
        <f t="shared" si="7"/>
        <v>1737.0807385999999</v>
      </c>
      <c r="I92" s="25">
        <f t="shared" si="8"/>
        <v>2.092479692950434E-7</v>
      </c>
      <c r="J92" s="26">
        <f t="shared" si="9"/>
        <v>1.9351252200405613E-3</v>
      </c>
      <c r="K92" s="5">
        <v>1.9351252200405034E-3</v>
      </c>
      <c r="L92" s="27">
        <v>1.7370807385999479E-3</v>
      </c>
      <c r="M92" s="4">
        <f t="shared" si="10"/>
        <v>-5.2041704279304213E-17</v>
      </c>
      <c r="N92" s="3">
        <f t="shared" si="11"/>
        <v>-5.2068571676500142E-11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1.5822781917190001</v>
      </c>
      <c r="D93" s="7">
        <v>205818</v>
      </c>
      <c r="E93" s="1">
        <f t="shared" si="6"/>
        <v>205818</v>
      </c>
      <c r="F93" s="6">
        <v>220155875059.77271</v>
      </c>
      <c r="G93" s="1" t="s">
        <v>18</v>
      </c>
      <c r="H93" s="1">
        <f t="shared" si="7"/>
        <v>15822.781917190003</v>
      </c>
      <c r="I93" s="25">
        <f t="shared" si="8"/>
        <v>7.1870813862651128E-8</v>
      </c>
      <c r="J93" s="26">
        <f t="shared" si="9"/>
        <v>1.4792307167583131E-2</v>
      </c>
      <c r="K93" s="5">
        <v>1.4792307167582687E-2</v>
      </c>
      <c r="L93" s="27">
        <v>1.5822781917189527E-2</v>
      </c>
      <c r="M93" s="4">
        <f t="shared" si="10"/>
        <v>-4.7531423241764514E-16</v>
      </c>
      <c r="N93" s="3">
        <f t="shared" si="11"/>
        <v>-4.765752237290144E-10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4.5325220499469996</v>
      </c>
      <c r="D94" s="7">
        <v>81000000</v>
      </c>
      <c r="E94" s="1">
        <f t="shared" si="6"/>
        <v>81000000</v>
      </c>
      <c r="F94" s="6">
        <v>234663752434.061</v>
      </c>
      <c r="G94" s="1" t="s">
        <v>24</v>
      </c>
      <c r="H94" s="1">
        <f t="shared" si="7"/>
        <v>45325.220499469993</v>
      </c>
      <c r="I94" s="25">
        <f t="shared" si="8"/>
        <v>1.9314964509572517E-7</v>
      </c>
      <c r="J94" s="26">
        <f t="shared" si="9"/>
        <v>15.645121252753739</v>
      </c>
      <c r="K94" s="5">
        <v>15.645121252753269</v>
      </c>
      <c r="L94" s="27">
        <v>4.5325220499468633E-2</v>
      </c>
      <c r="M94" s="4">
        <f t="shared" si="10"/>
        <v>-1.3600232051658168E-15</v>
      </c>
      <c r="N94" s="3">
        <f t="shared" si="11"/>
        <v>-1.3606040738523006E-9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0.88009909725400004</v>
      </c>
      <c r="D95" s="7">
        <v>255700</v>
      </c>
      <c r="E95" s="1">
        <f t="shared" si="6"/>
        <v>255700</v>
      </c>
      <c r="F95" s="6">
        <v>18395629803.599899</v>
      </c>
      <c r="G95" s="1" t="s">
        <v>27</v>
      </c>
      <c r="H95" s="1">
        <f t="shared" si="7"/>
        <v>8800.9909725399993</v>
      </c>
      <c r="I95" s="25">
        <f t="shared" si="8"/>
        <v>4.7842835861035352E-7</v>
      </c>
      <c r="J95" s="26">
        <f t="shared" si="9"/>
        <v>0.1223341312966674</v>
      </c>
      <c r="K95" s="5">
        <v>0.12233413129666372</v>
      </c>
      <c r="L95" s="27">
        <v>8.8009909725397361E-3</v>
      </c>
      <c r="M95" s="4">
        <f t="shared" si="10"/>
        <v>-2.6367796834847468E-16</v>
      </c>
      <c r="N95" s="3">
        <f t="shared" si="11"/>
        <v>-2.6375346351414919E-10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1.1006375115860001</v>
      </c>
      <c r="D96" s="7">
        <v>965436</v>
      </c>
      <c r="E96" s="1">
        <f t="shared" si="6"/>
        <v>965436</v>
      </c>
      <c r="F96" s="6">
        <v>25081583797.040001</v>
      </c>
      <c r="G96" s="1" t="s">
        <v>21</v>
      </c>
      <c r="H96" s="1">
        <f t="shared" si="7"/>
        <v>11006.375115860001</v>
      </c>
      <c r="I96" s="25">
        <f t="shared" si="8"/>
        <v>4.3882297086673274E-7</v>
      </c>
      <c r="J96" s="26">
        <f t="shared" si="9"/>
        <v>0.42365549370169497</v>
      </c>
      <c r="K96" s="5">
        <v>0.42365549370168232</v>
      </c>
      <c r="L96" s="27">
        <v>1.1006375115859671E-2</v>
      </c>
      <c r="M96" s="4">
        <f t="shared" si="10"/>
        <v>-3.2959746043559335E-16</v>
      </c>
      <c r="N96" s="3">
        <f t="shared" si="11"/>
        <v>-3.2923708204180002E-10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0.32808315578500002</v>
      </c>
      <c r="D97" s="7">
        <v>95000</v>
      </c>
      <c r="E97" s="1">
        <f t="shared" si="6"/>
        <v>95000</v>
      </c>
      <c r="F97" s="6">
        <v>7984247885.1199903</v>
      </c>
      <c r="G97" s="1" t="s">
        <v>27</v>
      </c>
      <c r="H97" s="1">
        <f t="shared" si="7"/>
        <v>3280.8315578500001</v>
      </c>
      <c r="I97" s="25">
        <f t="shared" si="8"/>
        <v>4.1091303840458034E-7</v>
      </c>
      <c r="J97" s="26">
        <f t="shared" si="9"/>
        <v>3.9036738648435133E-2</v>
      </c>
      <c r="K97" s="5">
        <v>3.9036738648433968E-2</v>
      </c>
      <c r="L97" s="27">
        <v>3.2808315578499018E-3</v>
      </c>
      <c r="M97" s="4">
        <f t="shared" si="10"/>
        <v>-9.8445557261683803E-17</v>
      </c>
      <c r="N97" s="3">
        <f t="shared" si="11"/>
        <v>-9.822542779147625E-11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2.6879216587779999</v>
      </c>
      <c r="D98" s="7">
        <v>1102925</v>
      </c>
      <c r="E98" s="1">
        <f t="shared" si="6"/>
        <v>1102925</v>
      </c>
      <c r="F98" s="6">
        <v>144942152933.15933</v>
      </c>
      <c r="G98" s="1" t="s">
        <v>21</v>
      </c>
      <c r="H98" s="1">
        <f t="shared" si="7"/>
        <v>26879.21658778</v>
      </c>
      <c r="I98" s="25">
        <f t="shared" si="8"/>
        <v>1.8544789106434386E-7</v>
      </c>
      <c r="J98" s="26">
        <f t="shared" si="9"/>
        <v>0.20453511525214146</v>
      </c>
      <c r="K98" s="5">
        <v>0.20453511525213533</v>
      </c>
      <c r="L98" s="27">
        <v>2.6879216587779194E-2</v>
      </c>
      <c r="M98" s="4">
        <f t="shared" si="10"/>
        <v>-8.0491169285323849E-16</v>
      </c>
      <c r="N98" s="3">
        <f t="shared" si="11"/>
        <v>-8.0399331636726856E-10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0.29414960743200003</v>
      </c>
      <c r="D99" s="7">
        <v>109313</v>
      </c>
      <c r="E99" s="1">
        <f t="shared" si="6"/>
        <v>109313</v>
      </c>
      <c r="F99" s="6">
        <v>8914097719.79496</v>
      </c>
      <c r="G99" s="1" t="s">
        <v>119</v>
      </c>
      <c r="H99" s="1">
        <f t="shared" si="7"/>
        <v>2941.4960743200004</v>
      </c>
      <c r="I99" s="25">
        <f t="shared" si="8"/>
        <v>3.2998248019965164E-7</v>
      </c>
      <c r="J99" s="26">
        <f t="shared" si="9"/>
        <v>3.6071374858064519E-2</v>
      </c>
      <c r="K99" s="5">
        <v>3.6071374858063436E-2</v>
      </c>
      <c r="L99" s="27">
        <v>2.9414960743199122E-3</v>
      </c>
      <c r="M99" s="4">
        <f t="shared" si="10"/>
        <v>-8.803721640582296E-17</v>
      </c>
      <c r="N99" s="3">
        <f t="shared" si="11"/>
        <v>-8.8220986071974039E-11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1.3563337531449999</v>
      </c>
      <c r="D100" s="7">
        <v>20786</v>
      </c>
      <c r="E100" s="1">
        <f t="shared" si="6"/>
        <v>20786</v>
      </c>
      <c r="F100" s="6">
        <v>31013066397.439999</v>
      </c>
      <c r="G100" s="1" t="s">
        <v>18</v>
      </c>
      <c r="H100" s="1">
        <f t="shared" si="7"/>
        <v>13563.337531449999</v>
      </c>
      <c r="I100" s="25">
        <f t="shared" si="8"/>
        <v>4.373426786513957E-7</v>
      </c>
      <c r="J100" s="26">
        <f t="shared" si="9"/>
        <v>9.0906049184479119E-3</v>
      </c>
      <c r="K100" s="5">
        <v>9.0906049184476395E-3</v>
      </c>
      <c r="L100" s="27">
        <v>1.3563337531449593E-2</v>
      </c>
      <c r="M100" s="4">
        <f t="shared" si="10"/>
        <v>-4.0592529337857286E-16</v>
      </c>
      <c r="N100" s="3">
        <f t="shared" si="11"/>
        <v>-4.0563463699072599E-10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1.2784333308610001</v>
      </c>
      <c r="D101" s="7">
        <v>2113023</v>
      </c>
      <c r="E101" s="1">
        <f t="shared" si="6"/>
        <v>2113023</v>
      </c>
      <c r="F101" s="6">
        <v>43252251960.962997</v>
      </c>
      <c r="G101" s="1" t="s">
        <v>119</v>
      </c>
      <c r="H101" s="1">
        <f t="shared" si="7"/>
        <v>12784.333308610001</v>
      </c>
      <c r="I101" s="25">
        <f t="shared" si="8"/>
        <v>2.9557613139191939E-7</v>
      </c>
      <c r="J101" s="26">
        <f t="shared" si="9"/>
        <v>0.62455916388214772</v>
      </c>
      <c r="K101" s="5">
        <v>0.62455916388212884</v>
      </c>
      <c r="L101" s="27">
        <v>1.2784333308609617E-2</v>
      </c>
      <c r="M101" s="4">
        <f t="shared" si="10"/>
        <v>-3.8337388819087437E-16</v>
      </c>
      <c r="N101" s="3">
        <f t="shared" si="11"/>
        <v>-3.8380676414817572E-10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0.98339801350400002</v>
      </c>
      <c r="D102" s="7">
        <v>38942</v>
      </c>
      <c r="E102" s="1">
        <f t="shared" si="6"/>
        <v>38942</v>
      </c>
      <c r="F102" s="6">
        <v>23618124766.643002</v>
      </c>
      <c r="G102" s="1" t="s">
        <v>18</v>
      </c>
      <c r="H102" s="1">
        <f t="shared" si="7"/>
        <v>9833.9801350400012</v>
      </c>
      <c r="I102" s="25">
        <f t="shared" si="8"/>
        <v>4.1637429864580094E-7</v>
      </c>
      <c r="J102" s="26">
        <f t="shared" si="9"/>
        <v>1.6214447937864779E-2</v>
      </c>
      <c r="K102" s="5">
        <v>1.6214447937864297E-2</v>
      </c>
      <c r="L102" s="27">
        <v>9.833980135039706E-3</v>
      </c>
      <c r="M102" s="4">
        <f t="shared" si="10"/>
        <v>-2.9490299091605721E-16</v>
      </c>
      <c r="N102" s="3">
        <f t="shared" si="11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19F33-41D9-4538-AB3B-A3281A7D43AC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0.88832935300600002</v>
      </c>
      <c r="D2" s="7">
        <v>146313</v>
      </c>
      <c r="E2" s="1">
        <f t="shared" ref="E2:E65" si="0">D2</f>
        <v>146313</v>
      </c>
      <c r="F2" s="6">
        <v>100055744103.90201</v>
      </c>
      <c r="G2" s="1" t="s">
        <v>18</v>
      </c>
      <c r="H2" s="1">
        <f t="shared" ref="H2:H65" si="1">(C2/100)*$R$2</f>
        <v>8883.2935300600002</v>
      </c>
      <c r="I2" s="25">
        <f t="shared" ref="I2:I65" si="2">H2/F2</f>
        <v>8.8783443765459599E-8</v>
      </c>
      <c r="J2" s="26">
        <f t="shared" ref="J2:J65" si="3">I2*E2</f>
        <v>1.299017200765569E-2</v>
      </c>
      <c r="K2" s="5">
        <v>1.2994335456051118E-2</v>
      </c>
      <c r="L2" s="27">
        <v>8.8861406928359855E-3</v>
      </c>
      <c r="M2" s="4">
        <f t="shared" ref="M2:M65" si="4">L2-(C2/100)</f>
        <v>2.8471627759856649E-6</v>
      </c>
      <c r="N2" s="3">
        <f t="shared" ref="N2:N65" si="5">IFERROR(L2*$R$2,0)-H2</f>
        <v>2.8471627759845433</v>
      </c>
      <c r="P2" s="12">
        <f>SUM(J2:J101)</f>
        <v>121.42524006930883</v>
      </c>
      <c r="Q2" s="11">
        <f>SUM(K2:K101)</f>
        <v>121.46410792901816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19</v>
      </c>
      <c r="B3" s="1" t="s">
        <v>20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21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3.3998412021200284E-3</v>
      </c>
      <c r="M3" s="4">
        <f t="shared" si="4"/>
        <v>1.0893256800286431E-6</v>
      </c>
      <c r="N3" s="3">
        <f t="shared" si="5"/>
        <v>1.0893256800286508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0.157152171934</v>
      </c>
      <c r="D4" s="7">
        <v>2482360</v>
      </c>
      <c r="E4" s="1">
        <f t="shared" si="0"/>
        <v>2482360</v>
      </c>
      <c r="F4" s="6">
        <v>11630932032.589981</v>
      </c>
      <c r="G4" s="1" t="s">
        <v>24</v>
      </c>
      <c r="H4" s="1">
        <f t="shared" si="1"/>
        <v>1571.5217193399999</v>
      </c>
      <c r="I4" s="25">
        <f t="shared" si="2"/>
        <v>1.3511571686057328E-7</v>
      </c>
      <c r="J4" s="26">
        <f t="shared" si="3"/>
        <v>0.33540585090601266</v>
      </c>
      <c r="K4" s="5">
        <v>0.33551335101817276</v>
      </c>
      <c r="L4" s="27">
        <v>1.5720254039377332E-3</v>
      </c>
      <c r="M4" s="4">
        <f t="shared" si="4"/>
        <v>5.0368459773332541E-7</v>
      </c>
      <c r="N4" s="3">
        <f t="shared" si="5"/>
        <v>0.50368459773335417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119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0.21555546412063692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39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2.0568507331086487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27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30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0.35101070087800001</v>
      </c>
      <c r="D9" s="7">
        <v>413700</v>
      </c>
      <c r="E9" s="1">
        <f t="shared" si="0"/>
        <v>413700</v>
      </c>
      <c r="F9" s="6">
        <v>12374179941.119999</v>
      </c>
      <c r="G9" s="1" t="s">
        <v>33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0.11738932967698106</v>
      </c>
      <c r="L9" s="27">
        <v>3.5112320246323946E-3</v>
      </c>
      <c r="M9" s="4">
        <f t="shared" si="4"/>
        <v>1.125015852394308E-6</v>
      </c>
      <c r="N9" s="3">
        <f t="shared" si="5"/>
        <v>1.1250158523944265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21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2.5634001829731266E-3</v>
      </c>
      <c r="M10" s="4">
        <f t="shared" si="4"/>
        <v>8.2132590312677597E-7</v>
      </c>
      <c r="N10" s="3">
        <f t="shared" si="5"/>
        <v>0.82132590312676257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36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1.1576765246199298E-2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17992236593.746906</v>
      </c>
      <c r="G12" s="1" t="s">
        <v>39</v>
      </c>
      <c r="H12" s="1">
        <f t="shared" si="1"/>
        <v>4994.5801639700003</v>
      </c>
      <c r="I12" s="25">
        <f t="shared" si="2"/>
        <v>2.7759640320124717E-7</v>
      </c>
      <c r="J12" s="26">
        <f t="shared" si="3"/>
        <v>8.554022126085151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30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21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21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0.25015711203948005</v>
      </c>
      <c r="L15" s="27">
        <v>5.4389956149534735E-2</v>
      </c>
      <c r="M15" s="4">
        <f t="shared" si="4"/>
        <v>1.7426806934735251E-5</v>
      </c>
      <c r="N15" s="3">
        <f t="shared" si="5"/>
        <v>17.426806934738124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461469205354.78796</v>
      </c>
      <c r="G16" s="1" t="s">
        <v>18</v>
      </c>
      <c r="H16" s="1">
        <f t="shared" si="1"/>
        <v>62048.031373600003</v>
      </c>
      <c r="I16" s="25">
        <f t="shared" si="2"/>
        <v>1.3445757734992538E-7</v>
      </c>
      <c r="J16" s="26">
        <f t="shared" si="3"/>
        <v>5.5665437022869108E-2</v>
      </c>
      <c r="K16" s="5">
        <v>5.5683278216504102E-2</v>
      </c>
      <c r="L16" s="27">
        <v>6.2067918237004166E-2</v>
      </c>
      <c r="M16" s="4">
        <f t="shared" si="4"/>
        <v>1.9886863404164346E-5</v>
      </c>
      <c r="N16" s="3">
        <f t="shared" si="5"/>
        <v>19.886863404164615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26945542009.691902</v>
      </c>
      <c r="G17" s="1" t="s">
        <v>52</v>
      </c>
      <c r="H17" s="1">
        <f t="shared" si="1"/>
        <v>6286.56762497</v>
      </c>
      <c r="I17" s="25">
        <f t="shared" si="2"/>
        <v>2.333064082625919E-7</v>
      </c>
      <c r="J17" s="26">
        <f t="shared" si="3"/>
        <v>2.5799022625677411E-2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36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1.1915255405846004E-3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18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1.4028518857624195E-3</v>
      </c>
      <c r="L19" s="27">
        <v>3.2696834900706124E-3</v>
      </c>
      <c r="M19" s="4">
        <f t="shared" si="4"/>
        <v>1.0476225206124297E-6</v>
      </c>
      <c r="N19" s="3">
        <f t="shared" si="5"/>
        <v>1.0476225206120944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63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1.4764180217761949E-2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15521208945.367199</v>
      </c>
      <c r="G21" s="1" t="s">
        <v>36</v>
      </c>
      <c r="H21" s="1">
        <f t="shared" si="1"/>
        <v>6593.20102855</v>
      </c>
      <c r="I21" s="25">
        <f t="shared" si="2"/>
        <v>4.2478656474230067E-7</v>
      </c>
      <c r="J21" s="26">
        <f t="shared" si="3"/>
        <v>0.11397618233226567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21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18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3.2389147980100717E-4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21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1.4401219346826754E-3</v>
      </c>
      <c r="M24" s="4">
        <f t="shared" si="4"/>
        <v>4.6142209267547619E-7</v>
      </c>
      <c r="N24" s="3">
        <f t="shared" si="5"/>
        <v>0.4614220926755479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21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5.2816189823211515</v>
      </c>
      <c r="L25" s="27">
        <v>1.1182156616945434E-3</v>
      </c>
      <c r="M25" s="4">
        <f t="shared" si="4"/>
        <v>3.5828174454349306E-7</v>
      </c>
      <c r="N25" s="3">
        <f t="shared" si="5"/>
        <v>0.35828174454354667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33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2.4848997938008042E-3</v>
      </c>
      <c r="M26" s="4">
        <f t="shared" si="4"/>
        <v>7.9617400080417289E-7</v>
      </c>
      <c r="N26" s="3">
        <f t="shared" si="5"/>
        <v>0.79617400080405787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18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3.3470599953120787E-3</v>
      </c>
      <c r="M27" s="4">
        <f t="shared" si="4"/>
        <v>1.0724143320785945E-6</v>
      </c>
      <c r="N27" s="3">
        <f t="shared" si="5"/>
        <v>1.0724143320785515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63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21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33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2.0220655482056583E-2</v>
      </c>
      <c r="M30" s="4">
        <f t="shared" si="4"/>
        <v>6.4787965365839528E-6</v>
      </c>
      <c r="N30" s="3">
        <f t="shared" si="5"/>
        <v>6.4787965365831042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21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2.1863057171999142E-2</v>
      </c>
      <c r="M31" s="4">
        <f t="shared" si="4"/>
        <v>7.0050300291432666E-6</v>
      </c>
      <c r="N31" s="3">
        <f t="shared" si="5"/>
        <v>7.005030029144109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21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1.2328299262907136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21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5.5435198363000003E-2</v>
      </c>
      <c r="D34" s="7">
        <v>86456</v>
      </c>
      <c r="E34" s="1">
        <f t="shared" si="0"/>
        <v>86456</v>
      </c>
      <c r="F34" s="6">
        <v>3377472536.2420001</v>
      </c>
      <c r="G34" s="1" t="s">
        <v>307</v>
      </c>
      <c r="H34" s="1">
        <f t="shared" si="1"/>
        <v>554.35198363000006</v>
      </c>
      <c r="I34" s="25">
        <f t="shared" si="2"/>
        <v>1.6413219580071223E-7</v>
      </c>
      <c r="J34" s="26">
        <f t="shared" si="3"/>
        <v>1.4190213120146377E-2</v>
      </c>
      <c r="K34" s="5">
        <v>1.4194761190763325E-2</v>
      </c>
      <c r="L34" s="27">
        <v>5.5452965763298008E-4</v>
      </c>
      <c r="M34" s="4">
        <f t="shared" si="4"/>
        <v>1.7767400298002341E-7</v>
      </c>
      <c r="N34" s="3">
        <f t="shared" si="5"/>
        <v>0.17767400297998392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1.8159370970599999</v>
      </c>
      <c r="D35" s="7">
        <v>15470000</v>
      </c>
      <c r="E35" s="1">
        <f t="shared" si="0"/>
        <v>15470000</v>
      </c>
      <c r="F35" s="6">
        <v>112145403433.99159</v>
      </c>
      <c r="G35" s="1" t="s">
        <v>24</v>
      </c>
      <c r="H35" s="1">
        <f t="shared" si="1"/>
        <v>18159.370970600001</v>
      </c>
      <c r="I35" s="25">
        <f t="shared" si="2"/>
        <v>1.6192701987369946E-7</v>
      </c>
      <c r="J35" s="26">
        <f t="shared" si="3"/>
        <v>2.5050109974461305</v>
      </c>
      <c r="K35" s="5">
        <v>2.5058138724205672</v>
      </c>
      <c r="L35" s="27">
        <v>1.8165191186366985E-2</v>
      </c>
      <c r="M35" s="4">
        <f t="shared" si="4"/>
        <v>5.8202157669842713E-6</v>
      </c>
      <c r="N35" s="3">
        <f t="shared" si="5"/>
        <v>5.8202157669838925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1.666512385136</v>
      </c>
      <c r="D36" s="7">
        <v>220502</v>
      </c>
      <c r="E36" s="1">
        <f t="shared" si="0"/>
        <v>220502</v>
      </c>
      <c r="F36" s="6">
        <v>33914408185.209999</v>
      </c>
      <c r="G36" s="1" t="s">
        <v>90</v>
      </c>
      <c r="H36" s="1">
        <f t="shared" si="1"/>
        <v>16665.12385136</v>
      </c>
      <c r="I36" s="25">
        <f t="shared" si="2"/>
        <v>4.9138772407143538E-7</v>
      </c>
      <c r="J36" s="26">
        <f t="shared" si="3"/>
        <v>0.10835197593319965</v>
      </c>
      <c r="K36" s="5">
        <v>0.10838670356108956</v>
      </c>
      <c r="L36" s="27">
        <v>1.6670465149613813E-2</v>
      </c>
      <c r="M36" s="4">
        <f t="shared" si="4"/>
        <v>5.3412982538129927E-6</v>
      </c>
      <c r="N36" s="3">
        <f t="shared" si="5"/>
        <v>5.3412982538138749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0.27727761261799999</v>
      </c>
      <c r="D37" s="7">
        <v>521</v>
      </c>
      <c r="E37" s="1">
        <f t="shared" si="0"/>
        <v>521</v>
      </c>
      <c r="F37" s="6">
        <v>5373476539.908</v>
      </c>
      <c r="G37" s="1" t="s">
        <v>30</v>
      </c>
      <c r="H37" s="1">
        <f t="shared" si="1"/>
        <v>2772.7761261799997</v>
      </c>
      <c r="I37" s="25">
        <f t="shared" si="2"/>
        <v>5.1601158125228791E-7</v>
      </c>
      <c r="J37" s="26">
        <f t="shared" si="3"/>
        <v>2.6884203383244199E-4</v>
      </c>
      <c r="K37" s="5">
        <v>2.689281997384514E-4</v>
      </c>
      <c r="L37" s="27">
        <v>2.7736648219083711E-3</v>
      </c>
      <c r="M37" s="4">
        <f t="shared" si="4"/>
        <v>8.8869572837128527E-7</v>
      </c>
      <c r="N37" s="3">
        <f t="shared" si="5"/>
        <v>0.88869572837165833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0.84617700000100005</v>
      </c>
      <c r="D38" s="7">
        <v>36870</v>
      </c>
      <c r="E38" s="1">
        <f t="shared" si="0"/>
        <v>36870</v>
      </c>
      <c r="F38" s="6">
        <v>26955135035.355</v>
      </c>
      <c r="G38" s="1" t="s">
        <v>18</v>
      </c>
      <c r="H38" s="1">
        <f t="shared" si="1"/>
        <v>8461.7700000100012</v>
      </c>
      <c r="I38" s="25">
        <f t="shared" si="2"/>
        <v>3.139205197418355E-7</v>
      </c>
      <c r="J38" s="26">
        <f t="shared" si="3"/>
        <v>1.1574249562881476E-2</v>
      </c>
      <c r="K38" s="5">
        <v>1.157795919718487E-2</v>
      </c>
      <c r="L38" s="27">
        <v>8.4644820611323151E-3</v>
      </c>
      <c r="M38" s="4">
        <f t="shared" si="4"/>
        <v>2.7120611223140079E-6</v>
      </c>
      <c r="N38" s="3">
        <f t="shared" si="5"/>
        <v>2.7120611223144806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3.8634029534819998</v>
      </c>
      <c r="D39" s="7">
        <v>785668</v>
      </c>
      <c r="E39" s="1">
        <f t="shared" si="0"/>
        <v>785668</v>
      </c>
      <c r="F39" s="6">
        <v>84866779183.199997</v>
      </c>
      <c r="G39" s="1" t="s">
        <v>21</v>
      </c>
      <c r="H39" s="1">
        <f t="shared" si="1"/>
        <v>38634.029534820002</v>
      </c>
      <c r="I39" s="25">
        <f t="shared" si="2"/>
        <v>4.5523148052339299E-7</v>
      </c>
      <c r="J39" s="26">
        <f t="shared" si="3"/>
        <v>0.35766080683985313</v>
      </c>
      <c r="K39" s="5">
        <v>0.35777543983390514</v>
      </c>
      <c r="L39" s="27">
        <v>3.8646412033525972E-2</v>
      </c>
      <c r="M39" s="4">
        <f t="shared" si="4"/>
        <v>1.2382498705970635E-5</v>
      </c>
      <c r="N39" s="3">
        <f t="shared" si="5"/>
        <v>12.382498705970647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0.52349462032000005</v>
      </c>
      <c r="D40" s="7">
        <v>11160</v>
      </c>
      <c r="E40" s="1">
        <f t="shared" si="0"/>
        <v>11160</v>
      </c>
      <c r="F40" s="6">
        <v>12471478931.699989</v>
      </c>
      <c r="G40" s="1" t="s">
        <v>30</v>
      </c>
      <c r="H40" s="1">
        <f t="shared" si="1"/>
        <v>5234.9462032000001</v>
      </c>
      <c r="I40" s="25">
        <f t="shared" si="2"/>
        <v>4.1975344158212225E-7</v>
      </c>
      <c r="J40" s="26">
        <f t="shared" si="3"/>
        <v>4.6844484080564843E-3</v>
      </c>
      <c r="K40" s="5">
        <v>4.6859498092059826E-3</v>
      </c>
      <c r="L40" s="27">
        <v>5.236624043056989E-3</v>
      </c>
      <c r="M40" s="4">
        <f t="shared" si="4"/>
        <v>1.6778398569889177E-6</v>
      </c>
      <c r="N40" s="3">
        <f t="shared" si="5"/>
        <v>1.6778398569886122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0.39168381226600002</v>
      </c>
      <c r="D41" s="7">
        <v>306525</v>
      </c>
      <c r="E41" s="1">
        <f t="shared" si="0"/>
        <v>306525</v>
      </c>
      <c r="F41" s="6">
        <v>14852888473.76</v>
      </c>
      <c r="G41" s="1" t="s">
        <v>33</v>
      </c>
      <c r="H41" s="1">
        <f t="shared" si="1"/>
        <v>3916.83812266</v>
      </c>
      <c r="I41" s="25">
        <f t="shared" si="2"/>
        <v>2.6370884892724535E-7</v>
      </c>
      <c r="J41" s="26">
        <f t="shared" si="3"/>
        <v>8.0833354917423883E-2</v>
      </c>
      <c r="K41" s="5">
        <v>8.0859262619066452E-2</v>
      </c>
      <c r="L41" s="27">
        <v>3.9180934989037275E-3</v>
      </c>
      <c r="M41" s="4">
        <f t="shared" si="4"/>
        <v>1.255376243727499E-6</v>
      </c>
      <c r="N41" s="3">
        <f t="shared" si="5"/>
        <v>1.255376243727369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0.18593592156800001</v>
      </c>
      <c r="D42" s="7">
        <v>7413570</v>
      </c>
      <c r="E42" s="1">
        <f t="shared" si="0"/>
        <v>7413570</v>
      </c>
      <c r="F42" s="6">
        <v>7534366323.3384981</v>
      </c>
      <c r="G42" s="1" t="s">
        <v>116</v>
      </c>
      <c r="H42" s="1">
        <f t="shared" si="1"/>
        <v>1859.3592156800003</v>
      </c>
      <c r="I42" s="25">
        <f t="shared" si="2"/>
        <v>2.4678375537972424E-7</v>
      </c>
      <c r="J42" s="26">
        <f t="shared" si="3"/>
        <v>1.8295486453704621</v>
      </c>
      <c r="K42" s="5">
        <v>1.8301350299827126</v>
      </c>
      <c r="L42" s="27">
        <v>1.8599551548125726E-3</v>
      </c>
      <c r="M42" s="4">
        <f t="shared" si="4"/>
        <v>5.9593913257242545E-7</v>
      </c>
      <c r="N42" s="3">
        <f t="shared" si="5"/>
        <v>0.59593913257231179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0.33053030430000002</v>
      </c>
      <c r="D43" s="7">
        <v>214453</v>
      </c>
      <c r="E43" s="1">
        <f t="shared" si="0"/>
        <v>214453</v>
      </c>
      <c r="F43" s="6">
        <v>9272390392.4200001</v>
      </c>
      <c r="G43" s="1" t="s">
        <v>90</v>
      </c>
      <c r="H43" s="1">
        <f t="shared" si="1"/>
        <v>3305.3030430000003</v>
      </c>
      <c r="I43" s="25">
        <f t="shared" si="2"/>
        <v>3.5646720027038787E-7</v>
      </c>
      <c r="J43" s="26">
        <f t="shared" si="3"/>
        <v>7.6445460499585491E-2</v>
      </c>
      <c r="K43" s="5">
        <v>7.6469961847917711E-2</v>
      </c>
      <c r="L43" s="27">
        <v>3.3063624176269679E-3</v>
      </c>
      <c r="M43" s="4">
        <f t="shared" si="4"/>
        <v>1.0593746269677712E-6</v>
      </c>
      <c r="N43" s="3">
        <f t="shared" si="5"/>
        <v>1.0593746269673829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2.0540083659409998</v>
      </c>
      <c r="D44" s="7">
        <v>56232</v>
      </c>
      <c r="E44" s="1">
        <f t="shared" si="0"/>
        <v>56232</v>
      </c>
      <c r="F44" s="6">
        <v>49551010045.984901</v>
      </c>
      <c r="G44" s="1" t="s">
        <v>18</v>
      </c>
      <c r="H44" s="1">
        <f t="shared" si="1"/>
        <v>20540.08365941</v>
      </c>
      <c r="I44" s="25">
        <f t="shared" si="2"/>
        <v>4.1452401556190587E-7</v>
      </c>
      <c r="J44" s="26">
        <f t="shared" si="3"/>
        <v>2.3309514443077092E-2</v>
      </c>
      <c r="K44" s="5">
        <v>2.331698531878024E-2</v>
      </c>
      <c r="L44" s="27">
        <v>2.0546666911597705E-2</v>
      </c>
      <c r="M44" s="4">
        <f t="shared" si="4"/>
        <v>6.5832521877057237E-6</v>
      </c>
      <c r="N44" s="3">
        <f t="shared" si="5"/>
        <v>6.5832521877055115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0.90163631021900004</v>
      </c>
      <c r="D45" s="7">
        <v>266349</v>
      </c>
      <c r="E45" s="1">
        <f t="shared" si="0"/>
        <v>266349</v>
      </c>
      <c r="F45" s="6">
        <v>30383187430.414001</v>
      </c>
      <c r="G45" s="1" t="s">
        <v>21</v>
      </c>
      <c r="H45" s="1">
        <f t="shared" si="1"/>
        <v>9016.3631021900001</v>
      </c>
      <c r="I45" s="25">
        <f t="shared" si="2"/>
        <v>2.9675501040962187E-7</v>
      </c>
      <c r="J45" s="26">
        <f t="shared" si="3"/>
        <v>7.9040400267592376E-2</v>
      </c>
      <c r="K45" s="5">
        <v>7.9065733313819095E-2</v>
      </c>
      <c r="L45" s="27">
        <v>9.0192529147730769E-3</v>
      </c>
      <c r="M45" s="4">
        <f t="shared" si="4"/>
        <v>2.88981258307619E-6</v>
      </c>
      <c r="N45" s="3">
        <f t="shared" si="5"/>
        <v>2.8898125830764911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1.4014149702330001</v>
      </c>
      <c r="D46" s="7">
        <v>36900</v>
      </c>
      <c r="E46" s="1">
        <f t="shared" si="0"/>
        <v>36900</v>
      </c>
      <c r="F46" s="6">
        <v>27775006829.119999</v>
      </c>
      <c r="G46" s="1" t="s">
        <v>116</v>
      </c>
      <c r="H46" s="1">
        <f t="shared" si="1"/>
        <v>14014.149702330002</v>
      </c>
      <c r="I46" s="25">
        <f t="shared" si="2"/>
        <v>5.0455972121084133E-7</v>
      </c>
      <c r="J46" s="26">
        <f t="shared" si="3"/>
        <v>1.8618253712680045E-2</v>
      </c>
      <c r="K46" s="5">
        <v>1.8624221003830956E-2</v>
      </c>
      <c r="L46" s="27">
        <v>1.4018641343318291E-2</v>
      </c>
      <c r="M46" s="4">
        <f t="shared" si="4"/>
        <v>4.4916409882890529E-6</v>
      </c>
      <c r="N46" s="3">
        <f t="shared" si="5"/>
        <v>4.4916409882880544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0.40740046399300001</v>
      </c>
      <c r="D47" s="7">
        <v>31412.498</v>
      </c>
      <c r="E47" s="1">
        <f t="shared" si="0"/>
        <v>31412.498</v>
      </c>
      <c r="F47" s="6">
        <v>7306020432.8999996</v>
      </c>
      <c r="G47" s="1" t="s">
        <v>119</v>
      </c>
      <c r="H47" s="1">
        <f t="shared" si="1"/>
        <v>4074.0046399300004</v>
      </c>
      <c r="I47" s="25">
        <f t="shared" si="2"/>
        <v>5.5762294635588553E-7</v>
      </c>
      <c r="J47" s="26">
        <f t="shared" si="3"/>
        <v>1.7516329687158362E-2</v>
      </c>
      <c r="K47" s="5">
        <v>1.7521943803320183E-2</v>
      </c>
      <c r="L47" s="27">
        <v>4.0753103892336986E-3</v>
      </c>
      <c r="M47" s="4">
        <f t="shared" si="4"/>
        <v>1.305749303698138E-6</v>
      </c>
      <c r="N47" s="3">
        <f t="shared" si="5"/>
        <v>1.3057493036981214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0.43578183551400002</v>
      </c>
      <c r="D48" s="7">
        <v>2115.1999999999998</v>
      </c>
      <c r="E48" s="1">
        <f t="shared" si="0"/>
        <v>2115.1999999999998</v>
      </c>
      <c r="F48" s="6">
        <v>10514925422.268293</v>
      </c>
      <c r="G48" s="1" t="s">
        <v>30</v>
      </c>
      <c r="H48" s="1">
        <f t="shared" si="1"/>
        <v>4357.8183551399998</v>
      </c>
      <c r="I48" s="25">
        <f t="shared" si="2"/>
        <v>4.1444120430099308E-7</v>
      </c>
      <c r="J48" s="26">
        <f t="shared" si="3"/>
        <v>8.7662603533746053E-4</v>
      </c>
      <c r="K48" s="5">
        <v>8.7690700061236954E-4</v>
      </c>
      <c r="L48" s="27">
        <v>4.3592150688842868E-3</v>
      </c>
      <c r="M48" s="4">
        <f t="shared" si="4"/>
        <v>1.3967137442866262E-6</v>
      </c>
      <c r="N48" s="3">
        <f t="shared" si="5"/>
        <v>1.3967137442868989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0.39636120073499997</v>
      </c>
      <c r="D49" s="7">
        <v>6591</v>
      </c>
      <c r="E49" s="1">
        <f t="shared" si="0"/>
        <v>6591</v>
      </c>
      <c r="F49" s="6">
        <v>8564450677.9840002</v>
      </c>
      <c r="G49" s="1" t="s">
        <v>18</v>
      </c>
      <c r="H49" s="1">
        <f t="shared" si="1"/>
        <v>3963.6120073500001</v>
      </c>
      <c r="I49" s="25">
        <f t="shared" si="2"/>
        <v>4.6279815908555168E-7</v>
      </c>
      <c r="J49" s="26">
        <f t="shared" si="3"/>
        <v>3.050302666532871E-3</v>
      </c>
      <c r="K49" s="5">
        <v>3.0512803116068731E-3</v>
      </c>
      <c r="L49" s="27">
        <v>3.9648823749750747E-3</v>
      </c>
      <c r="M49" s="4">
        <f t="shared" si="4"/>
        <v>1.2703676250747434E-6</v>
      </c>
      <c r="N49" s="3">
        <f t="shared" si="5"/>
        <v>1.2703676250744138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4.4439782751369998</v>
      </c>
      <c r="D50" s="7">
        <v>1330000</v>
      </c>
      <c r="E50" s="1">
        <f t="shared" si="0"/>
        <v>1330000</v>
      </c>
      <c r="F50" s="6">
        <v>119217502692.1557</v>
      </c>
      <c r="G50" s="1" t="s">
        <v>21</v>
      </c>
      <c r="H50" s="1">
        <f t="shared" si="1"/>
        <v>44439.782751369996</v>
      </c>
      <c r="I50" s="25">
        <f t="shared" si="2"/>
        <v>3.7276223497251676E-7</v>
      </c>
      <c r="J50" s="26">
        <f t="shared" si="3"/>
        <v>0.49577377251344729</v>
      </c>
      <c r="K50" s="5">
        <v>0.49593267190831658</v>
      </c>
      <c r="L50" s="27">
        <v>4.4454026051396762E-2</v>
      </c>
      <c r="M50" s="4">
        <f t="shared" si="4"/>
        <v>1.4243300026764438E-5</v>
      </c>
      <c r="N50" s="3">
        <f t="shared" si="5"/>
        <v>14.243300026770157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0.37467702892100002</v>
      </c>
      <c r="D51" s="7">
        <v>51375</v>
      </c>
      <c r="E51" s="1">
        <f t="shared" si="0"/>
        <v>51375</v>
      </c>
      <c r="F51" s="6">
        <v>10789329060.948</v>
      </c>
      <c r="G51" s="1" t="s">
        <v>36</v>
      </c>
      <c r="H51" s="1">
        <f t="shared" si="1"/>
        <v>3746.7702892100001</v>
      </c>
      <c r="I51" s="25">
        <f t="shared" si="2"/>
        <v>3.4726629135554346E-7</v>
      </c>
      <c r="J51" s="26">
        <f t="shared" si="3"/>
        <v>1.7840805718391046E-2</v>
      </c>
      <c r="K51" s="5">
        <v>1.7846523831577938E-2</v>
      </c>
      <c r="L51" s="27">
        <v>3.7479711574295847E-3</v>
      </c>
      <c r="M51" s="4">
        <f t="shared" si="4"/>
        <v>1.2008682195845805E-6</v>
      </c>
      <c r="N51" s="3">
        <f t="shared" si="5"/>
        <v>1.2008682195846632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4.8568592526270002</v>
      </c>
      <c r="D52" s="7">
        <v>54400000</v>
      </c>
      <c r="E52" s="1">
        <f t="shared" si="0"/>
        <v>54400000</v>
      </c>
      <c r="F52" s="6">
        <v>148901404474.02429</v>
      </c>
      <c r="G52" s="1" t="s">
        <v>21</v>
      </c>
      <c r="H52" s="1">
        <f t="shared" si="1"/>
        <v>48568.592526270004</v>
      </c>
      <c r="I52" s="25">
        <f t="shared" si="2"/>
        <v>3.2617954610859796E-7</v>
      </c>
      <c r="J52" s="26">
        <f t="shared" si="3"/>
        <v>17.74416730830773</v>
      </c>
      <c r="K52" s="5">
        <v>17.749854448150629</v>
      </c>
      <c r="L52" s="27">
        <v>4.858415912755764E-2</v>
      </c>
      <c r="M52" s="4">
        <f t="shared" si="4"/>
        <v>1.5566601287639314E-5</v>
      </c>
      <c r="N52" s="3">
        <f t="shared" si="5"/>
        <v>15.56660128763906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0.16530880505500001</v>
      </c>
      <c r="D53" s="7">
        <v>47589</v>
      </c>
      <c r="E53" s="1">
        <f t="shared" si="0"/>
        <v>47589</v>
      </c>
      <c r="F53" s="6">
        <v>8215387704.7200003</v>
      </c>
      <c r="G53" s="1" t="s">
        <v>119</v>
      </c>
      <c r="H53" s="1">
        <f t="shared" si="1"/>
        <v>1653.0880505499999</v>
      </c>
      <c r="I53" s="25">
        <f t="shared" si="2"/>
        <v>2.0121850726536601E-7</v>
      </c>
      <c r="J53" s="26">
        <f t="shared" si="3"/>
        <v>9.5757875422515029E-3</v>
      </c>
      <c r="K53" s="5">
        <v>9.5788566545781176E-3</v>
      </c>
      <c r="L53" s="27">
        <v>1.6536178777720992E-3</v>
      </c>
      <c r="M53" s="4">
        <f t="shared" si="4"/>
        <v>5.2982722209917767E-7</v>
      </c>
      <c r="N53" s="3">
        <f t="shared" si="5"/>
        <v>0.52982722209912936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0.491795588389</v>
      </c>
      <c r="D54" s="7">
        <v>4153000</v>
      </c>
      <c r="E54" s="1">
        <f t="shared" si="0"/>
        <v>4153000</v>
      </c>
      <c r="F54" s="6">
        <v>20818274473.689999</v>
      </c>
      <c r="G54" s="1" t="s">
        <v>119</v>
      </c>
      <c r="H54" s="1">
        <f t="shared" si="1"/>
        <v>4917.9558838900002</v>
      </c>
      <c r="I54" s="25">
        <f t="shared" si="2"/>
        <v>2.362326373449097E-7</v>
      </c>
      <c r="J54" s="26">
        <f t="shared" si="3"/>
        <v>0.98107414289341</v>
      </c>
      <c r="K54" s="5">
        <v>0.98138858457740374</v>
      </c>
      <c r="L54" s="27">
        <v>4.9195321259519675E-3</v>
      </c>
      <c r="M54" s="4">
        <f t="shared" si="4"/>
        <v>1.5762420619673534E-6</v>
      </c>
      <c r="N54" s="3">
        <f t="shared" si="5"/>
        <v>1.576242061967605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1.3522915725539999</v>
      </c>
      <c r="D55" s="7">
        <v>17800000</v>
      </c>
      <c r="E55" s="1">
        <f t="shared" si="0"/>
        <v>17800000</v>
      </c>
      <c r="F55" s="6">
        <v>39591444689.879898</v>
      </c>
      <c r="G55" s="1" t="s">
        <v>24</v>
      </c>
      <c r="H55" s="1">
        <f t="shared" si="1"/>
        <v>13522.915725539999</v>
      </c>
      <c r="I55" s="25">
        <f t="shared" si="2"/>
        <v>3.4156156289484017E-7</v>
      </c>
      <c r="J55" s="26">
        <f t="shared" si="3"/>
        <v>6.0797958195281554</v>
      </c>
      <c r="K55" s="5">
        <v>6.0817444398171041</v>
      </c>
      <c r="L55" s="27">
        <v>1.352724992174177E-2</v>
      </c>
      <c r="M55" s="4">
        <f t="shared" si="4"/>
        <v>4.3341962017700436E-6</v>
      </c>
      <c r="N55" s="3">
        <f t="shared" si="5"/>
        <v>4.3341962017711921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0.25880820341299998</v>
      </c>
      <c r="D56" s="7">
        <v>1918</v>
      </c>
      <c r="E56" s="1">
        <f t="shared" si="0"/>
        <v>1918</v>
      </c>
      <c r="F56" s="6">
        <v>7099884761.9799995</v>
      </c>
      <c r="G56" s="1" t="s">
        <v>18</v>
      </c>
      <c r="H56" s="1">
        <f t="shared" si="1"/>
        <v>2588.08203413</v>
      </c>
      <c r="I56" s="25">
        <f t="shared" si="2"/>
        <v>3.6452451284691579E-7</v>
      </c>
      <c r="J56" s="26">
        <f t="shared" si="3"/>
        <v>6.9915801564038446E-4</v>
      </c>
      <c r="K56" s="5">
        <v>6.9938210084053299E-4</v>
      </c>
      <c r="L56" s="27">
        <v>2.5889115331383002E-3</v>
      </c>
      <c r="M56" s="4">
        <f t="shared" si="4"/>
        <v>8.2949900830032661E-7</v>
      </c>
      <c r="N56" s="3">
        <f t="shared" si="5"/>
        <v>0.82949900829999024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0.24500082066600001</v>
      </c>
      <c r="D57" s="7">
        <v>10769826</v>
      </c>
      <c r="E57" s="1">
        <f t="shared" si="0"/>
        <v>10769826</v>
      </c>
      <c r="F57" s="6">
        <v>28705921573.2355</v>
      </c>
      <c r="G57" s="1" t="s">
        <v>39</v>
      </c>
      <c r="H57" s="1">
        <f t="shared" si="1"/>
        <v>2450.0082066599998</v>
      </c>
      <c r="I57" s="25">
        <f t="shared" si="2"/>
        <v>8.534852993343055E-8</v>
      </c>
      <c r="J57" s="26">
        <f t="shared" si="3"/>
        <v>0.91918881673883857</v>
      </c>
      <c r="K57" s="5">
        <v>0.919483423705451</v>
      </c>
      <c r="L57" s="27">
        <v>2.4507934528170414E-3</v>
      </c>
      <c r="M57" s="4">
        <f t="shared" si="4"/>
        <v>7.8524615704147344E-7</v>
      </c>
      <c r="N57" s="3">
        <f t="shared" si="5"/>
        <v>0.78524615704145617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0.51682485017099999</v>
      </c>
      <c r="D58" s="7">
        <v>193888</v>
      </c>
      <c r="E58" s="1">
        <f t="shared" si="0"/>
        <v>193888</v>
      </c>
      <c r="F58" s="6">
        <v>10542751484.29994</v>
      </c>
      <c r="G58" s="1" t="s">
        <v>116</v>
      </c>
      <c r="H58" s="1">
        <f t="shared" si="1"/>
        <v>5168.2485017099998</v>
      </c>
      <c r="I58" s="25">
        <f t="shared" si="2"/>
        <v>4.9021818539557295E-7</v>
      </c>
      <c r="J58" s="26">
        <f t="shared" si="3"/>
        <v>9.5047423529976846E-2</v>
      </c>
      <c r="K58" s="5">
        <v>9.5077886948310902E-2</v>
      </c>
      <c r="L58" s="27">
        <v>5.1699049644558029E-3</v>
      </c>
      <c r="M58" s="4">
        <f t="shared" si="4"/>
        <v>1.6564627458026671E-6</v>
      </c>
      <c r="N58" s="3">
        <f t="shared" si="5"/>
        <v>1.6564627458028554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0.32462624791799999</v>
      </c>
      <c r="D59" s="7">
        <v>635</v>
      </c>
      <c r="E59" s="1">
        <f t="shared" si="0"/>
        <v>635</v>
      </c>
      <c r="F59" s="6">
        <v>5870448010.5559998</v>
      </c>
      <c r="G59" s="1" t="s">
        <v>30</v>
      </c>
      <c r="H59" s="1">
        <f t="shared" si="1"/>
        <v>3246.2624791799999</v>
      </c>
      <c r="I59" s="25">
        <f t="shared" si="2"/>
        <v>5.529837711436509E-7</v>
      </c>
      <c r="J59" s="26">
        <f t="shared" si="3"/>
        <v>3.5114469467621831E-4</v>
      </c>
      <c r="K59" s="5">
        <v>3.5125723920733184E-4</v>
      </c>
      <c r="L59" s="27">
        <v>3.2473029308631085E-3</v>
      </c>
      <c r="M59" s="4">
        <f t="shared" si="4"/>
        <v>1.0404516831087791E-6</v>
      </c>
      <c r="N59" s="3">
        <f t="shared" si="5"/>
        <v>1.0404516831085857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0.18694341087800001</v>
      </c>
      <c r="D60" s="7">
        <v>1372294</v>
      </c>
      <c r="E60" s="1">
        <f t="shared" si="0"/>
        <v>1372294</v>
      </c>
      <c r="F60" s="6">
        <v>12344446868.244991</v>
      </c>
      <c r="G60" s="1" t="s">
        <v>119</v>
      </c>
      <c r="H60" s="1">
        <f t="shared" si="1"/>
        <v>1869.4341087800001</v>
      </c>
      <c r="I60" s="25">
        <f t="shared" si="2"/>
        <v>1.5143927700713393E-7</v>
      </c>
      <c r="J60" s="26">
        <f t="shared" si="3"/>
        <v>0.20781921120122784</v>
      </c>
      <c r="K60" s="5">
        <v>0.20788581903798639</v>
      </c>
      <c r="L60" s="27">
        <v>1.8700332784199419E-3</v>
      </c>
      <c r="M60" s="4">
        <f t="shared" si="4"/>
        <v>5.991696399418496E-7</v>
      </c>
      <c r="N60" s="3">
        <f t="shared" si="5"/>
        <v>0.59916963994191974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0.22442713448400001</v>
      </c>
      <c r="D61" s="7">
        <v>17255</v>
      </c>
      <c r="E61" s="1">
        <f t="shared" si="0"/>
        <v>17255</v>
      </c>
      <c r="F61" s="6">
        <v>8014037660.3199902</v>
      </c>
      <c r="G61" s="1" t="s">
        <v>18</v>
      </c>
      <c r="H61" s="1">
        <f t="shared" si="1"/>
        <v>2244.2713448400004</v>
      </c>
      <c r="I61" s="25">
        <f t="shared" si="2"/>
        <v>2.8004252537420562E-7</v>
      </c>
      <c r="J61" s="26">
        <f t="shared" si="3"/>
        <v>4.8321337753319182E-3</v>
      </c>
      <c r="K61" s="5">
        <v>4.8336825107581282E-3</v>
      </c>
      <c r="L61" s="27">
        <v>2.2449906507821344E-3</v>
      </c>
      <c r="M61" s="4">
        <f t="shared" si="4"/>
        <v>7.1930594213419352E-7</v>
      </c>
      <c r="N61" s="3">
        <f t="shared" si="5"/>
        <v>0.71930594213381482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0.37967501369399997</v>
      </c>
      <c r="D62" s="7">
        <v>13463.6</v>
      </c>
      <c r="E62" s="1">
        <f t="shared" si="0"/>
        <v>13463.6</v>
      </c>
      <c r="F62" s="6">
        <v>7473892904.1199903</v>
      </c>
      <c r="G62" s="1" t="s">
        <v>97</v>
      </c>
      <c r="H62" s="1">
        <f t="shared" si="1"/>
        <v>3796.7501369399997</v>
      </c>
      <c r="I62" s="25">
        <f t="shared" si="2"/>
        <v>5.0800167806084534E-7</v>
      </c>
      <c r="J62" s="26">
        <f t="shared" si="3"/>
        <v>6.839531392739997E-3</v>
      </c>
      <c r="K62" s="5">
        <v>6.8417235143023239E-3</v>
      </c>
      <c r="L62" s="27">
        <v>3.7979670240867983E-3</v>
      </c>
      <c r="M62" s="4">
        <f t="shared" si="4"/>
        <v>1.2168871467983615E-6</v>
      </c>
      <c r="N62" s="3">
        <f t="shared" si="5"/>
        <v>1.216887146798399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0.47974970673700001</v>
      </c>
      <c r="D63" s="7">
        <v>2367040</v>
      </c>
      <c r="E63" s="1">
        <f t="shared" si="0"/>
        <v>2367040</v>
      </c>
      <c r="F63" s="6">
        <v>10766847021.12993</v>
      </c>
      <c r="G63" s="1" t="s">
        <v>90</v>
      </c>
      <c r="H63" s="1">
        <f t="shared" si="1"/>
        <v>4797.49706737</v>
      </c>
      <c r="I63" s="25">
        <f t="shared" si="2"/>
        <v>4.4558049891067599E-7</v>
      </c>
      <c r="J63" s="26">
        <f t="shared" si="3"/>
        <v>1.0547068641415265</v>
      </c>
      <c r="K63" s="5">
        <v>1.0550449056701254</v>
      </c>
      <c r="L63" s="27">
        <v>4.7990347014721753E-3</v>
      </c>
      <c r="M63" s="4">
        <f t="shared" si="4"/>
        <v>1.537634102175521E-6</v>
      </c>
      <c r="N63" s="3">
        <f t="shared" si="5"/>
        <v>1.5376341021756161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0.73496199346799995</v>
      </c>
      <c r="D64" s="7">
        <v>376893</v>
      </c>
      <c r="E64" s="1">
        <f t="shared" si="0"/>
        <v>376893</v>
      </c>
      <c r="F64" s="6">
        <v>31823825740.974998</v>
      </c>
      <c r="G64" s="1" t="s">
        <v>52</v>
      </c>
      <c r="H64" s="1">
        <f t="shared" si="1"/>
        <v>7349.6199346799995</v>
      </c>
      <c r="I64" s="25">
        <f t="shared" si="2"/>
        <v>2.3094708959573465E-7</v>
      </c>
      <c r="J64" s="26">
        <f t="shared" si="3"/>
        <v>8.7042341439005216E-2</v>
      </c>
      <c r="K64" s="5">
        <v>8.7070239167839292E-2</v>
      </c>
      <c r="L64" s="27">
        <v>7.3519755434628227E-3</v>
      </c>
      <c r="M64" s="4">
        <f t="shared" si="4"/>
        <v>2.3556087828235234E-6</v>
      </c>
      <c r="N64" s="3">
        <f t="shared" si="5"/>
        <v>2.3556087828228556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0.440968252911</v>
      </c>
      <c r="D65" s="7">
        <v>4477108</v>
      </c>
      <c r="E65" s="1">
        <f t="shared" si="0"/>
        <v>4477108</v>
      </c>
      <c r="F65" s="6">
        <v>10290121442.781784</v>
      </c>
      <c r="G65" s="1" t="s">
        <v>21</v>
      </c>
      <c r="H65" s="1">
        <f t="shared" si="1"/>
        <v>4409.6825291100004</v>
      </c>
      <c r="I65" s="25">
        <f t="shared" si="2"/>
        <v>4.2853551861657206E-7</v>
      </c>
      <c r="J65" s="26">
        <f t="shared" si="3"/>
        <v>1.9185997986824037</v>
      </c>
      <c r="K65" s="5">
        <v>1.9192147244323929</v>
      </c>
      <c r="L65" s="27">
        <v>4.4110958657205277E-3</v>
      </c>
      <c r="M65" s="4">
        <f t="shared" si="4"/>
        <v>1.4133366105272341E-6</v>
      </c>
      <c r="N65" s="3">
        <f t="shared" si="5"/>
        <v>1.4133366105270397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4.1097411409879996</v>
      </c>
      <c r="D66" s="7">
        <v>849242</v>
      </c>
      <c r="E66" s="1">
        <f t="shared" ref="E66:E102" si="6">D66</f>
        <v>849242</v>
      </c>
      <c r="F66" s="6">
        <v>121524716449.32001</v>
      </c>
      <c r="G66" s="1" t="s">
        <v>21</v>
      </c>
      <c r="H66" s="1">
        <f t="shared" ref="H66:H102" si="7">(C66/100)*$R$2</f>
        <v>41097.411409879998</v>
      </c>
      <c r="I66" s="25">
        <f t="shared" ref="I66:I102" si="8">H66/F66</f>
        <v>3.3818150422938063E-7</v>
      </c>
      <c r="J66" s="26">
        <f t="shared" ref="J66:J102" si="9">I66*E66</f>
        <v>0.28719793701476765</v>
      </c>
      <c r="K66" s="5">
        <v>0.28728998612607459</v>
      </c>
      <c r="L66" s="27">
        <v>4.1110583441116066E-2</v>
      </c>
      <c r="M66" s="4">
        <f t="shared" ref="M66:M102" si="10">L66-(C66/100)</f>
        <v>1.3172031236068082E-5</v>
      </c>
      <c r="N66" s="3">
        <f t="shared" ref="N66:N102" si="11">IFERROR(L66*$R$2,0)-H66</f>
        <v>13.172031236070325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0.25133089492400001</v>
      </c>
      <c r="D67" s="7">
        <v>50798</v>
      </c>
      <c r="E67" s="1">
        <f t="shared" si="6"/>
        <v>50798</v>
      </c>
      <c r="F67" s="6">
        <v>6130734729.0479898</v>
      </c>
      <c r="G67" s="1" t="s">
        <v>30</v>
      </c>
      <c r="H67" s="1">
        <f t="shared" si="7"/>
        <v>2513.3089492399999</v>
      </c>
      <c r="I67" s="25">
        <f t="shared" si="8"/>
        <v>4.0995232387591476E-7</v>
      </c>
      <c r="J67" s="26">
        <f t="shared" si="9"/>
        <v>2.0824758148248718E-2</v>
      </c>
      <c r="K67" s="5">
        <v>2.0831432640711477E-2</v>
      </c>
      <c r="L67" s="27">
        <v>2.5141144837638042E-3</v>
      </c>
      <c r="M67" s="4">
        <f t="shared" si="10"/>
        <v>8.0553452380411478E-7</v>
      </c>
      <c r="N67" s="3">
        <f t="shared" si="11"/>
        <v>0.80553452380445378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1.2473039636450001</v>
      </c>
      <c r="D68" s="7">
        <v>36500000</v>
      </c>
      <c r="E68" s="1">
        <f t="shared" si="6"/>
        <v>36500000</v>
      </c>
      <c r="F68" s="6">
        <v>36043981962.619995</v>
      </c>
      <c r="G68" s="1" t="s">
        <v>21</v>
      </c>
      <c r="H68" s="1">
        <f t="shared" si="7"/>
        <v>12473.039636450001</v>
      </c>
      <c r="I68" s="25">
        <f t="shared" si="8"/>
        <v>3.4605054595203636E-7</v>
      </c>
      <c r="J68" s="26">
        <f t="shared" si="9"/>
        <v>12.630844927249328</v>
      </c>
      <c r="K68" s="5">
        <v>12.634893208597935</v>
      </c>
      <c r="L68" s="27">
        <v>1.2477037340009147E-2</v>
      </c>
      <c r="M68" s="4">
        <f t="shared" si="10"/>
        <v>3.9977035591470811E-6</v>
      </c>
      <c r="N68" s="3">
        <f t="shared" si="11"/>
        <v>3.9977035591455206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0.37099384737399999</v>
      </c>
      <c r="D69" s="7">
        <v>44022</v>
      </c>
      <c r="E69" s="1">
        <f t="shared" si="6"/>
        <v>44022</v>
      </c>
      <c r="F69" s="6">
        <v>7256809430.3999996</v>
      </c>
      <c r="G69" s="1" t="s">
        <v>21</v>
      </c>
      <c r="H69" s="1">
        <f t="shared" si="7"/>
        <v>3709.9384737399996</v>
      </c>
      <c r="I69" s="25">
        <f t="shared" si="8"/>
        <v>5.1123548293805832E-7</v>
      </c>
      <c r="J69" s="26">
        <f t="shared" si="9"/>
        <v>2.2505608429899203E-2</v>
      </c>
      <c r="K69" s="5">
        <v>2.2512821647654745E-2</v>
      </c>
      <c r="L69" s="27">
        <v>3.7111275370863253E-3</v>
      </c>
      <c r="M69" s="4">
        <f t="shared" si="10"/>
        <v>1.1890633463255453E-6</v>
      </c>
      <c r="N69" s="3">
        <f t="shared" si="11"/>
        <v>1.1890633463258382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0.56135460178700003</v>
      </c>
      <c r="D70" s="7">
        <v>38400</v>
      </c>
      <c r="E70" s="1">
        <f t="shared" si="6"/>
        <v>38400</v>
      </c>
      <c r="F70" s="6">
        <v>10154375165.120001</v>
      </c>
      <c r="G70" s="1" t="s">
        <v>63</v>
      </c>
      <c r="H70" s="1">
        <f t="shared" si="7"/>
        <v>5613.5460178700005</v>
      </c>
      <c r="I70" s="25">
        <f t="shared" si="8"/>
        <v>5.5282042731219708E-7</v>
      </c>
      <c r="J70" s="26">
        <f t="shared" si="9"/>
        <v>2.1228304408788368E-2</v>
      </c>
      <c r="K70" s="5">
        <v>2.1235108240924099E-2</v>
      </c>
      <c r="L70" s="27">
        <v>5.6153452018300716E-3</v>
      </c>
      <c r="M70" s="4">
        <f t="shared" si="10"/>
        <v>1.7991839600713794E-6</v>
      </c>
      <c r="N70" s="3">
        <f t="shared" si="11"/>
        <v>1.7991839600708772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2.4258608832270001</v>
      </c>
      <c r="D71" s="7">
        <v>26800000</v>
      </c>
      <c r="E71" s="1">
        <f t="shared" si="6"/>
        <v>26800000</v>
      </c>
      <c r="F71" s="6">
        <v>81692031211.028702</v>
      </c>
      <c r="G71" s="1" t="s">
        <v>24</v>
      </c>
      <c r="H71" s="1">
        <f t="shared" si="7"/>
        <v>24258.608832270002</v>
      </c>
      <c r="I71" s="25">
        <f t="shared" si="8"/>
        <v>2.9695196058480434E-7</v>
      </c>
      <c r="J71" s="26">
        <f t="shared" si="9"/>
        <v>7.958312543672756</v>
      </c>
      <c r="K71" s="5">
        <v>7.9608632429260471</v>
      </c>
      <c r="L71" s="27">
        <v>2.4266383899546485E-2</v>
      </c>
      <c r="M71" s="4">
        <f t="shared" si="10"/>
        <v>7.7750672764845263E-6</v>
      </c>
      <c r="N71" s="3">
        <f t="shared" si="11"/>
        <v>7.7750672764850606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0.27744804363300002</v>
      </c>
      <c r="D72" s="7">
        <v>498178</v>
      </c>
      <c r="E72" s="1">
        <f t="shared" si="6"/>
        <v>498178</v>
      </c>
      <c r="F72" s="6">
        <v>6393187871.8000002</v>
      </c>
      <c r="G72" s="1" t="s">
        <v>21</v>
      </c>
      <c r="H72" s="1">
        <f t="shared" si="7"/>
        <v>2774.48043633</v>
      </c>
      <c r="I72" s="25">
        <f t="shared" si="8"/>
        <v>4.3397448846577472E-7</v>
      </c>
      <c r="J72" s="26">
        <f t="shared" si="9"/>
        <v>0.21619654271490271</v>
      </c>
      <c r="K72" s="5">
        <v>0.216265835342554</v>
      </c>
      <c r="L72" s="27">
        <v>2.7753696783011537E-3</v>
      </c>
      <c r="M72" s="4">
        <f t="shared" si="10"/>
        <v>8.8924197115362869E-7</v>
      </c>
      <c r="N72" s="3">
        <f t="shared" si="11"/>
        <v>0.88924197115375136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3.7993546174069999</v>
      </c>
      <c r="D73" s="7">
        <v>81000000</v>
      </c>
      <c r="E73" s="1">
        <f t="shared" si="6"/>
        <v>81000000</v>
      </c>
      <c r="F73" s="6">
        <v>219171225123.685</v>
      </c>
      <c r="G73" s="1" t="s">
        <v>24</v>
      </c>
      <c r="H73" s="1">
        <f t="shared" si="7"/>
        <v>37993.546174069998</v>
      </c>
      <c r="I73" s="25">
        <f t="shared" si="8"/>
        <v>1.7335097776922625E-7</v>
      </c>
      <c r="J73" s="26">
        <f t="shared" si="9"/>
        <v>14.041429199307325</v>
      </c>
      <c r="K73" s="5">
        <v>14.045929583577319</v>
      </c>
      <c r="L73" s="27">
        <v>3.8005723393008048E-2</v>
      </c>
      <c r="M73" s="4">
        <f t="shared" si="10"/>
        <v>1.2177218938050349E-5</v>
      </c>
      <c r="N73" s="3">
        <f t="shared" si="11"/>
        <v>12.177218938049919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0.29497421448099997</v>
      </c>
      <c r="D74" s="7">
        <v>580053</v>
      </c>
      <c r="E74" s="1">
        <f t="shared" si="6"/>
        <v>580053</v>
      </c>
      <c r="F74" s="6">
        <v>12729861049.752947</v>
      </c>
      <c r="G74" s="1" t="s">
        <v>21</v>
      </c>
      <c r="H74" s="1">
        <f t="shared" si="7"/>
        <v>2949.7421448099999</v>
      </c>
      <c r="I74" s="25">
        <f t="shared" si="8"/>
        <v>2.3171833009656037E-7</v>
      </c>
      <c r="J74" s="26">
        <f t="shared" si="9"/>
        <v>0.13440891252750012</v>
      </c>
      <c r="K74" s="5">
        <v>0.13445199160071775</v>
      </c>
      <c r="L74" s="27">
        <v>2.9506875594810943E-3</v>
      </c>
      <c r="M74" s="4">
        <f t="shared" si="10"/>
        <v>9.454146710943627E-7</v>
      </c>
      <c r="N74" s="3">
        <f t="shared" si="11"/>
        <v>0.94541467109456789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0.31343097915700002</v>
      </c>
      <c r="D75" s="7">
        <v>10696</v>
      </c>
      <c r="E75" s="1">
        <f t="shared" si="6"/>
        <v>10696</v>
      </c>
      <c r="F75" s="6">
        <v>6266201117.4720001</v>
      </c>
      <c r="G75" s="1" t="s">
        <v>18</v>
      </c>
      <c r="H75" s="1">
        <f t="shared" si="7"/>
        <v>3134.30979157</v>
      </c>
      <c r="I75" s="25">
        <f t="shared" si="8"/>
        <v>5.0019297702249426E-7</v>
      </c>
      <c r="J75" s="26">
        <f t="shared" si="9"/>
        <v>5.3500640822325991E-3</v>
      </c>
      <c r="K75" s="5">
        <v>5.3517788182384004E-3</v>
      </c>
      <c r="L75" s="27">
        <v>3.1353143615658612E-3</v>
      </c>
      <c r="M75" s="4">
        <f t="shared" si="10"/>
        <v>1.0045699958610363E-6</v>
      </c>
      <c r="N75" s="3">
        <f t="shared" si="11"/>
        <v>1.0045699958609475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0.60239262633699997</v>
      </c>
      <c r="D76" s="7">
        <v>498652</v>
      </c>
      <c r="E76" s="1">
        <f t="shared" si="6"/>
        <v>498652</v>
      </c>
      <c r="F76" s="6">
        <v>16818374546.892</v>
      </c>
      <c r="G76" s="1" t="s">
        <v>21</v>
      </c>
      <c r="H76" s="1">
        <f t="shared" si="7"/>
        <v>6023.92626337</v>
      </c>
      <c r="I76" s="25">
        <f t="shared" si="8"/>
        <v>3.5817529491773677E-7</v>
      </c>
      <c r="J76" s="26">
        <f t="shared" si="9"/>
        <v>0.17860482716131929</v>
      </c>
      <c r="K76" s="5">
        <v>0.17866207135942505</v>
      </c>
      <c r="L76" s="27">
        <v>6.0258569773035233E-3</v>
      </c>
      <c r="M76" s="4">
        <f t="shared" si="10"/>
        <v>1.9307139335232246E-6</v>
      </c>
      <c r="N76" s="3">
        <f t="shared" si="11"/>
        <v>1.9307139335232932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0.92017706203600003</v>
      </c>
      <c r="D77" s="7">
        <v>77212</v>
      </c>
      <c r="E77" s="1">
        <f t="shared" si="6"/>
        <v>77212</v>
      </c>
      <c r="F77" s="6">
        <v>18077881404.599998</v>
      </c>
      <c r="G77" s="1" t="s">
        <v>21</v>
      </c>
      <c r="H77" s="1">
        <f t="shared" si="7"/>
        <v>9201.770620360001</v>
      </c>
      <c r="I77" s="25">
        <f t="shared" si="8"/>
        <v>5.0900713498532903E-7</v>
      </c>
      <c r="J77" s="26">
        <f t="shared" si="9"/>
        <v>3.9301458906487223E-2</v>
      </c>
      <c r="K77" s="5">
        <v>3.9314055321333717E-2</v>
      </c>
      <c r="L77" s="27">
        <v>9.2047198574438504E-3</v>
      </c>
      <c r="M77" s="4">
        <f t="shared" si="10"/>
        <v>2.9492370838494347E-6</v>
      </c>
      <c r="N77" s="3">
        <f t="shared" si="11"/>
        <v>2.9492370838488569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0.95339362173499997</v>
      </c>
      <c r="D78" s="7">
        <v>9530000</v>
      </c>
      <c r="E78" s="1">
        <f t="shared" si="6"/>
        <v>9530000</v>
      </c>
      <c r="F78" s="6">
        <v>26425138332.065002</v>
      </c>
      <c r="G78" s="1" t="s">
        <v>33</v>
      </c>
      <c r="H78" s="1">
        <f t="shared" si="7"/>
        <v>9533.9362173499994</v>
      </c>
      <c r="I78" s="25">
        <f t="shared" si="8"/>
        <v>3.6079039956363272E-7</v>
      </c>
      <c r="J78" s="26">
        <f t="shared" si="9"/>
        <v>3.43833250784142</v>
      </c>
      <c r="K78" s="5">
        <v>3.4394345194165759</v>
      </c>
      <c r="L78" s="27">
        <v>9.5369919160191528E-3</v>
      </c>
      <c r="M78" s="4">
        <f t="shared" si="10"/>
        <v>3.0556986691538529E-6</v>
      </c>
      <c r="N78" s="3">
        <f t="shared" si="11"/>
        <v>3.0556986691535712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0.495799973289</v>
      </c>
      <c r="D79" s="7">
        <v>7628.82</v>
      </c>
      <c r="E79" s="1">
        <f t="shared" si="6"/>
        <v>7628.82</v>
      </c>
      <c r="F79" s="6">
        <v>9561079529.7599907</v>
      </c>
      <c r="G79" s="1" t="s">
        <v>18</v>
      </c>
      <c r="H79" s="1">
        <f t="shared" si="7"/>
        <v>4957.9997328899999</v>
      </c>
      <c r="I79" s="25">
        <f t="shared" si="8"/>
        <v>5.1856066226179165E-7</v>
      </c>
      <c r="J79" s="26">
        <f t="shared" si="9"/>
        <v>3.9560059514760016E-3</v>
      </c>
      <c r="K79" s="5">
        <v>3.9572738813102998E-3</v>
      </c>
      <c r="L79" s="27">
        <v>4.9595888093112396E-3</v>
      </c>
      <c r="M79" s="4">
        <f t="shared" si="10"/>
        <v>1.5890764212397532E-6</v>
      </c>
      <c r="N79" s="3">
        <f t="shared" si="11"/>
        <v>1.5890764212399517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0.26207455284800002</v>
      </c>
      <c r="D80" s="7">
        <v>16964</v>
      </c>
      <c r="E80" s="1">
        <f t="shared" si="6"/>
        <v>16964</v>
      </c>
      <c r="F80" s="6">
        <v>6171129925.8129902</v>
      </c>
      <c r="G80" s="1" t="s">
        <v>30</v>
      </c>
      <c r="H80" s="1">
        <f t="shared" si="7"/>
        <v>2620.7455284799998</v>
      </c>
      <c r="I80" s="25">
        <f t="shared" si="8"/>
        <v>4.2467839115131587E-7</v>
      </c>
      <c r="J80" s="26">
        <f t="shared" si="9"/>
        <v>7.2042442274909222E-3</v>
      </c>
      <c r="K80" s="5">
        <v>7.2065532422510353E-3</v>
      </c>
      <c r="L80" s="27">
        <v>2.6215854972423953E-3</v>
      </c>
      <c r="M80" s="4">
        <f t="shared" si="10"/>
        <v>8.3996876239526494E-7</v>
      </c>
      <c r="N80" s="3">
        <f t="shared" si="11"/>
        <v>0.83996876239552876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0.28360291940799998</v>
      </c>
      <c r="D81" s="7">
        <v>2321.9</v>
      </c>
      <c r="E81" s="1">
        <f t="shared" si="6"/>
        <v>2321.9</v>
      </c>
      <c r="F81" s="6">
        <v>7948608561.875</v>
      </c>
      <c r="G81" s="1" t="s">
        <v>18</v>
      </c>
      <c r="H81" s="1">
        <f t="shared" si="7"/>
        <v>2836.0291940799998</v>
      </c>
      <c r="I81" s="25">
        <f t="shared" si="8"/>
        <v>3.5679567964672899E-7</v>
      </c>
      <c r="J81" s="26">
        <f t="shared" si="9"/>
        <v>8.2844388857174006E-4</v>
      </c>
      <c r="K81" s="5">
        <v>7.3500265495023197E-4</v>
      </c>
      <c r="L81" s="27">
        <v>2.5161498755925191E-3</v>
      </c>
      <c r="M81" s="4">
        <f t="shared" si="10"/>
        <v>-3.1987931848748066E-4</v>
      </c>
      <c r="N81" s="3">
        <f t="shared" si="11"/>
        <v>-319.87931848748076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0.24416616027400001</v>
      </c>
      <c r="D82" s="7">
        <v>291419</v>
      </c>
      <c r="E82" s="1">
        <f t="shared" si="6"/>
        <v>291419</v>
      </c>
      <c r="F82" s="6">
        <v>7773954669.1739998</v>
      </c>
      <c r="G82" s="1" t="s">
        <v>119</v>
      </c>
      <c r="H82" s="1">
        <f t="shared" si="7"/>
        <v>2441.66160274</v>
      </c>
      <c r="I82" s="25">
        <f t="shared" si="8"/>
        <v>3.1408230516469324E-7</v>
      </c>
      <c r="J82" s="26">
        <f t="shared" si="9"/>
        <v>9.1529551288789743E-2</v>
      </c>
      <c r="K82" s="5">
        <v>9.155888720248942E-2</v>
      </c>
      <c r="L82" s="27">
        <v>2.4424441737572644E-3</v>
      </c>
      <c r="M82" s="4">
        <f t="shared" si="10"/>
        <v>7.8257101726424139E-7</v>
      </c>
      <c r="N82" s="3">
        <f t="shared" si="11"/>
        <v>0.78257101726421752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0.23187788446900001</v>
      </c>
      <c r="D83" s="7">
        <v>1198420</v>
      </c>
      <c r="E83" s="1">
        <f t="shared" si="6"/>
        <v>1198420</v>
      </c>
      <c r="F83" s="6">
        <v>7672351590</v>
      </c>
      <c r="G83" s="1" t="s">
        <v>24</v>
      </c>
      <c r="H83" s="1">
        <f t="shared" si="7"/>
        <v>2318.7788446900004</v>
      </c>
      <c r="I83" s="25">
        <f t="shared" si="8"/>
        <v>3.0222531090888139E-7</v>
      </c>
      <c r="J83" s="26">
        <f t="shared" si="9"/>
        <v>0.36219285709942162</v>
      </c>
      <c r="K83" s="5">
        <v>0.36235278719101743</v>
      </c>
      <c r="L83" s="27">
        <v>2.3198027260442366E-3</v>
      </c>
      <c r="M83" s="4">
        <f t="shared" si="10"/>
        <v>1.0238813542362904E-6</v>
      </c>
      <c r="N83" s="3">
        <f t="shared" si="11"/>
        <v>1.0238813542364369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2.0658708324780002</v>
      </c>
      <c r="D84" s="7">
        <v>150108</v>
      </c>
      <c r="E84" s="1">
        <f t="shared" si="6"/>
        <v>150108</v>
      </c>
      <c r="F84" s="6">
        <v>153802551169.496</v>
      </c>
      <c r="G84" s="1" t="s">
        <v>18</v>
      </c>
      <c r="H84" s="1">
        <f t="shared" si="7"/>
        <v>20658.708324780004</v>
      </c>
      <c r="I84" s="25">
        <f t="shared" si="8"/>
        <v>1.3431967264322785E-7</v>
      </c>
      <c r="J84" s="26">
        <f t="shared" si="9"/>
        <v>2.0162457421129647E-2</v>
      </c>
      <c r="K84" s="5">
        <v>2.0168919641244041E-2</v>
      </c>
      <c r="L84" s="27">
        <v>2.0665329597062715E-2</v>
      </c>
      <c r="M84" s="4">
        <f t="shared" si="10"/>
        <v>6.6212722827120596E-6</v>
      </c>
      <c r="N84" s="3">
        <f t="shared" si="11"/>
        <v>6.6212722827112884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0.49969311328999999</v>
      </c>
      <c r="D85" s="7">
        <v>139050</v>
      </c>
      <c r="E85" s="1">
        <f t="shared" si="6"/>
        <v>139050</v>
      </c>
      <c r="F85" s="6">
        <v>132102705427.17999</v>
      </c>
      <c r="G85" s="1" t="s">
        <v>18</v>
      </c>
      <c r="H85" s="1">
        <f t="shared" si="7"/>
        <v>4996.9311328999993</v>
      </c>
      <c r="I85" s="25">
        <f t="shared" si="8"/>
        <v>3.7826107472526344E-8</v>
      </c>
      <c r="J85" s="26">
        <f t="shared" si="9"/>
        <v>5.2597202440547884E-3</v>
      </c>
      <c r="K85" s="5">
        <v>5.2614060373659555E-3</v>
      </c>
      <c r="L85" s="27">
        <v>4.9985326996543769E-3</v>
      </c>
      <c r="M85" s="4">
        <f t="shared" si="10"/>
        <v>1.6015667543773163E-6</v>
      </c>
      <c r="N85" s="3">
        <f t="shared" si="11"/>
        <v>1.6015667543779273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0.198533369628</v>
      </c>
      <c r="D86" s="7">
        <v>6828</v>
      </c>
      <c r="E86" s="1">
        <f t="shared" si="6"/>
        <v>6828</v>
      </c>
      <c r="F86" s="6">
        <v>12254913663.999941</v>
      </c>
      <c r="G86" s="1" t="s">
        <v>18</v>
      </c>
      <c r="H86" s="1">
        <f t="shared" si="7"/>
        <v>1985.3336962799999</v>
      </c>
      <c r="I86" s="25">
        <f t="shared" si="8"/>
        <v>1.620030749063635E-7</v>
      </c>
      <c r="J86" s="26">
        <f t="shared" si="9"/>
        <v>1.10615699546065E-3</v>
      </c>
      <c r="K86" s="5">
        <v>1.106511527149119E-3</v>
      </c>
      <c r="L86" s="27">
        <v>1.9859700107547128E-3</v>
      </c>
      <c r="M86" s="4">
        <f t="shared" si="10"/>
        <v>6.3631447471280272E-7</v>
      </c>
      <c r="N86" s="3">
        <f t="shared" si="11"/>
        <v>0.63631447471288993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0.47986267834200003</v>
      </c>
      <c r="D87" s="7">
        <v>106179</v>
      </c>
      <c r="E87" s="1">
        <f t="shared" si="6"/>
        <v>106179</v>
      </c>
      <c r="F87" s="6">
        <v>11641489028.63999</v>
      </c>
      <c r="G87" s="1" t="s">
        <v>119</v>
      </c>
      <c r="H87" s="1">
        <f t="shared" si="7"/>
        <v>4798.6267834199998</v>
      </c>
      <c r="I87" s="25">
        <f t="shared" si="8"/>
        <v>4.1220042999779356E-7</v>
      </c>
      <c r="J87" s="26">
        <f t="shared" si="9"/>
        <v>4.3767029456735725E-2</v>
      </c>
      <c r="K87" s="5">
        <v>4.3781057120186657E-2</v>
      </c>
      <c r="L87" s="27">
        <v>4.8001647795412813E-3</v>
      </c>
      <c r="M87" s="4">
        <f t="shared" si="10"/>
        <v>1.5379961212811863E-6</v>
      </c>
      <c r="N87" s="3">
        <f t="shared" si="11"/>
        <v>1.5379961212811395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0.50894205118799996</v>
      </c>
      <c r="D88" s="7">
        <v>193644</v>
      </c>
      <c r="E88" s="1">
        <f t="shared" si="6"/>
        <v>193644</v>
      </c>
      <c r="F88" s="6">
        <v>10170390300.89995</v>
      </c>
      <c r="G88" s="1" t="s">
        <v>52</v>
      </c>
      <c r="H88" s="1">
        <f t="shared" si="7"/>
        <v>5089.4205118799991</v>
      </c>
      <c r="I88" s="25">
        <f t="shared" si="8"/>
        <v>5.0041545715601994E-7</v>
      </c>
      <c r="J88" s="26">
        <f t="shared" si="9"/>
        <v>9.690245078552033E-2</v>
      </c>
      <c r="K88" s="5">
        <v>9.6933508754044967E-2</v>
      </c>
      <c r="L88" s="27">
        <v>5.0910517096545175E-3</v>
      </c>
      <c r="M88" s="4">
        <f t="shared" si="10"/>
        <v>1.6311977745183184E-6</v>
      </c>
      <c r="N88" s="3">
        <f t="shared" si="11"/>
        <v>1.6311977745181139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0.469399660123</v>
      </c>
      <c r="D89" s="7">
        <v>34293</v>
      </c>
      <c r="E89" s="1">
        <f t="shared" si="6"/>
        <v>34293</v>
      </c>
      <c r="F89" s="6">
        <v>8907664106.72999</v>
      </c>
      <c r="G89" s="1" t="s">
        <v>63</v>
      </c>
      <c r="H89" s="1">
        <f t="shared" si="7"/>
        <v>4693.9966012299992</v>
      </c>
      <c r="I89" s="25">
        <f t="shared" si="8"/>
        <v>5.2696156309750758E-7</v>
      </c>
      <c r="J89" s="26">
        <f t="shared" si="9"/>
        <v>1.8071092883302827E-2</v>
      </c>
      <c r="K89" s="5">
        <v>1.8076884805280618E-2</v>
      </c>
      <c r="L89" s="27">
        <v>4.6955010626510045E-3</v>
      </c>
      <c r="M89" s="4">
        <f t="shared" si="10"/>
        <v>1.5044614210049656E-6</v>
      </c>
      <c r="N89" s="3">
        <f t="shared" si="11"/>
        <v>1.5044614210055443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1.274878181739</v>
      </c>
      <c r="D90" s="7">
        <v>29419000</v>
      </c>
      <c r="E90" s="1">
        <f t="shared" si="6"/>
        <v>29419000</v>
      </c>
      <c r="F90" s="6">
        <v>55342554180.485397</v>
      </c>
      <c r="G90" s="1" t="s">
        <v>24</v>
      </c>
      <c r="H90" s="1">
        <f t="shared" si="7"/>
        <v>12748.78181739</v>
      </c>
      <c r="I90" s="25">
        <f t="shared" si="8"/>
        <v>2.3036128357598299E-7</v>
      </c>
      <c r="J90" s="26">
        <f t="shared" si="9"/>
        <v>6.7769986015218437</v>
      </c>
      <c r="K90" s="5">
        <v>6.7791706877125293</v>
      </c>
      <c r="L90" s="27">
        <v>1.2752867911332441E-2</v>
      </c>
      <c r="M90" s="4">
        <f t="shared" si="10"/>
        <v>4.0860939424409992E-6</v>
      </c>
      <c r="N90" s="3">
        <f t="shared" si="11"/>
        <v>4.0860939424419485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2.250237956906</v>
      </c>
      <c r="D91" s="7">
        <v>2520000</v>
      </c>
      <c r="E91" s="1">
        <f t="shared" si="6"/>
        <v>2520000</v>
      </c>
      <c r="F91" s="6">
        <v>86978498280.899109</v>
      </c>
      <c r="G91" s="1" t="s">
        <v>30</v>
      </c>
      <c r="H91" s="1">
        <f t="shared" si="7"/>
        <v>22502.379569059998</v>
      </c>
      <c r="I91" s="25">
        <f t="shared" si="8"/>
        <v>2.5871198070571455E-7</v>
      </c>
      <c r="J91" s="26">
        <f t="shared" si="9"/>
        <v>0.65195419137840072</v>
      </c>
      <c r="K91" s="5">
        <v>0.65216314762826888</v>
      </c>
      <c r="L91" s="27">
        <v>2.2509591751925056E-2</v>
      </c>
      <c r="M91" s="4">
        <f t="shared" si="10"/>
        <v>7.2121828650559272E-6</v>
      </c>
      <c r="N91" s="3">
        <f t="shared" si="11"/>
        <v>7.2121828650560929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0.16658536058599999</v>
      </c>
      <c r="D92" s="7">
        <v>9248</v>
      </c>
      <c r="E92" s="1">
        <f t="shared" si="6"/>
        <v>9248</v>
      </c>
      <c r="F92" s="6">
        <v>7616745245.8800001</v>
      </c>
      <c r="G92" s="1" t="s">
        <v>52</v>
      </c>
      <c r="H92" s="1">
        <f t="shared" si="7"/>
        <v>1665.8536058599998</v>
      </c>
      <c r="I92" s="25">
        <f t="shared" si="8"/>
        <v>2.1870937678545602E-7</v>
      </c>
      <c r="J92" s="26">
        <f t="shared" si="9"/>
        <v>2.0226243165118972E-3</v>
      </c>
      <c r="K92" s="5">
        <v>2.0232725829040735E-3</v>
      </c>
      <c r="L92" s="27">
        <v>1.6663875245408683E-3</v>
      </c>
      <c r="M92" s="4">
        <f t="shared" si="10"/>
        <v>5.3391868086840114E-7</v>
      </c>
      <c r="N92" s="3">
        <f t="shared" si="11"/>
        <v>0.53391868086850991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1.625710941438</v>
      </c>
      <c r="D93" s="7">
        <v>205818</v>
      </c>
      <c r="E93" s="1">
        <f t="shared" si="6"/>
        <v>205818</v>
      </c>
      <c r="F93" s="6">
        <v>208633510624.7836</v>
      </c>
      <c r="G93" s="1" t="s">
        <v>18</v>
      </c>
      <c r="H93" s="1">
        <f t="shared" si="7"/>
        <v>16257.109414380002</v>
      </c>
      <c r="I93" s="25">
        <f t="shared" si="8"/>
        <v>7.7921851411576727E-8</v>
      </c>
      <c r="J93" s="26">
        <f t="shared" si="9"/>
        <v>1.6037719613827897E-2</v>
      </c>
      <c r="K93" s="5">
        <v>1.6042859824277632E-2</v>
      </c>
      <c r="L93" s="27">
        <v>1.6262319940920335E-2</v>
      </c>
      <c r="M93" s="4">
        <f t="shared" si="10"/>
        <v>5.2105265403341872E-6</v>
      </c>
      <c r="N93" s="3">
        <f t="shared" si="11"/>
        <v>5.210526540333376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4.2631340938040001</v>
      </c>
      <c r="D94" s="7">
        <v>81000000</v>
      </c>
      <c r="E94" s="1">
        <f t="shared" si="6"/>
        <v>81000000</v>
      </c>
      <c r="F94" s="6">
        <v>219171225123.685</v>
      </c>
      <c r="G94" s="1" t="s">
        <v>24</v>
      </c>
      <c r="H94" s="1">
        <f t="shared" si="7"/>
        <v>42631.340938040004</v>
      </c>
      <c r="I94" s="25">
        <f t="shared" si="8"/>
        <v>1.9451157839712692E-7</v>
      </c>
      <c r="J94" s="26">
        <f t="shared" si="9"/>
        <v>15.755437850167279</v>
      </c>
      <c r="K94" s="5">
        <v>15.760487587176025</v>
      </c>
      <c r="L94" s="27">
        <v>4.2645004605283948E-2</v>
      </c>
      <c r="M94" s="4">
        <f t="shared" si="10"/>
        <v>1.3663667243944688E-5</v>
      </c>
      <c r="N94" s="3">
        <f t="shared" si="11"/>
        <v>13.663667243941745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0.92620315967699995</v>
      </c>
      <c r="D95" s="7">
        <v>255700</v>
      </c>
      <c r="E95" s="1">
        <f t="shared" si="6"/>
        <v>255700</v>
      </c>
      <c r="F95" s="6">
        <v>18484529429.200001</v>
      </c>
      <c r="G95" s="1" t="s">
        <v>27</v>
      </c>
      <c r="H95" s="1">
        <f t="shared" si="7"/>
        <v>9262.0315967700008</v>
      </c>
      <c r="I95" s="25">
        <f t="shared" si="8"/>
        <v>5.0106937437848834E-7</v>
      </c>
      <c r="J95" s="26">
        <f t="shared" si="9"/>
        <v>0.12812343902857948</v>
      </c>
      <c r="K95" s="5">
        <v>0.12816450356001693</v>
      </c>
      <c r="L95" s="27">
        <v>9.2650001479622265E-3</v>
      </c>
      <c r="M95" s="4">
        <f t="shared" si="10"/>
        <v>2.9685511922263041E-6</v>
      </c>
      <c r="N95" s="3">
        <f t="shared" si="11"/>
        <v>2.9685511922252772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1.174623243144</v>
      </c>
      <c r="D96" s="7">
        <v>965436</v>
      </c>
      <c r="E96" s="1">
        <f t="shared" si="6"/>
        <v>965436</v>
      </c>
      <c r="F96" s="6">
        <v>26001596087.504002</v>
      </c>
      <c r="G96" s="1" t="s">
        <v>21</v>
      </c>
      <c r="H96" s="1">
        <f t="shared" si="7"/>
        <v>11746.232431440001</v>
      </c>
      <c r="I96" s="25">
        <f t="shared" si="8"/>
        <v>4.5175043839270597E-7</v>
      </c>
      <c r="J96" s="26">
        <f t="shared" si="9"/>
        <v>0.4361361362401005</v>
      </c>
      <c r="K96" s="5">
        <v>0.43627592117060021</v>
      </c>
      <c r="L96" s="27">
        <v>1.1749997187780114E-2</v>
      </c>
      <c r="M96" s="4">
        <f t="shared" si="10"/>
        <v>3.7647563401136536E-6</v>
      </c>
      <c r="N96" s="3">
        <f t="shared" si="11"/>
        <v>3.7647563401133084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0.32727098660699999</v>
      </c>
      <c r="D97" s="7">
        <v>95000</v>
      </c>
      <c r="E97" s="1">
        <f t="shared" si="6"/>
        <v>95000</v>
      </c>
      <c r="F97" s="6">
        <v>7702833654.8800001</v>
      </c>
      <c r="G97" s="1" t="s">
        <v>27</v>
      </c>
      <c r="H97" s="1">
        <f t="shared" si="7"/>
        <v>3272.7098660699999</v>
      </c>
      <c r="I97" s="25">
        <f t="shared" si="8"/>
        <v>4.2487089981446373E-7</v>
      </c>
      <c r="J97" s="26">
        <f t="shared" si="9"/>
        <v>4.0362735482374054E-2</v>
      </c>
      <c r="K97" s="5">
        <v>4.0375672044375553E-2</v>
      </c>
      <c r="L97" s="27">
        <v>3.2737587943348799E-3</v>
      </c>
      <c r="M97" s="4">
        <f t="shared" si="10"/>
        <v>1.0489282648799142E-6</v>
      </c>
      <c r="N97" s="3">
        <f t="shared" si="11"/>
        <v>1.0489282648800327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2.7167399518469999</v>
      </c>
      <c r="D98" s="7">
        <v>1102925</v>
      </c>
      <c r="E98" s="1">
        <f t="shared" si="6"/>
        <v>1102925</v>
      </c>
      <c r="F98" s="6">
        <v>140647958517.24933</v>
      </c>
      <c r="G98" s="1" t="s">
        <v>21</v>
      </c>
      <c r="H98" s="1">
        <f t="shared" si="7"/>
        <v>27167.399518469996</v>
      </c>
      <c r="I98" s="25">
        <f t="shared" si="8"/>
        <v>1.9315886135054095E-7</v>
      </c>
      <c r="J98" s="26">
        <f t="shared" si="9"/>
        <v>0.21303973715504537</v>
      </c>
      <c r="K98" s="5">
        <v>0.21310801800232107</v>
      </c>
      <c r="L98" s="27">
        <v>2.717610687552071E-2</v>
      </c>
      <c r="M98" s="4">
        <f t="shared" si="10"/>
        <v>8.7073570507120723E-6</v>
      </c>
      <c r="N98" s="3">
        <f t="shared" si="11"/>
        <v>8.7073570507127442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0.275735913439</v>
      </c>
      <c r="D99" s="7">
        <v>109313</v>
      </c>
      <c r="E99" s="1">
        <f t="shared" si="6"/>
        <v>109313</v>
      </c>
      <c r="F99" s="6">
        <v>8288788499.415</v>
      </c>
      <c r="G99" s="1" t="s">
        <v>119</v>
      </c>
      <c r="H99" s="1">
        <f t="shared" si="7"/>
        <v>2757.3591343900002</v>
      </c>
      <c r="I99" s="25">
        <f t="shared" si="8"/>
        <v>3.3266129719495279E-7</v>
      </c>
      <c r="J99" s="26">
        <f t="shared" si="9"/>
        <v>3.6364204380271874E-2</v>
      </c>
      <c r="K99" s="5">
        <v>3.6375859382832762E-2</v>
      </c>
      <c r="L99" s="27">
        <v>2.7582428888490982E-3</v>
      </c>
      <c r="M99" s="4">
        <f t="shared" si="10"/>
        <v>8.8375445909819397E-7</v>
      </c>
      <c r="N99" s="3">
        <f t="shared" si="11"/>
        <v>0.88375445909787231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1.4462383485220001</v>
      </c>
      <c r="D100" s="7">
        <v>20786</v>
      </c>
      <c r="E100" s="1">
        <f t="shared" si="6"/>
        <v>20786</v>
      </c>
      <c r="F100" s="6">
        <v>31586644432</v>
      </c>
      <c r="G100" s="1" t="s">
        <v>18</v>
      </c>
      <c r="H100" s="1">
        <f t="shared" si="7"/>
        <v>14462.38348522</v>
      </c>
      <c r="I100" s="25">
        <f t="shared" si="8"/>
        <v>4.5786387713182843E-7</v>
      </c>
      <c r="J100" s="26">
        <f t="shared" si="9"/>
        <v>9.5171585500621863E-3</v>
      </c>
      <c r="K100" s="5">
        <v>9.5202088713694025E-3</v>
      </c>
      <c r="L100" s="27">
        <v>1.4467018788526766E-2</v>
      </c>
      <c r="M100" s="4">
        <f t="shared" si="10"/>
        <v>4.6353033067662169E-6</v>
      </c>
      <c r="N100" s="3">
        <f t="shared" si="11"/>
        <v>4.6353033067662182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1.341620837534</v>
      </c>
      <c r="D101" s="7">
        <v>2113023</v>
      </c>
      <c r="E101" s="1">
        <f t="shared" si="6"/>
        <v>2113023</v>
      </c>
      <c r="F101" s="6">
        <v>43350186926.572998</v>
      </c>
      <c r="G101" s="1" t="s">
        <v>119</v>
      </c>
      <c r="H101" s="1">
        <f t="shared" si="7"/>
        <v>13416.20837534</v>
      </c>
      <c r="I101" s="25">
        <f t="shared" si="8"/>
        <v>3.0948444116433721E-7</v>
      </c>
      <c r="J101" s="26">
        <f t="shared" si="9"/>
        <v>0.65394774232239128</v>
      </c>
      <c r="K101" s="5">
        <v>0.65415733700219569</v>
      </c>
      <c r="L101" s="27">
        <v>1.3420508360975907E-2</v>
      </c>
      <c r="M101" s="4">
        <f t="shared" si="10"/>
        <v>4.2999856359072358E-6</v>
      </c>
      <c r="N101" s="3">
        <f t="shared" si="11"/>
        <v>4.2999856359056139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0.99064839676799998</v>
      </c>
      <c r="D102" s="7">
        <v>38942</v>
      </c>
      <c r="E102" s="1">
        <f t="shared" si="6"/>
        <v>38942</v>
      </c>
      <c r="F102" s="6">
        <v>22944030534.464001</v>
      </c>
      <c r="G102" s="1" t="s">
        <v>18</v>
      </c>
      <c r="H102" s="1">
        <f t="shared" si="7"/>
        <v>9906.4839676799984</v>
      </c>
      <c r="I102" s="25">
        <f t="shared" si="8"/>
        <v>4.3176738074853792E-7</v>
      </c>
      <c r="J102" s="26">
        <f t="shared" si="9"/>
        <v>1.6813885341109565E-2</v>
      </c>
      <c r="K102" s="5">
        <v>1.6819274318543291E-2</v>
      </c>
      <c r="L102" s="27">
        <v>9.9096590707252706E-3</v>
      </c>
      <c r="M102" s="4">
        <f t="shared" si="10"/>
        <v>3.1751030452713269E-6</v>
      </c>
      <c r="N102" s="3">
        <f t="shared" si="11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BECC-A581-4C4D-BC8B-6884CDA04BFA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0.88206547742700003</v>
      </c>
      <c r="D2" s="7">
        <v>146313</v>
      </c>
      <c r="E2" s="1">
        <f t="shared" ref="E2:E65" si="0">D2</f>
        <v>146313</v>
      </c>
      <c r="F2" s="6">
        <v>98673155616.097992</v>
      </c>
      <c r="G2" s="1" t="s">
        <v>18</v>
      </c>
      <c r="H2" s="1">
        <f t="shared" ref="H2:H65" si="1">(C2/100)*$R$2</f>
        <v>8820.6547742699986</v>
      </c>
      <c r="I2" s="25">
        <f t="shared" ref="I2:I65" si="2">H2/F2</f>
        <v>8.9392649086728467E-8</v>
      </c>
      <c r="J2" s="26">
        <f t="shared" ref="J2:J65" si="3">I2*E2</f>
        <v>1.3079306665826502E-2</v>
      </c>
      <c r="K2" s="5">
        <v>1.3079306665826506E-2</v>
      </c>
      <c r="L2" s="27">
        <v>8.8206547742700012E-3</v>
      </c>
      <c r="M2" s="4">
        <f t="shared" ref="M2:M65" si="4">L2-(C2/100)</f>
        <v>0</v>
      </c>
      <c r="N2" s="3">
        <f t="shared" ref="N2:N65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19</v>
      </c>
      <c r="B3" s="1" t="s">
        <v>20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21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24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1.7036394552800004E-3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119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39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1.0257885365200002E-3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27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30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0.38449191421599999</v>
      </c>
      <c r="D9" s="7">
        <v>413700</v>
      </c>
      <c r="E9" s="1">
        <f t="shared" si="0"/>
        <v>413700</v>
      </c>
      <c r="F9" s="6">
        <v>10894175532.439999</v>
      </c>
      <c r="G9" s="1" t="s">
        <v>33</v>
      </c>
      <c r="H9" s="1">
        <f t="shared" si="1"/>
        <v>3844.9191421599999</v>
      </c>
      <c r="I9" s="25">
        <f t="shared" si="2"/>
        <v>3.5293346712753421E-7</v>
      </c>
      <c r="J9" s="26">
        <f t="shared" si="3"/>
        <v>0.14600857535066089</v>
      </c>
      <c r="K9" s="5">
        <v>0.14600857535066095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21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5.8278723300352026E-2</v>
      </c>
      <c r="L10" s="27">
        <v>1.5108052973200005E-3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36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1.3231996495604392E-2</v>
      </c>
      <c r="L11" s="27">
        <v>2.4932143203400003E-3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16068343941.141726</v>
      </c>
      <c r="G12" s="1" t="s">
        <v>39</v>
      </c>
      <c r="H12" s="1">
        <f t="shared" si="1"/>
        <v>2550.8965536599999</v>
      </c>
      <c r="I12" s="25">
        <f t="shared" si="2"/>
        <v>1.5875292208107588E-7</v>
      </c>
      <c r="J12" s="26">
        <f t="shared" si="3"/>
        <v>4.8919077927595209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30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2.2173419557740007E-2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21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21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0.35349450338975325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18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52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4.6776018527200005E-3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24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0.14837032588485996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36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1.6191059357934107E-3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18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1.8480947668881047E-3</v>
      </c>
      <c r="L20" s="27">
        <v>2.7477340653700006E-3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63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2.9540226616700006E-3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36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21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1.3631292421625715E-2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18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4.4503154771826666E-4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21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5.1054510522449935E-2</v>
      </c>
      <c r="L25" s="27">
        <v>1.9016409742100002E-3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21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33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0.30021144403139544</v>
      </c>
      <c r="L27" s="27">
        <v>1.8098950511800003E-3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0.241572664518</v>
      </c>
      <c r="D28" s="7">
        <v>7976</v>
      </c>
      <c r="E28" s="1">
        <f t="shared" si="0"/>
        <v>7976</v>
      </c>
      <c r="F28" s="6">
        <v>10897691219.487999</v>
      </c>
      <c r="G28" s="1" t="s">
        <v>18</v>
      </c>
      <c r="H28" s="1">
        <f t="shared" si="1"/>
        <v>2415.7266451800001</v>
      </c>
      <c r="I28" s="25">
        <f t="shared" si="2"/>
        <v>2.2167325138191033E-7</v>
      </c>
      <c r="J28" s="26">
        <f t="shared" si="3"/>
        <v>1.7680658530221168E-3</v>
      </c>
      <c r="K28" s="5">
        <v>1.768065853022117E-3</v>
      </c>
      <c r="L28" s="27">
        <v>2.4157266451800006E-3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63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2.9155648344600005E-3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21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33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2.7276149940275674</v>
      </c>
      <c r="L31" s="27">
        <v>2.2134876775830006E-2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21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2.9350277063570004E-2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21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1.5661574677022145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0.33421393049600001</v>
      </c>
      <c r="D34" s="7">
        <v>1028490</v>
      </c>
      <c r="E34" s="1">
        <f t="shared" si="0"/>
        <v>1028490</v>
      </c>
      <c r="F34" s="6">
        <v>8597256582.6989899</v>
      </c>
      <c r="G34" s="1" t="s">
        <v>21</v>
      </c>
      <c r="H34" s="1">
        <f t="shared" si="1"/>
        <v>3342.1393049600001</v>
      </c>
      <c r="I34" s="25">
        <f t="shared" si="2"/>
        <v>3.887448598062874E-7</v>
      </c>
      <c r="J34" s="26">
        <f t="shared" si="3"/>
        <v>0.39982020086216852</v>
      </c>
      <c r="K34" s="5">
        <v>0.39982020086216863</v>
      </c>
      <c r="L34" s="27">
        <v>3.3421393049600009E-3</v>
      </c>
      <c r="M34" s="4">
        <f t="shared" si="4"/>
        <v>0</v>
      </c>
      <c r="N34" s="3">
        <f t="shared" si="5"/>
        <v>0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1.0435475414000001E-2</v>
      </c>
      <c r="D35" s="7">
        <v>86456</v>
      </c>
      <c r="E35" s="1">
        <f t="shared" si="0"/>
        <v>86456</v>
      </c>
      <c r="F35" s="6">
        <v>3565723418.8640003</v>
      </c>
      <c r="G35" s="1" t="s">
        <v>307</v>
      </c>
      <c r="H35" s="1">
        <f t="shared" si="1"/>
        <v>104.35475414000001</v>
      </c>
      <c r="I35" s="25">
        <f t="shared" si="2"/>
        <v>2.9266082048855678E-8</v>
      </c>
      <c r="J35" s="26">
        <f t="shared" si="3"/>
        <v>2.5302283896158663E-3</v>
      </c>
      <c r="K35" s="5">
        <v>2.5302283896158672E-3</v>
      </c>
      <c r="L35" s="27">
        <v>1.0435475414000004E-4</v>
      </c>
      <c r="M35" s="4">
        <f t="shared" si="4"/>
        <v>0</v>
      </c>
      <c r="N35" s="3">
        <f t="shared" si="5"/>
        <v>0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1.8296879938220001</v>
      </c>
      <c r="D36" s="7">
        <v>15470000</v>
      </c>
      <c r="E36" s="1">
        <f t="shared" si="0"/>
        <v>15470000</v>
      </c>
      <c r="F36" s="6">
        <v>86705807838.390289</v>
      </c>
      <c r="G36" s="1" t="s">
        <v>24</v>
      </c>
      <c r="H36" s="1">
        <f t="shared" si="1"/>
        <v>18296.879938220001</v>
      </c>
      <c r="I36" s="25">
        <f t="shared" si="2"/>
        <v>2.1102254156172898E-7</v>
      </c>
      <c r="J36" s="26">
        <f t="shared" si="3"/>
        <v>3.2645187179599473</v>
      </c>
      <c r="K36" s="5">
        <v>3.2645187179599482</v>
      </c>
      <c r="L36" s="27">
        <v>1.8296879938220004E-2</v>
      </c>
      <c r="M36" s="4">
        <f t="shared" si="4"/>
        <v>0</v>
      </c>
      <c r="N36" s="3">
        <f t="shared" si="5"/>
        <v>0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1.263407824165</v>
      </c>
      <c r="D37" s="7">
        <v>220502</v>
      </c>
      <c r="E37" s="1">
        <f t="shared" si="0"/>
        <v>220502</v>
      </c>
      <c r="F37" s="6">
        <v>19804849955.559998</v>
      </c>
      <c r="G37" s="1" t="s">
        <v>90</v>
      </c>
      <c r="H37" s="1">
        <f t="shared" si="1"/>
        <v>12634.078241650001</v>
      </c>
      <c r="I37" s="25">
        <f t="shared" si="2"/>
        <v>6.3792850084699177E-7</v>
      </c>
      <c r="J37" s="26">
        <f t="shared" si="3"/>
        <v>0.14066451029376337</v>
      </c>
      <c r="K37" s="5">
        <v>0.14066451029376342</v>
      </c>
      <c r="L37" s="27">
        <v>1.2634078241650004E-2</v>
      </c>
      <c r="M37" s="4">
        <f t="shared" si="4"/>
        <v>0</v>
      </c>
      <c r="N37" s="3">
        <f t="shared" si="5"/>
        <v>0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0.26365665798299998</v>
      </c>
      <c r="D38" s="7">
        <v>521</v>
      </c>
      <c r="E38" s="1">
        <f t="shared" si="0"/>
        <v>521</v>
      </c>
      <c r="F38" s="6">
        <v>3675985246.2659998</v>
      </c>
      <c r="G38" s="1" t="s">
        <v>30</v>
      </c>
      <c r="H38" s="1">
        <f t="shared" si="1"/>
        <v>2636.5665798299997</v>
      </c>
      <c r="I38" s="25">
        <f t="shared" si="2"/>
        <v>7.1724079483403179E-7</v>
      </c>
      <c r="J38" s="26">
        <f t="shared" si="3"/>
        <v>3.7368245410853058E-4</v>
      </c>
      <c r="K38" s="5">
        <v>3.7368245410853064E-4</v>
      </c>
      <c r="L38" s="27">
        <v>2.6365665798300003E-3</v>
      </c>
      <c r="M38" s="4">
        <f t="shared" si="4"/>
        <v>0</v>
      </c>
      <c r="N38" s="3">
        <f t="shared" si="5"/>
        <v>0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0.65566226031099994</v>
      </c>
      <c r="D39" s="7">
        <v>36870</v>
      </c>
      <c r="E39" s="1">
        <f t="shared" si="0"/>
        <v>36870</v>
      </c>
      <c r="F39" s="6">
        <v>20233698376.519989</v>
      </c>
      <c r="G39" s="1" t="s">
        <v>18</v>
      </c>
      <c r="H39" s="1">
        <f t="shared" si="1"/>
        <v>6556.6226031099995</v>
      </c>
      <c r="I39" s="25">
        <f t="shared" si="2"/>
        <v>3.2404469420768736E-7</v>
      </c>
      <c r="J39" s="26">
        <f t="shared" si="3"/>
        <v>1.1947527875437434E-2</v>
      </c>
      <c r="K39" s="5">
        <v>1.1947527875437436E-2</v>
      </c>
      <c r="L39" s="27">
        <v>6.556622603110001E-3</v>
      </c>
      <c r="M39" s="4">
        <f t="shared" si="4"/>
        <v>0</v>
      </c>
      <c r="N39" s="3">
        <f t="shared" si="5"/>
        <v>0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4.066555953141</v>
      </c>
      <c r="D40" s="7">
        <v>785668</v>
      </c>
      <c r="E40" s="1">
        <f t="shared" si="0"/>
        <v>785668</v>
      </c>
      <c r="F40" s="6">
        <v>66278331302.720001</v>
      </c>
      <c r="G40" s="1" t="s">
        <v>21</v>
      </c>
      <c r="H40" s="1">
        <f t="shared" si="1"/>
        <v>40665.559531410006</v>
      </c>
      <c r="I40" s="25">
        <f t="shared" si="2"/>
        <v>6.135573834180271E-7</v>
      </c>
      <c r="J40" s="26">
        <f t="shared" si="3"/>
        <v>0.48205240231527452</v>
      </c>
      <c r="K40" s="5">
        <v>0.48205240231527469</v>
      </c>
      <c r="L40" s="27">
        <v>4.066555953141001E-2</v>
      </c>
      <c r="M40" s="4">
        <f t="shared" si="4"/>
        <v>0</v>
      </c>
      <c r="N40" s="3">
        <f t="shared" si="5"/>
        <v>0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0.38540029642399998</v>
      </c>
      <c r="D41" s="7">
        <v>11160</v>
      </c>
      <c r="E41" s="1">
        <f t="shared" si="0"/>
        <v>11160</v>
      </c>
      <c r="F41" s="6">
        <v>7910089103.1239996</v>
      </c>
      <c r="G41" s="1" t="s">
        <v>30</v>
      </c>
      <c r="H41" s="1">
        <f t="shared" si="1"/>
        <v>3854.00296424</v>
      </c>
      <c r="I41" s="25">
        <f t="shared" si="2"/>
        <v>4.8722623904677704E-7</v>
      </c>
      <c r="J41" s="26">
        <f t="shared" si="3"/>
        <v>5.4374448277620321E-3</v>
      </c>
      <c r="K41" s="5">
        <v>5.437444827762033E-3</v>
      </c>
      <c r="L41" s="27">
        <v>3.8540029642400008E-3</v>
      </c>
      <c r="M41" s="4">
        <f t="shared" si="4"/>
        <v>0</v>
      </c>
      <c r="N41" s="3">
        <f t="shared" si="5"/>
        <v>0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0.41453940744099999</v>
      </c>
      <c r="D42" s="7">
        <v>306525</v>
      </c>
      <c r="E42" s="1">
        <f t="shared" si="0"/>
        <v>306525</v>
      </c>
      <c r="F42" s="6">
        <v>13022699959.848</v>
      </c>
      <c r="G42" s="1" t="s">
        <v>33</v>
      </c>
      <c r="H42" s="1">
        <f t="shared" si="1"/>
        <v>4145.39407441</v>
      </c>
      <c r="I42" s="25">
        <f t="shared" si="2"/>
        <v>3.1832063145056019E-7</v>
      </c>
      <c r="J42" s="26">
        <f t="shared" si="3"/>
        <v>9.7573231555382958E-2</v>
      </c>
      <c r="K42" s="5">
        <v>9.7573231555382972E-2</v>
      </c>
      <c r="L42" s="27">
        <v>4.1453940744100009E-3</v>
      </c>
      <c r="M42" s="4">
        <f t="shared" si="4"/>
        <v>0</v>
      </c>
      <c r="N42" s="3">
        <f t="shared" si="5"/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0.25417940835699998</v>
      </c>
      <c r="D43" s="7">
        <v>160937</v>
      </c>
      <c r="E43" s="1">
        <f t="shared" si="0"/>
        <v>160937</v>
      </c>
      <c r="F43" s="6">
        <v>6511413036.26999</v>
      </c>
      <c r="G43" s="1" t="s">
        <v>90</v>
      </c>
      <c r="H43" s="1">
        <f t="shared" si="1"/>
        <v>2541.7940835699997</v>
      </c>
      <c r="I43" s="25">
        <f t="shared" si="2"/>
        <v>3.9035982964245281E-7</v>
      </c>
      <c r="J43" s="26">
        <f t="shared" si="3"/>
        <v>6.2823339903167422E-2</v>
      </c>
      <c r="K43" s="5">
        <v>6.2823339903167436E-2</v>
      </c>
      <c r="L43" s="27">
        <v>2.5417940835700003E-3</v>
      </c>
      <c r="M43" s="4">
        <f t="shared" si="4"/>
        <v>0</v>
      </c>
      <c r="N43" s="3">
        <f t="shared" si="5"/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1.6467479065890001</v>
      </c>
      <c r="D44" s="7">
        <v>56232</v>
      </c>
      <c r="E44" s="1">
        <f t="shared" si="0"/>
        <v>56232</v>
      </c>
      <c r="F44" s="6">
        <v>27055163545.080002</v>
      </c>
      <c r="G44" s="1" t="s">
        <v>18</v>
      </c>
      <c r="H44" s="1">
        <f t="shared" si="1"/>
        <v>16467.479065890002</v>
      </c>
      <c r="I44" s="25">
        <f t="shared" si="2"/>
        <v>6.0866307603173302E-7</v>
      </c>
      <c r="J44" s="26">
        <f t="shared" si="3"/>
        <v>3.4226342091416409E-2</v>
      </c>
      <c r="K44" s="5">
        <v>3.4226342091416423E-2</v>
      </c>
      <c r="L44" s="27">
        <v>1.6467479065890005E-2</v>
      </c>
      <c r="M44" s="4">
        <f t="shared" si="4"/>
        <v>0</v>
      </c>
      <c r="N44" s="3">
        <f t="shared" si="5"/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0.96751061111000003</v>
      </c>
      <c r="D45" s="7">
        <v>266349</v>
      </c>
      <c r="E45" s="1">
        <f t="shared" si="0"/>
        <v>266349</v>
      </c>
      <c r="F45" s="6">
        <v>26360953001.164001</v>
      </c>
      <c r="G45" s="1" t="s">
        <v>21</v>
      </c>
      <c r="H45" s="1">
        <f t="shared" si="1"/>
        <v>9675.1061110999999</v>
      </c>
      <c r="I45" s="25">
        <f t="shared" si="2"/>
        <v>3.6702414023775177E-7</v>
      </c>
      <c r="J45" s="26">
        <f t="shared" si="3"/>
        <v>9.7756512728184947E-2</v>
      </c>
      <c r="K45" s="5">
        <v>9.7756512728184961E-2</v>
      </c>
      <c r="L45" s="27">
        <v>9.6751061111000018E-3</v>
      </c>
      <c r="M45" s="4">
        <f t="shared" si="4"/>
        <v>0</v>
      </c>
      <c r="N45" s="3">
        <f t="shared" si="5"/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1.3589731819199999</v>
      </c>
      <c r="D46" s="7">
        <v>36900</v>
      </c>
      <c r="E46" s="1">
        <f t="shared" si="0"/>
        <v>36900</v>
      </c>
      <c r="F46" s="6">
        <v>19655589307.700001</v>
      </c>
      <c r="G46" s="1" t="s">
        <v>116</v>
      </c>
      <c r="H46" s="1">
        <f t="shared" si="1"/>
        <v>13589.7318192</v>
      </c>
      <c r="I46" s="25">
        <f t="shared" si="2"/>
        <v>6.9139274363431449E-7</v>
      </c>
      <c r="J46" s="26">
        <f t="shared" si="3"/>
        <v>2.5512392240106204E-2</v>
      </c>
      <c r="K46" s="5">
        <v>2.5512392240106211E-2</v>
      </c>
      <c r="L46" s="27">
        <v>1.3589731819200004E-2</v>
      </c>
      <c r="M46" s="4">
        <f t="shared" si="4"/>
        <v>0</v>
      </c>
      <c r="N46" s="3">
        <f t="shared" si="5"/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0.34642179597299999</v>
      </c>
      <c r="D47" s="7">
        <v>31412.498</v>
      </c>
      <c r="E47" s="1">
        <f t="shared" si="0"/>
        <v>31412.498</v>
      </c>
      <c r="F47" s="6">
        <v>4433245441.6499901</v>
      </c>
      <c r="G47" s="1" t="s">
        <v>119</v>
      </c>
      <c r="H47" s="1">
        <f t="shared" si="1"/>
        <v>3464.2179597299996</v>
      </c>
      <c r="I47" s="25">
        <f t="shared" si="2"/>
        <v>7.8141803906996582E-7</v>
      </c>
      <c r="J47" s="26">
        <f t="shared" si="3"/>
        <v>2.4546292589449223E-2</v>
      </c>
      <c r="K47" s="5">
        <v>2.4546292589449226E-2</v>
      </c>
      <c r="L47" s="27">
        <v>3.4642179597300007E-3</v>
      </c>
      <c r="M47" s="4">
        <f t="shared" si="4"/>
        <v>0</v>
      </c>
      <c r="N47" s="3">
        <f t="shared" si="5"/>
        <v>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0.50245698447099996</v>
      </c>
      <c r="D48" s="7">
        <v>2115.1999999999998</v>
      </c>
      <c r="E48" s="1">
        <f t="shared" si="0"/>
        <v>2115.1999999999998</v>
      </c>
      <c r="F48" s="6">
        <v>8557465111.6354647</v>
      </c>
      <c r="G48" s="1" t="s">
        <v>30</v>
      </c>
      <c r="H48" s="1">
        <f t="shared" si="1"/>
        <v>5024.5698447099994</v>
      </c>
      <c r="I48" s="25">
        <f t="shared" si="2"/>
        <v>5.8715633416701432E-7</v>
      </c>
      <c r="J48" s="26">
        <f t="shared" si="3"/>
        <v>1.2419530780300686E-3</v>
      </c>
      <c r="K48" s="5">
        <v>1.2419530780300688E-3</v>
      </c>
      <c r="L48" s="27">
        <v>5.0245698447100003E-3</v>
      </c>
      <c r="M48" s="4">
        <f t="shared" si="4"/>
        <v>0</v>
      </c>
      <c r="N48" s="3">
        <f t="shared" si="5"/>
        <v>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0.32090796551599998</v>
      </c>
      <c r="D49" s="7">
        <v>6591</v>
      </c>
      <c r="E49" s="1">
        <f t="shared" si="0"/>
        <v>6591</v>
      </c>
      <c r="F49" s="6">
        <v>5363317011.1000004</v>
      </c>
      <c r="G49" s="1" t="s">
        <v>18</v>
      </c>
      <c r="H49" s="1">
        <f t="shared" si="1"/>
        <v>3209.0796551599997</v>
      </c>
      <c r="I49" s="25">
        <f t="shared" si="2"/>
        <v>5.9833861181773158E-7</v>
      </c>
      <c r="J49" s="26">
        <f t="shared" si="3"/>
        <v>3.943649790490669E-3</v>
      </c>
      <c r="K49" s="5">
        <v>3.9436497904906699E-3</v>
      </c>
      <c r="L49" s="27">
        <v>3.2090796551600006E-3</v>
      </c>
      <c r="M49" s="4">
        <f t="shared" si="4"/>
        <v>0</v>
      </c>
      <c r="N49" s="3">
        <f t="shared" si="5"/>
        <v>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5.3611496472670002</v>
      </c>
      <c r="D50" s="7">
        <v>1330000</v>
      </c>
      <c r="E50" s="1">
        <f t="shared" si="0"/>
        <v>1330000</v>
      </c>
      <c r="F50" s="6">
        <v>106423940795.94189</v>
      </c>
      <c r="G50" s="1" t="s">
        <v>21</v>
      </c>
      <c r="H50" s="1">
        <f t="shared" si="1"/>
        <v>53611.496472670005</v>
      </c>
      <c r="I50" s="25">
        <f t="shared" si="2"/>
        <v>5.0375409961058591E-7</v>
      </c>
      <c r="J50" s="26">
        <f t="shared" si="3"/>
        <v>0.66999295248207924</v>
      </c>
      <c r="K50" s="5">
        <v>0.66999295248207924</v>
      </c>
      <c r="L50" s="27">
        <v>5.3611496472670016E-2</v>
      </c>
      <c r="M50" s="4">
        <f t="shared" si="4"/>
        <v>0</v>
      </c>
      <c r="N50" s="3">
        <f t="shared" si="5"/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0.32692788849100002</v>
      </c>
      <c r="D51" s="7">
        <v>51375</v>
      </c>
      <c r="E51" s="1">
        <f t="shared" si="0"/>
        <v>51375</v>
      </c>
      <c r="F51" s="6">
        <v>8056338415.1440001</v>
      </c>
      <c r="G51" s="1" t="s">
        <v>36</v>
      </c>
      <c r="H51" s="1">
        <f t="shared" si="1"/>
        <v>3269.2788849100002</v>
      </c>
      <c r="I51" s="25">
        <f t="shared" si="2"/>
        <v>4.0580207985857861E-7</v>
      </c>
      <c r="J51" s="26">
        <f t="shared" si="3"/>
        <v>2.0848081852734474E-2</v>
      </c>
      <c r="K51" s="5">
        <v>2.0848081852734481E-2</v>
      </c>
      <c r="L51" s="27">
        <v>3.2692788849100012E-3</v>
      </c>
      <c r="M51" s="4">
        <f t="shared" si="4"/>
        <v>0</v>
      </c>
      <c r="N51" s="3">
        <f t="shared" si="5"/>
        <v>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4.0723179105499998</v>
      </c>
      <c r="D52" s="7">
        <v>54400000</v>
      </c>
      <c r="E52" s="1">
        <f t="shared" si="0"/>
        <v>54400000</v>
      </c>
      <c r="F52" s="6">
        <v>112179340138.745</v>
      </c>
      <c r="G52" s="1" t="s">
        <v>21</v>
      </c>
      <c r="H52" s="1">
        <f t="shared" si="1"/>
        <v>40723.179105499999</v>
      </c>
      <c r="I52" s="25">
        <f t="shared" si="2"/>
        <v>3.6301852957178206E-7</v>
      </c>
      <c r="J52" s="26">
        <f t="shared" si="3"/>
        <v>19.748208008704943</v>
      </c>
      <c r="K52" s="5">
        <v>19.748208008704943</v>
      </c>
      <c r="L52" s="27">
        <v>4.0723179105500003E-2</v>
      </c>
      <c r="M52" s="4">
        <f t="shared" si="4"/>
        <v>0</v>
      </c>
      <c r="N52" s="3">
        <f t="shared" si="5"/>
        <v>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0.124437585686</v>
      </c>
      <c r="D53" s="7">
        <v>47589</v>
      </c>
      <c r="E53" s="1">
        <f t="shared" si="0"/>
        <v>47589</v>
      </c>
      <c r="F53" s="6">
        <v>3734622236.0799999</v>
      </c>
      <c r="G53" s="1" t="s">
        <v>119</v>
      </c>
      <c r="H53" s="1">
        <f t="shared" si="1"/>
        <v>1244.3758568599999</v>
      </c>
      <c r="I53" s="25">
        <f t="shared" si="2"/>
        <v>3.3319992711395186E-7</v>
      </c>
      <c r="J53" s="26">
        <f t="shared" si="3"/>
        <v>1.5856651331425855E-2</v>
      </c>
      <c r="K53" s="5">
        <v>1.5856651331425858E-2</v>
      </c>
      <c r="L53" s="27">
        <v>1.2443758568600001E-3</v>
      </c>
      <c r="M53" s="4">
        <f t="shared" si="4"/>
        <v>0</v>
      </c>
      <c r="N53" s="3">
        <f t="shared" si="5"/>
        <v>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0.45019766937700001</v>
      </c>
      <c r="D54" s="7">
        <v>4153000</v>
      </c>
      <c r="E54" s="1">
        <f t="shared" si="0"/>
        <v>4153000</v>
      </c>
      <c r="F54" s="6">
        <v>13570497328.325001</v>
      </c>
      <c r="G54" s="1" t="s">
        <v>119</v>
      </c>
      <c r="H54" s="1">
        <f t="shared" si="1"/>
        <v>4501.9766937700006</v>
      </c>
      <c r="I54" s="25">
        <f t="shared" si="2"/>
        <v>3.3174736229992516E-7</v>
      </c>
      <c r="J54" s="26">
        <f t="shared" si="3"/>
        <v>1.3777467956315892</v>
      </c>
      <c r="K54" s="5">
        <v>1.3777467956315894</v>
      </c>
      <c r="L54" s="27">
        <v>4.5019766937700011E-3</v>
      </c>
      <c r="M54" s="4">
        <f t="shared" si="4"/>
        <v>0</v>
      </c>
      <c r="N54" s="3">
        <f t="shared" si="5"/>
        <v>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1.0715351892389999</v>
      </c>
      <c r="D55" s="7">
        <v>17800000</v>
      </c>
      <c r="E55" s="1">
        <f t="shared" si="0"/>
        <v>17800000</v>
      </c>
      <c r="F55" s="6">
        <v>27952047694.071899</v>
      </c>
      <c r="G55" s="1" t="s">
        <v>24</v>
      </c>
      <c r="H55" s="1">
        <f t="shared" si="1"/>
        <v>10715.351892390001</v>
      </c>
      <c r="I55" s="25">
        <f t="shared" si="2"/>
        <v>3.8334765344087918E-7</v>
      </c>
      <c r="J55" s="26">
        <f t="shared" si="3"/>
        <v>6.8235882312476495</v>
      </c>
      <c r="K55" s="5">
        <v>6.8235882312476495</v>
      </c>
      <c r="L55" s="27">
        <v>1.0715351892390002E-2</v>
      </c>
      <c r="M55" s="4">
        <f t="shared" si="4"/>
        <v>0</v>
      </c>
      <c r="N55" s="3">
        <f t="shared" si="5"/>
        <v>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0.335983819947</v>
      </c>
      <c r="D56" s="7">
        <v>1918</v>
      </c>
      <c r="E56" s="1">
        <f t="shared" si="0"/>
        <v>1918</v>
      </c>
      <c r="F56" s="6">
        <v>6704380334.3699999</v>
      </c>
      <c r="G56" s="1" t="s">
        <v>18</v>
      </c>
      <c r="H56" s="1">
        <f t="shared" si="1"/>
        <v>3359.8381994699998</v>
      </c>
      <c r="I56" s="25">
        <f t="shared" si="2"/>
        <v>5.0114075155399403E-7</v>
      </c>
      <c r="J56" s="26">
        <f t="shared" si="3"/>
        <v>9.611879614805606E-4</v>
      </c>
      <c r="K56" s="5">
        <v>9.6118796148056092E-4</v>
      </c>
      <c r="L56" s="27">
        <v>3.3598381994700008E-3</v>
      </c>
      <c r="M56" s="4">
        <f t="shared" si="4"/>
        <v>0</v>
      </c>
      <c r="N56" s="3">
        <f t="shared" si="5"/>
        <v>0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0.101069270282</v>
      </c>
      <c r="D57" s="7">
        <v>10769826</v>
      </c>
      <c r="E57" s="1">
        <f t="shared" si="0"/>
        <v>10769826</v>
      </c>
      <c r="F57" s="6">
        <v>15675794066.561401</v>
      </c>
      <c r="G57" s="1" t="s">
        <v>39</v>
      </c>
      <c r="H57" s="1">
        <f t="shared" si="1"/>
        <v>1010.69270282</v>
      </c>
      <c r="I57" s="25">
        <f t="shared" si="2"/>
        <v>6.4474737198541345E-8</v>
      </c>
      <c r="J57" s="26">
        <f t="shared" si="3"/>
        <v>0.69438170102401775</v>
      </c>
      <c r="K57" s="5">
        <v>0.69438170102401786</v>
      </c>
      <c r="L57" s="27">
        <v>1.0106927028200002E-3</v>
      </c>
      <c r="M57" s="4">
        <f t="shared" si="4"/>
        <v>0</v>
      </c>
      <c r="N57" s="3">
        <f t="shared" si="5"/>
        <v>0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0.33026775196199998</v>
      </c>
      <c r="D58" s="7">
        <v>1920812</v>
      </c>
      <c r="E58" s="1">
        <f t="shared" si="0"/>
        <v>1920812</v>
      </c>
      <c r="F58" s="6">
        <v>7815012489.4320002</v>
      </c>
      <c r="G58" s="1" t="s">
        <v>33</v>
      </c>
      <c r="H58" s="1">
        <f t="shared" si="1"/>
        <v>3302.6775196199997</v>
      </c>
      <c r="I58" s="25">
        <f t="shared" si="2"/>
        <v>4.2260681273204725E-7</v>
      </c>
      <c r="J58" s="26">
        <f t="shared" si="3"/>
        <v>0.81174823717746913</v>
      </c>
      <c r="K58" s="5">
        <v>0.81174823717746936</v>
      </c>
      <c r="L58" s="27">
        <v>3.3026775196200006E-3</v>
      </c>
      <c r="M58" s="4">
        <f t="shared" si="4"/>
        <v>0</v>
      </c>
      <c r="N58" s="3">
        <f t="shared" si="5"/>
        <v>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0.52807296266199999</v>
      </c>
      <c r="D59" s="7">
        <v>193888</v>
      </c>
      <c r="E59" s="1">
        <f t="shared" si="0"/>
        <v>193888</v>
      </c>
      <c r="F59" s="6">
        <v>8006038012.4899998</v>
      </c>
      <c r="G59" s="1" t="s">
        <v>116</v>
      </c>
      <c r="H59" s="1">
        <f t="shared" si="1"/>
        <v>5280.7296266200001</v>
      </c>
      <c r="I59" s="25">
        <f t="shared" si="2"/>
        <v>6.5959337419853351E-7</v>
      </c>
      <c r="J59" s="26">
        <f t="shared" si="3"/>
        <v>0.12788724013660527</v>
      </c>
      <c r="K59" s="5">
        <v>0.1278872401366053</v>
      </c>
      <c r="L59" s="27">
        <v>5.2807296266200012E-3</v>
      </c>
      <c r="M59" s="4">
        <f t="shared" si="4"/>
        <v>0</v>
      </c>
      <c r="N59" s="3">
        <f t="shared" si="5"/>
        <v>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0.278195272464</v>
      </c>
      <c r="D60" s="7">
        <v>635</v>
      </c>
      <c r="E60" s="1">
        <f t="shared" si="0"/>
        <v>635</v>
      </c>
      <c r="F60" s="6">
        <v>3505481924.2059898</v>
      </c>
      <c r="G60" s="1" t="s">
        <v>30</v>
      </c>
      <c r="H60" s="1">
        <f t="shared" si="1"/>
        <v>2781.9527246399998</v>
      </c>
      <c r="I60" s="25">
        <f t="shared" si="2"/>
        <v>7.9360064744025938E-7</v>
      </c>
      <c r="J60" s="26">
        <f t="shared" si="3"/>
        <v>5.039364111245647E-4</v>
      </c>
      <c r="K60" s="5">
        <v>5.0393641112456481E-4</v>
      </c>
      <c r="L60" s="27">
        <v>2.7819527246400002E-3</v>
      </c>
      <c r="M60" s="4">
        <f t="shared" si="4"/>
        <v>0</v>
      </c>
      <c r="N60" s="3">
        <f t="shared" si="5"/>
        <v>0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0.25770260125700001</v>
      </c>
      <c r="D61" s="7">
        <v>1177863</v>
      </c>
      <c r="E61" s="1">
        <f t="shared" si="0"/>
        <v>1177863</v>
      </c>
      <c r="F61" s="6">
        <v>12178737896.16799</v>
      </c>
      <c r="G61" s="1" t="s">
        <v>119</v>
      </c>
      <c r="H61" s="1">
        <f t="shared" si="1"/>
        <v>2577.0260125700001</v>
      </c>
      <c r="I61" s="25">
        <f t="shared" si="2"/>
        <v>2.1160041660645763E-7</v>
      </c>
      <c r="J61" s="26">
        <f t="shared" si="3"/>
        <v>0.24923630150533202</v>
      </c>
      <c r="K61" s="5">
        <v>0.24923630150533208</v>
      </c>
      <c r="L61" s="27">
        <v>2.5770260125700007E-3</v>
      </c>
      <c r="M61" s="4">
        <f t="shared" si="4"/>
        <v>0</v>
      </c>
      <c r="N61" s="3">
        <f t="shared" si="5"/>
        <v>0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0.19564066989699999</v>
      </c>
      <c r="D62" s="7">
        <v>17255</v>
      </c>
      <c r="E62" s="1">
        <f t="shared" si="0"/>
        <v>17255</v>
      </c>
      <c r="F62" s="6">
        <v>5889749582.6105003</v>
      </c>
      <c r="G62" s="1" t="s">
        <v>18</v>
      </c>
      <c r="H62" s="1">
        <f t="shared" si="1"/>
        <v>1956.40669897</v>
      </c>
      <c r="I62" s="25">
        <f t="shared" si="2"/>
        <v>3.3217145678761886E-7</v>
      </c>
      <c r="J62" s="26">
        <f t="shared" si="3"/>
        <v>5.7316184868703634E-3</v>
      </c>
      <c r="K62" s="5">
        <v>5.7316184868703643E-3</v>
      </c>
      <c r="L62" s="27">
        <v>1.9564066989700003E-3</v>
      </c>
      <c r="M62" s="4">
        <f t="shared" si="4"/>
        <v>0</v>
      </c>
      <c r="N62" s="3">
        <f t="shared" si="5"/>
        <v>0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0.38769823756900001</v>
      </c>
      <c r="D63" s="7">
        <v>13463.6</v>
      </c>
      <c r="E63" s="1">
        <f t="shared" si="0"/>
        <v>13463.6</v>
      </c>
      <c r="F63" s="6">
        <v>5727504553.3400002</v>
      </c>
      <c r="G63" s="1" t="s">
        <v>97</v>
      </c>
      <c r="H63" s="1">
        <f t="shared" si="1"/>
        <v>3876.98237569</v>
      </c>
      <c r="I63" s="25">
        <f t="shared" si="2"/>
        <v>6.7690603116659835E-7</v>
      </c>
      <c r="J63" s="26">
        <f t="shared" si="3"/>
        <v>9.1135920412146135E-3</v>
      </c>
      <c r="K63" s="5">
        <v>9.1135920412146153E-3</v>
      </c>
      <c r="L63" s="27">
        <v>3.876982375690001E-3</v>
      </c>
      <c r="M63" s="4">
        <f t="shared" si="4"/>
        <v>0</v>
      </c>
      <c r="N63" s="3">
        <f t="shared" si="5"/>
        <v>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0.37516622773199998</v>
      </c>
      <c r="D64" s="7">
        <v>2367040</v>
      </c>
      <c r="E64" s="1">
        <f t="shared" si="0"/>
        <v>2367040</v>
      </c>
      <c r="F64" s="6">
        <v>6871100207.04</v>
      </c>
      <c r="G64" s="1" t="s">
        <v>90</v>
      </c>
      <c r="H64" s="1">
        <f t="shared" si="1"/>
        <v>3751.6622773199997</v>
      </c>
      <c r="I64" s="25">
        <f t="shared" si="2"/>
        <v>5.4600604914422829E-7</v>
      </c>
      <c r="J64" s="26">
        <f t="shared" si="3"/>
        <v>1.2924181585663541</v>
      </c>
      <c r="K64" s="5">
        <v>1.2924181585663546</v>
      </c>
      <c r="L64" s="27">
        <v>3.7516622773200005E-3</v>
      </c>
      <c r="M64" s="4">
        <f t="shared" si="4"/>
        <v>0</v>
      </c>
      <c r="N64" s="3">
        <f t="shared" si="5"/>
        <v>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0.81857091964499995</v>
      </c>
      <c r="D65" s="7">
        <v>376893</v>
      </c>
      <c r="E65" s="1">
        <f t="shared" si="0"/>
        <v>376893</v>
      </c>
      <c r="F65" s="6">
        <v>28515262962.9249</v>
      </c>
      <c r="G65" s="1" t="s">
        <v>52</v>
      </c>
      <c r="H65" s="1">
        <f t="shared" si="1"/>
        <v>8185.7091964499996</v>
      </c>
      <c r="I65" s="25">
        <f t="shared" si="2"/>
        <v>2.8706413148260044E-7</v>
      </c>
      <c r="J65" s="26">
        <f t="shared" si="3"/>
        <v>0.10819246170687173</v>
      </c>
      <c r="K65" s="5">
        <v>0.10819246170687175</v>
      </c>
      <c r="L65" s="27">
        <v>8.1857091964500014E-3</v>
      </c>
      <c r="M65" s="4">
        <f t="shared" si="4"/>
        <v>0</v>
      </c>
      <c r="N65" s="3">
        <f t="shared" si="5"/>
        <v>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0.45609230594099998</v>
      </c>
      <c r="D66" s="7">
        <v>4477108</v>
      </c>
      <c r="E66" s="1">
        <f t="shared" ref="E66:E102" si="6">D66</f>
        <v>4477108</v>
      </c>
      <c r="F66" s="6">
        <v>7981185270.0421953</v>
      </c>
      <c r="G66" s="1" t="s">
        <v>21</v>
      </c>
      <c r="H66" s="1">
        <f t="shared" ref="H66:H102" si="7">(C66/100)*$R$2</f>
        <v>4560.92305941</v>
      </c>
      <c r="I66" s="25">
        <f t="shared" ref="I66:I102" si="8">H66/F66</f>
        <v>5.7145936412849207E-7</v>
      </c>
      <c r="J66" s="26">
        <f t="shared" ref="J66:J102" si="9">I66*E66</f>
        <v>2.558485290814585</v>
      </c>
      <c r="K66" s="5">
        <v>2.5584852908145854</v>
      </c>
      <c r="L66" s="27">
        <v>4.5609230594100009E-3</v>
      </c>
      <c r="M66" s="4">
        <f t="shared" ref="M66:M102" si="10">L66-(C66/100)</f>
        <v>0</v>
      </c>
      <c r="N66" s="3">
        <f t="shared" ref="N66:N102" si="11">IFERROR(L66*$R$2,0)-H66</f>
        <v>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4.326379284513</v>
      </c>
      <c r="D67" s="7">
        <v>849242</v>
      </c>
      <c r="E67" s="1">
        <f t="shared" si="6"/>
        <v>849242</v>
      </c>
      <c r="F67" s="6">
        <v>99797462689.439911</v>
      </c>
      <c r="G67" s="1" t="s">
        <v>21</v>
      </c>
      <c r="H67" s="1">
        <f t="shared" si="7"/>
        <v>43263.792845130003</v>
      </c>
      <c r="I67" s="25">
        <f t="shared" si="8"/>
        <v>4.3351596001756835E-7</v>
      </c>
      <c r="J67" s="26">
        <f t="shared" si="9"/>
        <v>0.36815996091723979</v>
      </c>
      <c r="K67" s="5">
        <v>0.36815996091723985</v>
      </c>
      <c r="L67" s="27">
        <v>4.326379284513001E-2</v>
      </c>
      <c r="M67" s="4">
        <f t="shared" si="10"/>
        <v>0</v>
      </c>
      <c r="N67" s="3">
        <f t="shared" si="11"/>
        <v>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0.27775686056600002</v>
      </c>
      <c r="D68" s="7">
        <v>50798</v>
      </c>
      <c r="E68" s="1">
        <f t="shared" si="6"/>
        <v>50798</v>
      </c>
      <c r="F68" s="6">
        <v>5106165858.1800003</v>
      </c>
      <c r="G68" s="1" t="s">
        <v>30</v>
      </c>
      <c r="H68" s="1">
        <f t="shared" si="7"/>
        <v>2777.5686056600002</v>
      </c>
      <c r="I68" s="25">
        <f t="shared" si="8"/>
        <v>5.4396364763795859E-7</v>
      </c>
      <c r="J68" s="26">
        <f t="shared" si="9"/>
        <v>2.763226537271302E-2</v>
      </c>
      <c r="K68" s="5">
        <v>2.7632265372713027E-2</v>
      </c>
      <c r="L68" s="27">
        <v>2.7775686056600007E-3</v>
      </c>
      <c r="M68" s="4">
        <f t="shared" si="10"/>
        <v>0</v>
      </c>
      <c r="N68" s="3">
        <f t="shared" si="11"/>
        <v>0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1.1095847872160001</v>
      </c>
      <c r="D69" s="7">
        <v>36500000</v>
      </c>
      <c r="E69" s="1">
        <f t="shared" si="6"/>
        <v>36500000</v>
      </c>
      <c r="F69" s="6">
        <v>27385085826.690002</v>
      </c>
      <c r="G69" s="1" t="s">
        <v>21</v>
      </c>
      <c r="H69" s="1">
        <f t="shared" si="7"/>
        <v>11095.84787216</v>
      </c>
      <c r="I69" s="25">
        <f t="shared" si="8"/>
        <v>4.0517849541832678E-7</v>
      </c>
      <c r="J69" s="26">
        <f t="shared" si="9"/>
        <v>14.789015082768927</v>
      </c>
      <c r="K69" s="5">
        <v>14.789015082768929</v>
      </c>
      <c r="L69" s="27">
        <v>1.1095847872160003E-2</v>
      </c>
      <c r="M69" s="4">
        <f t="shared" si="10"/>
        <v>0</v>
      </c>
      <c r="N69" s="3">
        <f t="shared" si="11"/>
        <v>0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0.45497072434199998</v>
      </c>
      <c r="D70" s="7">
        <v>44022</v>
      </c>
      <c r="E70" s="1">
        <f t="shared" si="6"/>
        <v>44022</v>
      </c>
      <c r="F70" s="6">
        <v>6406116730.8000002</v>
      </c>
      <c r="G70" s="1" t="s">
        <v>21</v>
      </c>
      <c r="H70" s="1">
        <f t="shared" si="7"/>
        <v>4549.7072434199999</v>
      </c>
      <c r="I70" s="25">
        <f t="shared" si="8"/>
        <v>7.10212978409438E-7</v>
      </c>
      <c r="J70" s="26">
        <f t="shared" si="9"/>
        <v>3.1264995735540278E-2</v>
      </c>
      <c r="K70" s="5">
        <v>3.1264995735540278E-2</v>
      </c>
      <c r="L70" s="27">
        <v>4.5497072434200004E-3</v>
      </c>
      <c r="M70" s="4">
        <f t="shared" si="10"/>
        <v>0</v>
      </c>
      <c r="N70" s="3">
        <f t="shared" si="11"/>
        <v>0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0.39894652265699998</v>
      </c>
      <c r="D71" s="7">
        <v>38400</v>
      </c>
      <c r="E71" s="1">
        <f t="shared" si="6"/>
        <v>38400</v>
      </c>
      <c r="F71" s="6">
        <v>5045402121.8999996</v>
      </c>
      <c r="G71" s="1" t="s">
        <v>63</v>
      </c>
      <c r="H71" s="1">
        <f t="shared" si="7"/>
        <v>3989.4652265700001</v>
      </c>
      <c r="I71" s="25">
        <f t="shared" si="8"/>
        <v>7.9071303538986223E-7</v>
      </c>
      <c r="J71" s="26">
        <f t="shared" si="9"/>
        <v>3.0363380558970709E-2</v>
      </c>
      <c r="K71" s="5">
        <v>3.0363380558970709E-2</v>
      </c>
      <c r="L71" s="27">
        <v>3.9894652265700008E-3</v>
      </c>
      <c r="M71" s="4">
        <f t="shared" si="10"/>
        <v>0</v>
      </c>
      <c r="N71" s="3">
        <f t="shared" si="11"/>
        <v>0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2.7125241153089998</v>
      </c>
      <c r="D72" s="7">
        <v>26800000</v>
      </c>
      <c r="E72" s="1">
        <f t="shared" si="6"/>
        <v>26800000</v>
      </c>
      <c r="F72" s="6">
        <v>67588068330.504997</v>
      </c>
      <c r="G72" s="1" t="s">
        <v>24</v>
      </c>
      <c r="H72" s="1">
        <f t="shared" si="7"/>
        <v>27125.241153089995</v>
      </c>
      <c r="I72" s="25">
        <f t="shared" si="8"/>
        <v>4.01331800465843E-7</v>
      </c>
      <c r="J72" s="26">
        <f t="shared" si="9"/>
        <v>10.755692252484593</v>
      </c>
      <c r="K72" s="5">
        <v>10.755692252484595</v>
      </c>
      <c r="L72" s="27">
        <v>2.7125241153090004E-2</v>
      </c>
      <c r="M72" s="4">
        <f t="shared" si="10"/>
        <v>0</v>
      </c>
      <c r="N72" s="3">
        <f t="shared" si="11"/>
        <v>0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0.27995558661199998</v>
      </c>
      <c r="D73" s="7">
        <v>498178</v>
      </c>
      <c r="E73" s="1">
        <f t="shared" si="6"/>
        <v>498178</v>
      </c>
      <c r="F73" s="6">
        <v>4896206790.75</v>
      </c>
      <c r="G73" s="1" t="s">
        <v>21</v>
      </c>
      <c r="H73" s="1">
        <f t="shared" si="7"/>
        <v>2799.5558661199998</v>
      </c>
      <c r="I73" s="25">
        <f t="shared" si="8"/>
        <v>5.7178056110885059E-7</v>
      </c>
      <c r="J73" s="26">
        <f t="shared" si="9"/>
        <v>0.28484849637208498</v>
      </c>
      <c r="K73" s="5">
        <v>0.28484849637208504</v>
      </c>
      <c r="L73" s="27">
        <v>2.7995558661200004E-3</v>
      </c>
      <c r="M73" s="4">
        <f t="shared" si="10"/>
        <v>0</v>
      </c>
      <c r="N73" s="3">
        <f t="shared" si="11"/>
        <v>0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3.1843001699640001</v>
      </c>
      <c r="D74" s="7">
        <v>81000000</v>
      </c>
      <c r="E74" s="1">
        <f t="shared" si="6"/>
        <v>81000000</v>
      </c>
      <c r="F74" s="6">
        <v>162007553261.8385</v>
      </c>
      <c r="G74" s="1" t="s">
        <v>24</v>
      </c>
      <c r="H74" s="1">
        <f t="shared" si="7"/>
        <v>31843.001699640001</v>
      </c>
      <c r="I74" s="25">
        <f t="shared" si="8"/>
        <v>1.9655257460851203E-7</v>
      </c>
      <c r="J74" s="26">
        <f t="shared" si="9"/>
        <v>15.920758543289475</v>
      </c>
      <c r="K74" s="5">
        <v>15.920758543289478</v>
      </c>
      <c r="L74" s="27">
        <v>3.1843001699640008E-2</v>
      </c>
      <c r="M74" s="4">
        <f t="shared" si="10"/>
        <v>0</v>
      </c>
      <c r="N74" s="3">
        <f t="shared" si="11"/>
        <v>0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0.25169749590599999</v>
      </c>
      <c r="D75" s="7">
        <v>580053</v>
      </c>
      <c r="E75" s="1">
        <f t="shared" si="6"/>
        <v>580053</v>
      </c>
      <c r="F75" s="6">
        <v>8732481078.7129669</v>
      </c>
      <c r="G75" s="1" t="s">
        <v>21</v>
      </c>
      <c r="H75" s="1">
        <f t="shared" si="7"/>
        <v>2516.9749590599999</v>
      </c>
      <c r="I75" s="25">
        <f t="shared" si="8"/>
        <v>2.8823136705049276E-7</v>
      </c>
      <c r="J75" s="26">
        <f t="shared" si="9"/>
        <v>0.16718946915173949</v>
      </c>
      <c r="K75" s="5">
        <v>0.16718946915173952</v>
      </c>
      <c r="L75" s="27">
        <v>2.5169749590600002E-3</v>
      </c>
      <c r="M75" s="4">
        <f t="shared" si="10"/>
        <v>0</v>
      </c>
      <c r="N75" s="3">
        <f t="shared" si="11"/>
        <v>0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0.26782722897200001</v>
      </c>
      <c r="D76" s="7">
        <v>10696</v>
      </c>
      <c r="E76" s="1">
        <f t="shared" si="6"/>
        <v>10696</v>
      </c>
      <c r="F76" s="6">
        <v>4584293507.0869999</v>
      </c>
      <c r="G76" s="1" t="s">
        <v>18</v>
      </c>
      <c r="H76" s="1">
        <f t="shared" si="7"/>
        <v>2678.2722897200001</v>
      </c>
      <c r="I76" s="25">
        <f t="shared" si="8"/>
        <v>5.8422792641430502E-7</v>
      </c>
      <c r="J76" s="26">
        <f t="shared" si="9"/>
        <v>6.2489019009274067E-3</v>
      </c>
      <c r="K76" s="5">
        <v>6.2489019009274076E-3</v>
      </c>
      <c r="L76" s="27">
        <v>2.6782722897200004E-3</v>
      </c>
      <c r="M76" s="4">
        <f t="shared" si="10"/>
        <v>0</v>
      </c>
      <c r="N76" s="3">
        <f t="shared" si="11"/>
        <v>0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0.46084614610000002</v>
      </c>
      <c r="D77" s="7">
        <v>498652</v>
      </c>
      <c r="E77" s="1">
        <f t="shared" si="6"/>
        <v>498652</v>
      </c>
      <c r="F77" s="6">
        <v>12197075246.993</v>
      </c>
      <c r="G77" s="1" t="s">
        <v>21</v>
      </c>
      <c r="H77" s="1">
        <f t="shared" si="7"/>
        <v>4608.4614609999999</v>
      </c>
      <c r="I77" s="25">
        <f t="shared" si="8"/>
        <v>3.7783332214303954E-7</v>
      </c>
      <c r="J77" s="26">
        <f t="shared" si="9"/>
        <v>0.18840734175327095</v>
      </c>
      <c r="K77" s="5">
        <v>0.18840734175327101</v>
      </c>
      <c r="L77" s="27">
        <v>4.6084614610000007E-3</v>
      </c>
      <c r="M77" s="4">
        <f t="shared" si="10"/>
        <v>0</v>
      </c>
      <c r="N77" s="3">
        <f t="shared" si="11"/>
        <v>0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0.85029424472600001</v>
      </c>
      <c r="D78" s="7">
        <v>77212</v>
      </c>
      <c r="E78" s="1">
        <f t="shared" si="6"/>
        <v>77212</v>
      </c>
      <c r="F78" s="6">
        <v>12222909065.249901</v>
      </c>
      <c r="G78" s="1" t="s">
        <v>21</v>
      </c>
      <c r="H78" s="1">
        <f t="shared" si="7"/>
        <v>8502.9424472599985</v>
      </c>
      <c r="I78" s="25">
        <f t="shared" si="8"/>
        <v>6.9565619787143151E-7</v>
      </c>
      <c r="J78" s="26">
        <f t="shared" si="9"/>
        <v>5.371300635004897E-2</v>
      </c>
      <c r="K78" s="5">
        <v>5.3713006350048977E-2</v>
      </c>
      <c r="L78" s="27">
        <v>8.502942447260001E-3</v>
      </c>
      <c r="M78" s="4">
        <f t="shared" si="10"/>
        <v>0</v>
      </c>
      <c r="N78" s="3">
        <f t="shared" si="11"/>
        <v>0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0.88345479980599995</v>
      </c>
      <c r="D79" s="7">
        <v>9530000</v>
      </c>
      <c r="E79" s="1">
        <f t="shared" si="6"/>
        <v>9530000</v>
      </c>
      <c r="F79" s="6">
        <v>20514627323.575001</v>
      </c>
      <c r="G79" s="1" t="s">
        <v>33</v>
      </c>
      <c r="H79" s="1">
        <f t="shared" si="7"/>
        <v>8834.5479980599994</v>
      </c>
      <c r="I79" s="25">
        <f t="shared" si="8"/>
        <v>4.3064628270909476E-7</v>
      </c>
      <c r="J79" s="26">
        <f t="shared" si="9"/>
        <v>4.1040590742176732</v>
      </c>
      <c r="K79" s="5">
        <v>4.1040590742176732</v>
      </c>
      <c r="L79" s="27">
        <v>8.8345479980600009E-3</v>
      </c>
      <c r="M79" s="4">
        <f t="shared" si="10"/>
        <v>0</v>
      </c>
      <c r="N79" s="3">
        <f t="shared" si="11"/>
        <v>0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0.54685806788000002</v>
      </c>
      <c r="D80" s="7">
        <v>7628.82</v>
      </c>
      <c r="E80" s="1">
        <f t="shared" si="6"/>
        <v>7628.82</v>
      </c>
      <c r="F80" s="6">
        <v>7533782097.6000004</v>
      </c>
      <c r="G80" s="1" t="s">
        <v>18</v>
      </c>
      <c r="H80" s="1">
        <f t="shared" si="7"/>
        <v>5468.5806788</v>
      </c>
      <c r="I80" s="25">
        <f t="shared" si="8"/>
        <v>7.2587454852750502E-7</v>
      </c>
      <c r="J80" s="26">
        <f t="shared" si="9"/>
        <v>5.5375662732976005E-3</v>
      </c>
      <c r="K80" s="5">
        <v>5.5375662732976014E-3</v>
      </c>
      <c r="L80" s="27">
        <v>5.4685806788000012E-3</v>
      </c>
      <c r="M80" s="4">
        <f t="shared" si="10"/>
        <v>0</v>
      </c>
      <c r="N80" s="3">
        <f t="shared" si="11"/>
        <v>0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0.17792869258300001</v>
      </c>
      <c r="D81" s="7">
        <v>16964</v>
      </c>
      <c r="E81" s="1">
        <f t="shared" si="6"/>
        <v>16964</v>
      </c>
      <c r="F81" s="6">
        <v>3561050598.23879</v>
      </c>
      <c r="G81" s="1" t="s">
        <v>30</v>
      </c>
      <c r="H81" s="1">
        <f t="shared" si="7"/>
        <v>1779.28692583</v>
      </c>
      <c r="I81" s="25">
        <f t="shared" si="8"/>
        <v>4.9965224496107761E-7</v>
      </c>
      <c r="J81" s="26">
        <f t="shared" si="9"/>
        <v>8.4761006835197203E-3</v>
      </c>
      <c r="K81" s="5">
        <v>8.476100683519722E-3</v>
      </c>
      <c r="L81" s="27">
        <v>1.7792869258300005E-3</v>
      </c>
      <c r="M81" s="4">
        <f t="shared" si="10"/>
        <v>0</v>
      </c>
      <c r="N81" s="3">
        <f t="shared" si="11"/>
        <v>0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0.28036177512299998</v>
      </c>
      <c r="D82" s="7">
        <v>2321.9</v>
      </c>
      <c r="E82" s="1">
        <f t="shared" si="6"/>
        <v>2321.9</v>
      </c>
      <c r="F82" s="6">
        <v>5494009677.5</v>
      </c>
      <c r="G82" s="1" t="s">
        <v>18</v>
      </c>
      <c r="H82" s="1">
        <f t="shared" si="7"/>
        <v>2803.6177512299996</v>
      </c>
      <c r="I82" s="25">
        <f t="shared" si="8"/>
        <v>5.103044799341819E-7</v>
      </c>
      <c r="J82" s="26">
        <f t="shared" si="9"/>
        <v>1.1848759719591769E-3</v>
      </c>
      <c r="K82" s="5">
        <v>1.1848759719591769E-3</v>
      </c>
      <c r="L82" s="27">
        <v>2.8036177512300001E-3</v>
      </c>
      <c r="M82" s="4">
        <f t="shared" si="10"/>
        <v>0</v>
      </c>
      <c r="N82" s="3">
        <f t="shared" si="11"/>
        <v>0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0.304481009646</v>
      </c>
      <c r="D83" s="7">
        <v>1198420</v>
      </c>
      <c r="E83" s="1">
        <f t="shared" si="6"/>
        <v>1198420</v>
      </c>
      <c r="F83" s="6">
        <v>6670141907.6949997</v>
      </c>
      <c r="G83" s="1" t="s">
        <v>24</v>
      </c>
      <c r="H83" s="1">
        <f t="shared" si="7"/>
        <v>3044.8100964599998</v>
      </c>
      <c r="I83" s="25">
        <f t="shared" si="8"/>
        <v>4.5648355591166045E-7</v>
      </c>
      <c r="J83" s="26">
        <f t="shared" si="9"/>
        <v>0.54705902307565213</v>
      </c>
      <c r="K83" s="5">
        <v>0.54705902307565224</v>
      </c>
      <c r="L83" s="27">
        <v>3.0448100964600008E-3</v>
      </c>
      <c r="M83" s="4">
        <f t="shared" si="10"/>
        <v>0</v>
      </c>
      <c r="N83" s="3">
        <f t="shared" si="11"/>
        <v>0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1.7008510325120001</v>
      </c>
      <c r="D84" s="7">
        <v>150108</v>
      </c>
      <c r="E84" s="1">
        <f t="shared" si="6"/>
        <v>150108</v>
      </c>
      <c r="F84" s="6">
        <v>138003500363.1814</v>
      </c>
      <c r="G84" s="1" t="s">
        <v>18</v>
      </c>
      <c r="H84" s="1">
        <f t="shared" si="7"/>
        <v>17008.510325120002</v>
      </c>
      <c r="I84" s="25">
        <f t="shared" si="8"/>
        <v>1.2324694866694688E-7</v>
      </c>
      <c r="J84" s="26">
        <f t="shared" si="9"/>
        <v>1.8500352970498062E-2</v>
      </c>
      <c r="K84" s="5">
        <v>1.8500352970498065E-2</v>
      </c>
      <c r="L84" s="27">
        <v>1.7008510325120005E-2</v>
      </c>
      <c r="M84" s="4">
        <f t="shared" si="10"/>
        <v>0</v>
      </c>
      <c r="N84" s="3">
        <f t="shared" si="11"/>
        <v>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0.40878359014999999</v>
      </c>
      <c r="D85" s="7">
        <v>139050</v>
      </c>
      <c r="E85" s="1">
        <f t="shared" si="6"/>
        <v>139050</v>
      </c>
      <c r="F85" s="6">
        <v>121865211296.1519</v>
      </c>
      <c r="G85" s="1" t="s">
        <v>18</v>
      </c>
      <c r="H85" s="1">
        <f t="shared" si="7"/>
        <v>4087.8359015000001</v>
      </c>
      <c r="I85" s="25">
        <f t="shared" si="8"/>
        <v>3.3543911818820113E-8</v>
      </c>
      <c r="J85" s="26">
        <f t="shared" si="9"/>
        <v>4.664280938406937E-3</v>
      </c>
      <c r="K85" s="5">
        <v>4.6642809384069379E-3</v>
      </c>
      <c r="L85" s="27">
        <v>4.0878359015000011E-3</v>
      </c>
      <c r="M85" s="4">
        <f t="shared" si="10"/>
        <v>0</v>
      </c>
      <c r="N85" s="3">
        <f t="shared" si="11"/>
        <v>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0.195209422533</v>
      </c>
      <c r="D86" s="7">
        <v>6828</v>
      </c>
      <c r="E86" s="1">
        <f t="shared" si="6"/>
        <v>6828</v>
      </c>
      <c r="F86" s="6">
        <v>9808287584</v>
      </c>
      <c r="G86" s="1" t="s">
        <v>18</v>
      </c>
      <c r="H86" s="1">
        <f t="shared" si="7"/>
        <v>1952.09422533</v>
      </c>
      <c r="I86" s="25">
        <f t="shared" si="8"/>
        <v>1.9902497847987243E-7</v>
      </c>
      <c r="J86" s="26">
        <f t="shared" si="9"/>
        <v>1.358942553060569E-3</v>
      </c>
      <c r="K86" s="5">
        <v>1.3589425530605693E-3</v>
      </c>
      <c r="L86" s="27">
        <v>1.9520942253300005E-3</v>
      </c>
      <c r="M86" s="4">
        <f t="shared" si="10"/>
        <v>0</v>
      </c>
      <c r="N86" s="3">
        <f t="shared" si="11"/>
        <v>0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0.36064073122000001</v>
      </c>
      <c r="D87" s="7">
        <v>106179</v>
      </c>
      <c r="E87" s="1">
        <f t="shared" si="6"/>
        <v>106179</v>
      </c>
      <c r="F87" s="6">
        <v>7213417269.0399904</v>
      </c>
      <c r="G87" s="1" t="s">
        <v>119</v>
      </c>
      <c r="H87" s="1">
        <f t="shared" si="7"/>
        <v>3606.4073122</v>
      </c>
      <c r="I87" s="25">
        <f t="shared" si="8"/>
        <v>4.999582275211932E-7</v>
      </c>
      <c r="J87" s="26">
        <f t="shared" si="9"/>
        <v>5.308506463997277E-2</v>
      </c>
      <c r="K87" s="5">
        <v>5.3085064639972798E-2</v>
      </c>
      <c r="L87" s="27">
        <v>3.6064073122000009E-3</v>
      </c>
      <c r="M87" s="4">
        <f t="shared" si="10"/>
        <v>0</v>
      </c>
      <c r="N87" s="3">
        <f t="shared" si="11"/>
        <v>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0.53782330103200005</v>
      </c>
      <c r="D88" s="7">
        <v>193644</v>
      </c>
      <c r="E88" s="1">
        <f t="shared" si="6"/>
        <v>193644</v>
      </c>
      <c r="F88" s="6">
        <v>7892958090.0299902</v>
      </c>
      <c r="G88" s="1" t="s">
        <v>52</v>
      </c>
      <c r="H88" s="1">
        <f t="shared" si="7"/>
        <v>5378.2330103200002</v>
      </c>
      <c r="I88" s="25">
        <f t="shared" si="8"/>
        <v>6.8139637243399641E-7</v>
      </c>
      <c r="J88" s="26">
        <f t="shared" si="9"/>
        <v>0.1319483191436088</v>
      </c>
      <c r="K88" s="5">
        <v>0.13194831914360883</v>
      </c>
      <c r="L88" s="27">
        <v>5.3782330103200014E-3</v>
      </c>
      <c r="M88" s="4">
        <f t="shared" si="10"/>
        <v>0</v>
      </c>
      <c r="N88" s="3">
        <f t="shared" si="11"/>
        <v>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0.31147893424799999</v>
      </c>
      <c r="D89" s="7">
        <v>34293</v>
      </c>
      <c r="E89" s="1">
        <f t="shared" si="6"/>
        <v>34293</v>
      </c>
      <c r="F89" s="6">
        <v>4338629583.3500004</v>
      </c>
      <c r="G89" s="1" t="s">
        <v>63</v>
      </c>
      <c r="H89" s="1">
        <f t="shared" si="7"/>
        <v>3114.78934248</v>
      </c>
      <c r="I89" s="25">
        <f t="shared" si="8"/>
        <v>7.1792009035142557E-7</v>
      </c>
      <c r="J89" s="26">
        <f t="shared" si="9"/>
        <v>2.4619633658421437E-2</v>
      </c>
      <c r="K89" s="5">
        <v>2.4619633658421444E-2</v>
      </c>
      <c r="L89" s="27">
        <v>3.1147893424800007E-3</v>
      </c>
      <c r="M89" s="4">
        <f t="shared" si="10"/>
        <v>0</v>
      </c>
      <c r="N89" s="3">
        <f t="shared" si="11"/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0.96973296259499997</v>
      </c>
      <c r="D90" s="7">
        <v>29419000</v>
      </c>
      <c r="E90" s="1">
        <f t="shared" si="6"/>
        <v>29419000</v>
      </c>
      <c r="F90" s="6">
        <v>42144822608.625</v>
      </c>
      <c r="G90" s="1" t="s">
        <v>24</v>
      </c>
      <c r="H90" s="1">
        <f t="shared" si="7"/>
        <v>9697.3296259500003</v>
      </c>
      <c r="I90" s="25">
        <f t="shared" si="8"/>
        <v>2.300953954891111E-7</v>
      </c>
      <c r="J90" s="26">
        <f t="shared" si="9"/>
        <v>6.7691764398941592</v>
      </c>
      <c r="K90" s="5">
        <v>6.7691764398941601</v>
      </c>
      <c r="L90" s="27">
        <v>9.6973296259500012E-3</v>
      </c>
      <c r="M90" s="4">
        <f t="shared" si="10"/>
        <v>0</v>
      </c>
      <c r="N90" s="3">
        <f t="shared" si="11"/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2.3539563521520002</v>
      </c>
      <c r="D91" s="7">
        <v>2520000</v>
      </c>
      <c r="E91" s="1">
        <f t="shared" si="6"/>
        <v>2520000</v>
      </c>
      <c r="F91" s="6">
        <v>76142342513.030426</v>
      </c>
      <c r="G91" s="1" t="s">
        <v>30</v>
      </c>
      <c r="H91" s="1">
        <f t="shared" si="7"/>
        <v>23539.563521520002</v>
      </c>
      <c r="I91" s="25">
        <f t="shared" si="8"/>
        <v>3.0915207944241559E-7</v>
      </c>
      <c r="J91" s="26">
        <f t="shared" si="9"/>
        <v>0.77906324019488726</v>
      </c>
      <c r="K91" s="5">
        <v>0.77906324019488737</v>
      </c>
      <c r="L91" s="27">
        <v>2.3539563521520007E-2</v>
      </c>
      <c r="M91" s="4">
        <f t="shared" si="10"/>
        <v>0</v>
      </c>
      <c r="N91" s="3">
        <f t="shared" si="11"/>
        <v>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0.15460674610399999</v>
      </c>
      <c r="D92" s="7">
        <v>9248</v>
      </c>
      <c r="E92" s="1">
        <f t="shared" si="6"/>
        <v>9248</v>
      </c>
      <c r="F92" s="6">
        <v>4942198992.5999899</v>
      </c>
      <c r="G92" s="1" t="s">
        <v>52</v>
      </c>
      <c r="H92" s="1">
        <f t="shared" si="7"/>
        <v>1546.0674610399999</v>
      </c>
      <c r="I92" s="25">
        <f t="shared" si="8"/>
        <v>3.1282986851701925E-7</v>
      </c>
      <c r="J92" s="26">
        <f t="shared" si="9"/>
        <v>2.8930506240453942E-3</v>
      </c>
      <c r="K92" s="5">
        <v>2.8930506240453951E-3</v>
      </c>
      <c r="L92" s="27">
        <v>1.5460674610400004E-3</v>
      </c>
      <c r="M92" s="4">
        <f t="shared" si="10"/>
        <v>0</v>
      </c>
      <c r="N92" s="3">
        <f t="shared" si="11"/>
        <v>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1.1584324216120001</v>
      </c>
      <c r="D93" s="7">
        <v>205818</v>
      </c>
      <c r="E93" s="1">
        <f t="shared" si="6"/>
        <v>205818</v>
      </c>
      <c r="F93" s="6">
        <v>193854777738.85501</v>
      </c>
      <c r="G93" s="1" t="s">
        <v>18</v>
      </c>
      <c r="H93" s="1">
        <f t="shared" si="7"/>
        <v>11584.32421612</v>
      </c>
      <c r="I93" s="25">
        <f t="shared" si="8"/>
        <v>5.975774417964274E-8</v>
      </c>
      <c r="J93" s="26">
        <f t="shared" si="9"/>
        <v>1.2299219391565709E-2</v>
      </c>
      <c r="K93" s="5">
        <v>1.2299219391565712E-2</v>
      </c>
      <c r="L93" s="27">
        <v>1.1584324216120002E-2</v>
      </c>
      <c r="M93" s="4">
        <f t="shared" si="10"/>
        <v>0</v>
      </c>
      <c r="N93" s="3">
        <f t="shared" si="11"/>
        <v>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3.70122496273</v>
      </c>
      <c r="D94" s="7">
        <v>81000000</v>
      </c>
      <c r="E94" s="1">
        <f t="shared" si="6"/>
        <v>81000000</v>
      </c>
      <c r="F94" s="6">
        <v>162007553261.8385</v>
      </c>
      <c r="G94" s="1" t="s">
        <v>24</v>
      </c>
      <c r="H94" s="1">
        <f t="shared" si="7"/>
        <v>37012.2496273</v>
      </c>
      <c r="I94" s="25">
        <f t="shared" si="8"/>
        <v>2.2846002474637939E-7</v>
      </c>
      <c r="J94" s="26">
        <f t="shared" si="9"/>
        <v>18.505262004456732</v>
      </c>
      <c r="K94" s="5">
        <v>18.505262004456732</v>
      </c>
      <c r="L94" s="27">
        <v>3.7012249627300008E-2</v>
      </c>
      <c r="M94" s="4">
        <f t="shared" si="10"/>
        <v>0</v>
      </c>
      <c r="N94" s="3">
        <f t="shared" si="11"/>
        <v>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0.73748388916999996</v>
      </c>
      <c r="D95" s="7">
        <v>255700</v>
      </c>
      <c r="E95" s="1">
        <f t="shared" si="6"/>
        <v>255700</v>
      </c>
      <c r="F95" s="6">
        <v>11114956997.52</v>
      </c>
      <c r="G95" s="1" t="s">
        <v>27</v>
      </c>
      <c r="H95" s="1">
        <f t="shared" si="7"/>
        <v>7374.8388916999993</v>
      </c>
      <c r="I95" s="25">
        <f t="shared" si="8"/>
        <v>6.635058411243061E-7</v>
      </c>
      <c r="J95" s="26">
        <f t="shared" si="9"/>
        <v>0.16965844357548507</v>
      </c>
      <c r="K95" s="5">
        <v>0.1696584435754851</v>
      </c>
      <c r="L95" s="27">
        <v>7.374838891700001E-3</v>
      </c>
      <c r="M95" s="4">
        <f t="shared" si="10"/>
        <v>0</v>
      </c>
      <c r="N95" s="3">
        <f t="shared" si="11"/>
        <v>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0.148696432509</v>
      </c>
      <c r="D96" s="7">
        <v>651</v>
      </c>
      <c r="E96" s="1">
        <f t="shared" si="6"/>
        <v>651</v>
      </c>
      <c r="F96" s="6">
        <v>6596648280.7250004</v>
      </c>
      <c r="G96" s="1" t="s">
        <v>18</v>
      </c>
      <c r="H96" s="1">
        <f t="shared" si="7"/>
        <v>1486.9643250899999</v>
      </c>
      <c r="I96" s="25">
        <f t="shared" si="8"/>
        <v>2.2541209744876318E-7</v>
      </c>
      <c r="J96" s="26">
        <f t="shared" si="9"/>
        <v>1.4674327543914484E-4</v>
      </c>
      <c r="K96" s="5">
        <v>1.4674327543914487E-4</v>
      </c>
      <c r="L96" s="27">
        <v>1.4869643250900004E-3</v>
      </c>
      <c r="M96" s="4">
        <f t="shared" si="10"/>
        <v>0</v>
      </c>
      <c r="N96" s="3">
        <f t="shared" si="11"/>
        <v>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1.1179631813469999</v>
      </c>
      <c r="D97" s="7">
        <v>965436</v>
      </c>
      <c r="E97" s="1">
        <f t="shared" si="6"/>
        <v>965436</v>
      </c>
      <c r="F97" s="6">
        <v>18928010086.8279</v>
      </c>
      <c r="G97" s="1" t="s">
        <v>21</v>
      </c>
      <c r="H97" s="1">
        <f t="shared" si="7"/>
        <v>11179.631813469998</v>
      </c>
      <c r="I97" s="25">
        <f t="shared" si="8"/>
        <v>5.9063957395341635E-7</v>
      </c>
      <c r="J97" s="26">
        <f t="shared" si="9"/>
        <v>0.57022470771929046</v>
      </c>
      <c r="K97" s="5">
        <v>0.57022470771929057</v>
      </c>
      <c r="L97" s="27">
        <v>1.117963181347E-2</v>
      </c>
      <c r="M97" s="4">
        <f t="shared" si="10"/>
        <v>0</v>
      </c>
      <c r="N97" s="3">
        <f t="shared" si="11"/>
        <v>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0.33727359661599998</v>
      </c>
      <c r="D98" s="7">
        <v>95000</v>
      </c>
      <c r="E98" s="1">
        <f t="shared" si="6"/>
        <v>95000</v>
      </c>
      <c r="F98" s="6">
        <v>6057851633</v>
      </c>
      <c r="G98" s="1" t="s">
        <v>27</v>
      </c>
      <c r="H98" s="1">
        <f t="shared" si="7"/>
        <v>3372.7359661599994</v>
      </c>
      <c r="I98" s="25">
        <f t="shared" si="8"/>
        <v>5.5675446849624083E-7</v>
      </c>
      <c r="J98" s="26">
        <f t="shared" si="9"/>
        <v>5.2891674507142876E-2</v>
      </c>
      <c r="K98" s="5">
        <v>5.289167450714289E-2</v>
      </c>
      <c r="L98" s="27">
        <v>3.3727359661600005E-3</v>
      </c>
      <c r="M98" s="4">
        <f t="shared" si="10"/>
        <v>0</v>
      </c>
      <c r="N98" s="3">
        <f t="shared" si="11"/>
        <v>0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3.4087255712490001</v>
      </c>
      <c r="D99" s="7">
        <v>1102925</v>
      </c>
      <c r="E99" s="1">
        <f t="shared" si="6"/>
        <v>1102925</v>
      </c>
      <c r="F99" s="6">
        <v>126883353310.45833</v>
      </c>
      <c r="G99" s="1" t="s">
        <v>21</v>
      </c>
      <c r="H99" s="1">
        <f t="shared" si="7"/>
        <v>34087.255712490005</v>
      </c>
      <c r="I99" s="25">
        <f t="shared" si="8"/>
        <v>2.6865033767735686E-7</v>
      </c>
      <c r="J99" s="26">
        <f t="shared" si="9"/>
        <v>0.29630117368279879</v>
      </c>
      <c r="K99" s="5">
        <v>0.29630117368279879</v>
      </c>
      <c r="L99" s="27">
        <v>3.4087255712490008E-2</v>
      </c>
      <c r="M99" s="4">
        <f t="shared" si="10"/>
        <v>0</v>
      </c>
      <c r="N99" s="3">
        <f t="shared" si="11"/>
        <v>0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0.45560352872600002</v>
      </c>
      <c r="D100" s="7">
        <v>109313</v>
      </c>
      <c r="E100" s="1">
        <f t="shared" si="6"/>
        <v>109313</v>
      </c>
      <c r="F100" s="6">
        <v>9488647280.6399097</v>
      </c>
      <c r="G100" s="1" t="s">
        <v>119</v>
      </c>
      <c r="H100" s="1">
        <f t="shared" si="7"/>
        <v>4556.0352872600006</v>
      </c>
      <c r="I100" s="25">
        <f t="shared" si="8"/>
        <v>4.801564598734609E-7</v>
      </c>
      <c r="J100" s="26">
        <f t="shared" si="9"/>
        <v>5.2487343098147635E-2</v>
      </c>
      <c r="K100" s="5">
        <v>5.2487343098147642E-2</v>
      </c>
      <c r="L100" s="27">
        <v>4.5560352872600013E-3</v>
      </c>
      <c r="M100" s="4">
        <f t="shared" si="10"/>
        <v>0</v>
      </c>
      <c r="N100" s="3">
        <f t="shared" si="11"/>
        <v>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1.5582054779059999</v>
      </c>
      <c r="D101" s="7">
        <v>20786</v>
      </c>
      <c r="E101" s="1">
        <f t="shared" si="6"/>
        <v>20786</v>
      </c>
      <c r="F101" s="6">
        <v>24479913854.079899</v>
      </c>
      <c r="G101" s="1" t="s">
        <v>18</v>
      </c>
      <c r="H101" s="1">
        <f t="shared" si="7"/>
        <v>15582.054779059999</v>
      </c>
      <c r="I101" s="25">
        <f t="shared" si="8"/>
        <v>6.3652408549889752E-7</v>
      </c>
      <c r="J101" s="26">
        <f t="shared" si="9"/>
        <v>1.3230789641180084E-2</v>
      </c>
      <c r="K101" s="5">
        <v>1.3230789641180086E-2</v>
      </c>
      <c r="L101" s="27">
        <v>1.5582054779060004E-2</v>
      </c>
      <c r="M101" s="4">
        <f t="shared" si="10"/>
        <v>0</v>
      </c>
      <c r="N101" s="3">
        <f t="shared" si="11"/>
        <v>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1.6334162532250001</v>
      </c>
      <c r="D102" s="7">
        <v>1964766</v>
      </c>
      <c r="E102" s="1">
        <f t="shared" si="6"/>
        <v>1964766</v>
      </c>
      <c r="F102" s="6">
        <v>39716799702.441895</v>
      </c>
      <c r="G102" s="1" t="s">
        <v>119</v>
      </c>
      <c r="H102" s="1">
        <f t="shared" si="7"/>
        <v>16334.16253225</v>
      </c>
      <c r="I102" s="25">
        <f t="shared" si="8"/>
        <v>4.1126582843092802E-7</v>
      </c>
      <c r="J102" s="26">
        <f t="shared" si="9"/>
        <v>0.80804111666292078</v>
      </c>
      <c r="K102" s="5">
        <v>0.80804111666292078</v>
      </c>
      <c r="L102" s="27">
        <v>1.6334162532250004E-2</v>
      </c>
      <c r="M102" s="4">
        <f t="shared" si="10"/>
        <v>0</v>
      </c>
      <c r="N102" s="3">
        <f t="shared" si="11"/>
        <v>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0.652903378762</v>
      </c>
      <c r="D103" s="7">
        <v>38942</v>
      </c>
      <c r="E103" s="1">
        <f t="shared" ref="E103" si="12">D103</f>
        <v>38942</v>
      </c>
      <c r="F103" s="6">
        <v>13750234993.01799</v>
      </c>
      <c r="G103" s="1" t="s">
        <v>18</v>
      </c>
      <c r="H103" s="1">
        <f t="shared" ref="H103" si="13">(C103/100)*$R$2</f>
        <v>6529.0337876200001</v>
      </c>
      <c r="I103" s="25">
        <f t="shared" ref="I103" si="14">H103/F103</f>
        <v>4.7483070587050131E-7</v>
      </c>
      <c r="J103" s="26">
        <f t="shared" ref="J103" si="15">I103*E103</f>
        <v>1.8490857348009062E-2</v>
      </c>
      <c r="K103" s="5">
        <v>1.8490857348009065E-2</v>
      </c>
      <c r="L103" s="27">
        <v>6.5290337876200014E-3</v>
      </c>
      <c r="M103" s="4">
        <f t="shared" ref="M103" si="16">L103-(C103/100)</f>
        <v>0</v>
      </c>
      <c r="N103" s="3">
        <f t="shared" ref="N103" si="17">IFERROR(L103*$R$2,0)-H103</f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045D-C282-4C15-97F4-45C516A378D8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0.68518577713999995</v>
      </c>
      <c r="D2" s="7">
        <v>146313</v>
      </c>
      <c r="E2" s="1">
        <f t="shared" ref="E2:E65" si="0">D2</f>
        <v>146313</v>
      </c>
      <c r="F2" s="6">
        <v>97444295665.776001</v>
      </c>
      <c r="G2" s="1" t="s">
        <v>18</v>
      </c>
      <c r="H2" s="1">
        <f t="shared" ref="H2:H65" si="1">(C2/100)*$R$2</f>
        <v>6851.8577713999994</v>
      </c>
      <c r="I2" s="25">
        <f t="shared" ref="I2:I65" si="2">H2/F2</f>
        <v>7.0315637509466666E-8</v>
      </c>
      <c r="J2" s="26">
        <f t="shared" ref="J2:J65" si="3">I2*E2</f>
        <v>1.0288091870922597E-2</v>
      </c>
      <c r="K2" s="5">
        <v>1.02880918709225E-2</v>
      </c>
      <c r="L2" s="27">
        <v>6.8518577713999346E-3</v>
      </c>
      <c r="M2" s="4">
        <f t="shared" ref="M2:M65" si="4">L2-(C2/100)</f>
        <v>-6.5052130349130266E-17</v>
      </c>
      <c r="N2" s="3">
        <f t="shared" ref="N2:N65" si="5">IFERROR(L2*$R$2,0)-H2</f>
        <v>-6.4574123825877905E-11</v>
      </c>
      <c r="P2" s="12">
        <f>SUM(J2:J101)</f>
        <v>125.81108580706081</v>
      </c>
      <c r="Q2" s="11">
        <f>SUM(K2:K101)</f>
        <v>125.81108580705964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19</v>
      </c>
      <c r="B3" s="1" t="s">
        <v>20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21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0.12100652725301493</v>
      </c>
      <c r="L3" s="27">
        <v>4.0876407471699605E-3</v>
      </c>
      <c r="M3" s="4">
        <f t="shared" si="4"/>
        <v>-3.903127820947816E-17</v>
      </c>
      <c r="N3" s="3">
        <f t="shared" si="5"/>
        <v>-3.9108272176235914E-11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24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1.7989115617299829E-3</v>
      </c>
      <c r="M4" s="4">
        <f t="shared" si="4"/>
        <v>-1.713039432527097E-17</v>
      </c>
      <c r="N4" s="3">
        <f t="shared" si="5"/>
        <v>-1.7053025658242404E-11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119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0.26362428952389777</v>
      </c>
      <c r="L5" s="27">
        <v>2.7915341934899736E-3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39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1.9128079601331576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27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30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33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0.11434583079438602</v>
      </c>
      <c r="L9" s="27">
        <v>3.8139991172399636E-3</v>
      </c>
      <c r="M9" s="4">
        <f t="shared" si="4"/>
        <v>-3.6429192995512949E-17</v>
      </c>
      <c r="N9" s="3">
        <f t="shared" si="5"/>
        <v>-3.637978807091713E-11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21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1.3900388724099866E-3</v>
      </c>
      <c r="M10" s="4">
        <f t="shared" si="4"/>
        <v>-1.3227266504323154E-17</v>
      </c>
      <c r="N10" s="3">
        <f t="shared" si="5"/>
        <v>-1.3187673175707459E-11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36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1.0293009188381129E-2</v>
      </c>
      <c r="L11" s="27">
        <v>2.4434124435199767E-3</v>
      </c>
      <c r="M11" s="4">
        <f t="shared" si="4"/>
        <v>-2.3418766925686896E-17</v>
      </c>
      <c r="N11" s="3">
        <f t="shared" si="5"/>
        <v>-2.3646862246096134E-11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16427065836.086737</v>
      </c>
      <c r="G12" s="1" t="s">
        <v>39</v>
      </c>
      <c r="H12" s="1">
        <f t="shared" si="1"/>
        <v>2372.0682476799998</v>
      </c>
      <c r="I12" s="25">
        <f t="shared" si="2"/>
        <v>1.4439999640526644E-7</v>
      </c>
      <c r="J12" s="26">
        <f t="shared" si="3"/>
        <v>4.4496281292297235</v>
      </c>
      <c r="K12" s="5">
        <v>4.4496281292296809</v>
      </c>
      <c r="L12" s="27">
        <v>2.3720682476799774E-3</v>
      </c>
      <c r="M12" s="4">
        <f t="shared" si="4"/>
        <v>-2.2551405187698492E-17</v>
      </c>
      <c r="N12" s="3">
        <f t="shared" si="5"/>
        <v>-2.2282620193436742E-11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30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21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3.2900533833599686E-3</v>
      </c>
      <c r="M14" s="4">
        <f t="shared" si="4"/>
        <v>-3.1225022567582528E-17</v>
      </c>
      <c r="N14" s="3">
        <f t="shared" si="5"/>
        <v>-3.1377567211166024E-11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21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0.30957220452438505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18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5.7274995932969454E-2</v>
      </c>
      <c r="M16" s="4">
        <f t="shared" si="4"/>
        <v>-5.4817261840867104E-16</v>
      </c>
      <c r="N16" s="3">
        <f t="shared" si="5"/>
        <v>-5.4569682106375694E-10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22460578342.975998</v>
      </c>
      <c r="G17" s="1" t="s">
        <v>52</v>
      </c>
      <c r="H17" s="1">
        <f t="shared" si="1"/>
        <v>4652.5574153899997</v>
      </c>
      <c r="I17" s="25">
        <f t="shared" si="2"/>
        <v>2.0714325981926348E-7</v>
      </c>
      <c r="J17" s="26">
        <f t="shared" si="3"/>
        <v>2.2905901670814157E-2</v>
      </c>
      <c r="K17" s="5">
        <v>2.2905901670813942E-2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24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0.12908632632495579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36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1.4323261175221065E-3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18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2.8231974248299732E-3</v>
      </c>
      <c r="M20" s="4">
        <f t="shared" si="4"/>
        <v>-2.688821387764051E-17</v>
      </c>
      <c r="N20" s="3">
        <f t="shared" si="5"/>
        <v>-2.6830093702301383E-11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63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1.7898805641544613E-2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36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21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1.1751193352369812E-2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18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4.9950083005999525E-3</v>
      </c>
      <c r="M24" s="4">
        <f t="shared" si="4"/>
        <v>-4.7704895589362195E-17</v>
      </c>
      <c r="N24" s="3">
        <f t="shared" si="5"/>
        <v>-4.8203219193965197E-11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21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21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33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18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1.5927007355214238E-3</v>
      </c>
      <c r="L28" s="27">
        <v>2.2233676424699787E-3</v>
      </c>
      <c r="M28" s="4">
        <f t="shared" si="4"/>
        <v>-2.1250362580715887E-17</v>
      </c>
      <c r="N28" s="3">
        <f t="shared" si="5"/>
        <v>-2.0918378140777349E-11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63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6.0140627733543135E-3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21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2.5674221844999754E-3</v>
      </c>
      <c r="M30" s="4">
        <f t="shared" si="4"/>
        <v>-2.4719809532669501E-17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33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2.3423264909446937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21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0.16311874879816374</v>
      </c>
      <c r="L32" s="27">
        <v>2.8115815612849735E-2</v>
      </c>
      <c r="M32" s="4">
        <f t="shared" si="4"/>
        <v>-2.6714741530042829E-16</v>
      </c>
      <c r="N32" s="3">
        <f t="shared" si="5"/>
        <v>-2.6557245291769505E-10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21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1.4599379275281124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0.29432448622500001</v>
      </c>
      <c r="D34" s="7">
        <v>1028490</v>
      </c>
      <c r="E34" s="1">
        <f t="shared" si="0"/>
        <v>1028490</v>
      </c>
      <c r="F34" s="6">
        <v>8730372768.6851997</v>
      </c>
      <c r="G34" s="1" t="s">
        <v>21</v>
      </c>
      <c r="H34" s="1">
        <f t="shared" si="1"/>
        <v>2943.2448622500001</v>
      </c>
      <c r="I34" s="25">
        <f t="shared" si="2"/>
        <v>3.3712705519368733E-7</v>
      </c>
      <c r="J34" s="26">
        <f t="shared" si="3"/>
        <v>0.34673180499615547</v>
      </c>
      <c r="K34" s="5">
        <v>0.34673180499615214</v>
      </c>
      <c r="L34" s="27">
        <v>2.9432448622499718E-3</v>
      </c>
      <c r="M34" s="4">
        <f t="shared" si="4"/>
        <v>-2.8189256484623115E-17</v>
      </c>
      <c r="N34" s="3">
        <f t="shared" si="5"/>
        <v>-2.8194335754960775E-11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1.8603766271019999</v>
      </c>
      <c r="D35" s="7">
        <v>15470000</v>
      </c>
      <c r="E35" s="1">
        <f t="shared" si="0"/>
        <v>15470000</v>
      </c>
      <c r="F35" s="6">
        <v>97715043408.439102</v>
      </c>
      <c r="G35" s="1" t="s">
        <v>24</v>
      </c>
      <c r="H35" s="1">
        <f t="shared" si="1"/>
        <v>18603.766271019998</v>
      </c>
      <c r="I35" s="25">
        <f t="shared" si="2"/>
        <v>1.9038794459987207E-7</v>
      </c>
      <c r="J35" s="26">
        <f t="shared" si="3"/>
        <v>2.9453015029600209</v>
      </c>
      <c r="K35" s="5">
        <v>2.9453015029599929</v>
      </c>
      <c r="L35" s="27">
        <v>1.8603766271019822E-2</v>
      </c>
      <c r="M35" s="4">
        <f t="shared" si="4"/>
        <v>-1.7694179454963432E-16</v>
      </c>
      <c r="N35" s="3">
        <f t="shared" si="5"/>
        <v>-1.7826096154749393E-10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1.441574268161</v>
      </c>
      <c r="D36" s="7">
        <v>220502</v>
      </c>
      <c r="E36" s="1">
        <f t="shared" si="0"/>
        <v>220502</v>
      </c>
      <c r="F36" s="6">
        <v>25157340484.049999</v>
      </c>
      <c r="G36" s="1" t="s">
        <v>90</v>
      </c>
      <c r="H36" s="1">
        <f t="shared" si="1"/>
        <v>14415.74268161</v>
      </c>
      <c r="I36" s="25">
        <f t="shared" si="2"/>
        <v>5.7302331662401758E-7</v>
      </c>
      <c r="J36" s="26">
        <f t="shared" si="3"/>
        <v>0.12635278736222913</v>
      </c>
      <c r="K36" s="5">
        <v>0.12635278736222794</v>
      </c>
      <c r="L36" s="27">
        <v>1.4415742681609863E-2</v>
      </c>
      <c r="M36" s="4">
        <f t="shared" si="4"/>
        <v>-1.3704315460216776E-16</v>
      </c>
      <c r="N36" s="3">
        <f t="shared" si="5"/>
        <v>-1.3642420526593924E-10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0.28333241872300002</v>
      </c>
      <c r="D37" s="7">
        <v>1029</v>
      </c>
      <c r="E37" s="1">
        <f t="shared" si="0"/>
        <v>1029</v>
      </c>
      <c r="F37" s="6">
        <v>4755372601.01999</v>
      </c>
      <c r="G37" s="1" t="s">
        <v>30</v>
      </c>
      <c r="H37" s="1">
        <f t="shared" si="1"/>
        <v>2833.32418723</v>
      </c>
      <c r="I37" s="25">
        <f t="shared" si="2"/>
        <v>5.9581539133700572E-7</v>
      </c>
      <c r="J37" s="26">
        <f t="shared" si="3"/>
        <v>6.1309403768577888E-4</v>
      </c>
      <c r="K37" s="5">
        <v>6.1309403768577313E-4</v>
      </c>
      <c r="L37" s="27">
        <v>2.8333241872299732E-3</v>
      </c>
      <c r="M37" s="4">
        <f t="shared" si="4"/>
        <v>-2.688821387764051E-17</v>
      </c>
      <c r="N37" s="3">
        <f t="shared" si="5"/>
        <v>-2.6830093702301383E-11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0.63359633690299999</v>
      </c>
      <c r="D38" s="7">
        <v>36870</v>
      </c>
      <c r="E38" s="1">
        <f t="shared" si="0"/>
        <v>36870</v>
      </c>
      <c r="F38" s="6">
        <v>21324749605.703949</v>
      </c>
      <c r="G38" s="1" t="s">
        <v>18</v>
      </c>
      <c r="H38" s="1">
        <f t="shared" si="1"/>
        <v>6335.9633690299997</v>
      </c>
      <c r="I38" s="25">
        <f t="shared" si="2"/>
        <v>2.9711783191748499E-7</v>
      </c>
      <c r="J38" s="26">
        <f t="shared" si="3"/>
        <v>1.0954734462797671E-2</v>
      </c>
      <c r="K38" s="5">
        <v>1.0954734462797567E-2</v>
      </c>
      <c r="L38" s="27">
        <v>6.3359633690299394E-3</v>
      </c>
      <c r="M38" s="4">
        <f t="shared" si="4"/>
        <v>-6.0715321659188248E-17</v>
      </c>
      <c r="N38" s="3">
        <f t="shared" si="5"/>
        <v>-6.0026650317013264E-11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4.2688031394279999</v>
      </c>
      <c r="D39" s="7">
        <v>785668</v>
      </c>
      <c r="E39" s="1">
        <f t="shared" si="0"/>
        <v>785668</v>
      </c>
      <c r="F39" s="6">
        <v>78165561086.25</v>
      </c>
      <c r="G39" s="1" t="s">
        <v>21</v>
      </c>
      <c r="H39" s="1">
        <f t="shared" si="1"/>
        <v>42688.031394279998</v>
      </c>
      <c r="I39" s="25">
        <f t="shared" si="2"/>
        <v>5.4612326453048631E-7</v>
      </c>
      <c r="J39" s="26">
        <f t="shared" si="3"/>
        <v>0.42907157299713811</v>
      </c>
      <c r="K39" s="5">
        <v>0.42907157299713405</v>
      </c>
      <c r="L39" s="27">
        <v>4.2688031394279589E-2</v>
      </c>
      <c r="M39" s="4">
        <f t="shared" si="4"/>
        <v>-4.0939474033052647E-16</v>
      </c>
      <c r="N39" s="3">
        <f t="shared" si="5"/>
        <v>-4.0745362639427185E-10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0.389453963179</v>
      </c>
      <c r="D40" s="7">
        <v>11160</v>
      </c>
      <c r="E40" s="1">
        <f t="shared" si="0"/>
        <v>11160</v>
      </c>
      <c r="F40" s="6">
        <v>8802659449.6539993</v>
      </c>
      <c r="G40" s="1" t="s">
        <v>30</v>
      </c>
      <c r="H40" s="1">
        <f t="shared" si="1"/>
        <v>3894.5396317899999</v>
      </c>
      <c r="I40" s="25">
        <f t="shared" si="2"/>
        <v>4.4242761566143289E-7</v>
      </c>
      <c r="J40" s="26">
        <f t="shared" si="3"/>
        <v>4.937492190781591E-3</v>
      </c>
      <c r="K40" s="5">
        <v>4.9374921907815441E-3</v>
      </c>
      <c r="L40" s="27">
        <v>3.8945396317899626E-3</v>
      </c>
      <c r="M40" s="4">
        <f t="shared" si="4"/>
        <v>-3.7296554733501353E-17</v>
      </c>
      <c r="N40" s="3">
        <f t="shared" si="5"/>
        <v>-3.7289282772690058E-11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0.41671602168999999</v>
      </c>
      <c r="D41" s="7">
        <v>291693</v>
      </c>
      <c r="E41" s="1">
        <f t="shared" si="0"/>
        <v>291693</v>
      </c>
      <c r="F41" s="6">
        <v>13945976877.82</v>
      </c>
      <c r="G41" s="1" t="s">
        <v>33</v>
      </c>
      <c r="H41" s="1">
        <f t="shared" si="1"/>
        <v>4167.1602168999998</v>
      </c>
      <c r="I41" s="25">
        <f t="shared" si="2"/>
        <v>2.9880733729937171E-7</v>
      </c>
      <c r="J41" s="26">
        <f t="shared" si="3"/>
        <v>8.7160008638865638E-2</v>
      </c>
      <c r="K41" s="5">
        <v>8.7160008638864819E-2</v>
      </c>
      <c r="L41" s="27">
        <v>4.1671602168999603E-3</v>
      </c>
      <c r="M41" s="4">
        <f t="shared" si="4"/>
        <v>-3.9898639947466563E-17</v>
      </c>
      <c r="N41" s="3">
        <f t="shared" si="5"/>
        <v>-3.9108272176235914E-11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0.25240123537600001</v>
      </c>
      <c r="D42" s="7">
        <v>160937</v>
      </c>
      <c r="E42" s="1">
        <f t="shared" si="0"/>
        <v>160937</v>
      </c>
      <c r="F42" s="6">
        <v>7036361002.3899994</v>
      </c>
      <c r="G42" s="1" t="s">
        <v>90</v>
      </c>
      <c r="H42" s="1">
        <f t="shared" si="1"/>
        <v>2524.0123537599998</v>
      </c>
      <c r="I42" s="25">
        <f t="shared" si="2"/>
        <v>3.5870990031675228E-7</v>
      </c>
      <c r="J42" s="26">
        <f t="shared" si="3"/>
        <v>5.772969522727716E-2</v>
      </c>
      <c r="K42" s="5">
        <v>5.7729695227276605E-2</v>
      </c>
      <c r="L42" s="27">
        <v>2.5240123537599757E-3</v>
      </c>
      <c r="M42" s="4">
        <f t="shared" si="4"/>
        <v>-2.4286128663675299E-17</v>
      </c>
      <c r="N42" s="3">
        <f t="shared" si="5"/>
        <v>-2.4101609596982598E-11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1.8357352377689999</v>
      </c>
      <c r="D43" s="7">
        <v>56232</v>
      </c>
      <c r="E43" s="1">
        <f t="shared" si="0"/>
        <v>56232</v>
      </c>
      <c r="F43" s="6">
        <v>33461883945.360001</v>
      </c>
      <c r="G43" s="1" t="s">
        <v>18</v>
      </c>
      <c r="H43" s="1">
        <f t="shared" si="1"/>
        <v>18357.352377689997</v>
      </c>
      <c r="I43" s="25">
        <f t="shared" si="2"/>
        <v>5.4860486658987184E-7</v>
      </c>
      <c r="J43" s="26">
        <f t="shared" si="3"/>
        <v>3.0849148858081672E-2</v>
      </c>
      <c r="K43" s="5">
        <v>3.0849148858081377E-2</v>
      </c>
      <c r="L43" s="27">
        <v>1.8357352377689821E-2</v>
      </c>
      <c r="M43" s="4">
        <f t="shared" si="4"/>
        <v>-1.7694179454963432E-16</v>
      </c>
      <c r="N43" s="3">
        <f t="shared" si="5"/>
        <v>-1.7462298274040222E-10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1.016129822571</v>
      </c>
      <c r="D44" s="7">
        <v>266349</v>
      </c>
      <c r="E44" s="1">
        <f t="shared" si="0"/>
        <v>266349</v>
      </c>
      <c r="F44" s="6">
        <v>29219653761.2999</v>
      </c>
      <c r="G44" s="1" t="s">
        <v>21</v>
      </c>
      <c r="H44" s="1">
        <f t="shared" si="1"/>
        <v>10161.298225709999</v>
      </c>
      <c r="I44" s="25">
        <f t="shared" si="2"/>
        <v>3.4775560000536951E-7</v>
      </c>
      <c r="J44" s="26">
        <f t="shared" si="3"/>
        <v>9.2624356305830158E-2</v>
      </c>
      <c r="K44" s="5">
        <v>9.2624356305829283E-2</v>
      </c>
      <c r="L44" s="27">
        <v>1.0161298225709903E-2</v>
      </c>
      <c r="M44" s="4">
        <f t="shared" si="4"/>
        <v>-9.7144514654701197E-17</v>
      </c>
      <c r="N44" s="3">
        <f t="shared" si="5"/>
        <v>-9.6406438387930393E-11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1.444588522373</v>
      </c>
      <c r="D45" s="7">
        <v>33400</v>
      </c>
      <c r="E45" s="1">
        <f t="shared" si="0"/>
        <v>33400</v>
      </c>
      <c r="F45" s="6">
        <v>23842934151.209999</v>
      </c>
      <c r="G45" s="1" t="s">
        <v>116</v>
      </c>
      <c r="H45" s="1">
        <f t="shared" si="1"/>
        <v>14445.88522373</v>
      </c>
      <c r="I45" s="25">
        <f t="shared" si="2"/>
        <v>6.0587699198912935E-7</v>
      </c>
      <c r="J45" s="26">
        <f t="shared" si="3"/>
        <v>2.0236291532436921E-2</v>
      </c>
      <c r="K45" s="5">
        <v>2.0236291532436727E-2</v>
      </c>
      <c r="L45" s="27">
        <v>1.4445885223729861E-2</v>
      </c>
      <c r="M45" s="4">
        <f t="shared" si="4"/>
        <v>-1.3877787807814457E-16</v>
      </c>
      <c r="N45" s="3">
        <f t="shared" si="5"/>
        <v>-1.3824319466948509E-10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0.36735406387199998</v>
      </c>
      <c r="D46" s="7">
        <v>27538</v>
      </c>
      <c r="E46" s="1">
        <f t="shared" si="0"/>
        <v>27538</v>
      </c>
      <c r="F46" s="6">
        <v>5495611813.8499899</v>
      </c>
      <c r="G46" s="1" t="s">
        <v>119</v>
      </c>
      <c r="H46" s="1">
        <f t="shared" si="1"/>
        <v>3673.5406387200001</v>
      </c>
      <c r="I46" s="25">
        <f t="shared" si="2"/>
        <v>6.6844980379836451E-7</v>
      </c>
      <c r="J46" s="26">
        <f t="shared" si="3"/>
        <v>1.8407770696999361E-2</v>
      </c>
      <c r="K46" s="5">
        <v>1.8407770696999184E-2</v>
      </c>
      <c r="L46" s="27">
        <v>3.6735406387199648E-3</v>
      </c>
      <c r="M46" s="4">
        <f t="shared" si="4"/>
        <v>-3.5128150388530344E-17</v>
      </c>
      <c r="N46" s="3">
        <f t="shared" si="5"/>
        <v>-3.5470293369144201E-11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0.57468298302499998</v>
      </c>
      <c r="D47" s="7">
        <v>2115.1999999999998</v>
      </c>
      <c r="E47" s="1">
        <f t="shared" si="0"/>
        <v>2115.1999999999998</v>
      </c>
      <c r="F47" s="6">
        <v>11802029653.824295</v>
      </c>
      <c r="G47" s="1" t="s">
        <v>30</v>
      </c>
      <c r="H47" s="1">
        <f t="shared" si="1"/>
        <v>5746.8298302499998</v>
      </c>
      <c r="I47" s="25">
        <f t="shared" si="2"/>
        <v>4.8693572197455157E-7</v>
      </c>
      <c r="J47" s="26">
        <f t="shared" si="3"/>
        <v>1.0299664391205713E-3</v>
      </c>
      <c r="K47" s="5">
        <v>1.0299664391205615E-3</v>
      </c>
      <c r="L47" s="27">
        <v>5.7468298302499454E-3</v>
      </c>
      <c r="M47" s="4">
        <f t="shared" si="4"/>
        <v>-5.4643789493269423E-17</v>
      </c>
      <c r="N47" s="3">
        <f t="shared" si="5"/>
        <v>-5.4569682106375694E-11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0.33557940730500002</v>
      </c>
      <c r="D48" s="7">
        <v>6591</v>
      </c>
      <c r="E48" s="1">
        <f t="shared" si="0"/>
        <v>6591</v>
      </c>
      <c r="F48" s="6">
        <v>6236289931.4239998</v>
      </c>
      <c r="G48" s="1" t="s">
        <v>18</v>
      </c>
      <c r="H48" s="1">
        <f t="shared" si="1"/>
        <v>3355.79407305</v>
      </c>
      <c r="I48" s="25">
        <f t="shared" si="2"/>
        <v>5.3810745009472889E-7</v>
      </c>
      <c r="J48" s="26">
        <f t="shared" si="3"/>
        <v>3.5466662035743583E-3</v>
      </c>
      <c r="K48" s="5">
        <v>3.546666203574324E-3</v>
      </c>
      <c r="L48" s="27">
        <v>3.355794073049968E-3</v>
      </c>
      <c r="M48" s="4">
        <f t="shared" si="4"/>
        <v>-3.2092384305570931E-17</v>
      </c>
      <c r="N48" s="3">
        <f t="shared" si="5"/>
        <v>-3.1832314562052488E-11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5.6712245375780004</v>
      </c>
      <c r="D49" s="7">
        <v>1330000</v>
      </c>
      <c r="E49" s="1">
        <f t="shared" si="0"/>
        <v>1330000</v>
      </c>
      <c r="F49" s="6">
        <v>122900257651.0598</v>
      </c>
      <c r="G49" s="1" t="s">
        <v>21</v>
      </c>
      <c r="H49" s="1">
        <f t="shared" si="1"/>
        <v>56712.245375780003</v>
      </c>
      <c r="I49" s="25">
        <f t="shared" si="2"/>
        <v>4.6144936112988663E-7</v>
      </c>
      <c r="J49" s="26">
        <f t="shared" si="3"/>
        <v>0.61372765030274923</v>
      </c>
      <c r="K49" s="5">
        <v>0.61372765030274334</v>
      </c>
      <c r="L49" s="27">
        <v>5.6712245375779465E-2</v>
      </c>
      <c r="M49" s="4">
        <f t="shared" si="4"/>
        <v>-5.4123372450476381E-16</v>
      </c>
      <c r="N49" s="3">
        <f t="shared" si="5"/>
        <v>-5.3842086344957352E-10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0.30635460016299998</v>
      </c>
      <c r="D50" s="7">
        <v>42008</v>
      </c>
      <c r="E50" s="1">
        <f t="shared" si="0"/>
        <v>42008</v>
      </c>
      <c r="F50" s="6">
        <v>8473046737.9519901</v>
      </c>
      <c r="G50" s="1" t="s">
        <v>36</v>
      </c>
      <c r="H50" s="1">
        <f t="shared" si="1"/>
        <v>3063.5460016299999</v>
      </c>
      <c r="I50" s="25">
        <f t="shared" si="2"/>
        <v>3.615636849857016E-7</v>
      </c>
      <c r="J50" s="26">
        <f t="shared" si="3"/>
        <v>1.5188567278879352E-2</v>
      </c>
      <c r="K50" s="5">
        <v>1.5188567278879208E-2</v>
      </c>
      <c r="L50" s="27">
        <v>3.0635460016299708E-3</v>
      </c>
      <c r="M50" s="4">
        <f t="shared" si="4"/>
        <v>-2.9056618222611519E-17</v>
      </c>
      <c r="N50" s="3">
        <f t="shared" si="5"/>
        <v>-2.9103830456733704E-11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4.2499891589079999</v>
      </c>
      <c r="D51" s="7">
        <v>54400000</v>
      </c>
      <c r="E51" s="1">
        <f t="shared" si="0"/>
        <v>54400000</v>
      </c>
      <c r="F51" s="6">
        <v>123754208401.84</v>
      </c>
      <c r="G51" s="1" t="s">
        <v>21</v>
      </c>
      <c r="H51" s="1">
        <f t="shared" si="1"/>
        <v>42499.891589079998</v>
      </c>
      <c r="I51" s="25">
        <f t="shared" si="2"/>
        <v>3.4342178854297534E-7</v>
      </c>
      <c r="J51" s="26">
        <f t="shared" si="3"/>
        <v>18.682145296737858</v>
      </c>
      <c r="K51" s="5">
        <v>18.682145296737684</v>
      </c>
      <c r="L51" s="27">
        <v>4.2499891589079596E-2</v>
      </c>
      <c r="M51" s="4">
        <f t="shared" si="4"/>
        <v>-4.0245584642661925E-16</v>
      </c>
      <c r="N51" s="3">
        <f t="shared" si="5"/>
        <v>-4.0017766878008842E-10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0.14062604968</v>
      </c>
      <c r="D52" s="7">
        <v>47589</v>
      </c>
      <c r="E52" s="1">
        <f t="shared" si="0"/>
        <v>47589</v>
      </c>
      <c r="F52" s="6">
        <v>4880117665.3999996</v>
      </c>
      <c r="G52" s="1" t="s">
        <v>119</v>
      </c>
      <c r="H52" s="1">
        <f t="shared" si="1"/>
        <v>1406.2604968000001</v>
      </c>
      <c r="I52" s="25">
        <f t="shared" si="2"/>
        <v>2.8816118651613203E-7</v>
      </c>
      <c r="J52" s="26">
        <f t="shared" si="3"/>
        <v>1.3713302705116207E-2</v>
      </c>
      <c r="K52" s="5">
        <v>1.3713302705116077E-2</v>
      </c>
      <c r="L52" s="27">
        <v>1.4062604967999867E-3</v>
      </c>
      <c r="M52" s="4">
        <f t="shared" si="4"/>
        <v>-1.3444106938820255E-17</v>
      </c>
      <c r="N52" s="3">
        <f t="shared" si="5"/>
        <v>-1.3415046851150692E-11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0.43884237707099999</v>
      </c>
      <c r="D53" s="7">
        <v>4153000</v>
      </c>
      <c r="E53" s="1">
        <f t="shared" si="0"/>
        <v>4153000</v>
      </c>
      <c r="F53" s="6">
        <v>15395306320.139999</v>
      </c>
      <c r="G53" s="1" t="s">
        <v>119</v>
      </c>
      <c r="H53" s="1">
        <f t="shared" si="1"/>
        <v>4388.4237707100001</v>
      </c>
      <c r="I53" s="25">
        <f t="shared" si="2"/>
        <v>2.8504946114447262E-7</v>
      </c>
      <c r="J53" s="26">
        <f t="shared" si="3"/>
        <v>1.1838104121329949</v>
      </c>
      <c r="K53" s="5">
        <v>1.1838104121329833</v>
      </c>
      <c r="L53" s="27">
        <v>4.3884237707099583E-3</v>
      </c>
      <c r="M53" s="4">
        <f t="shared" si="4"/>
        <v>-4.163336342344337E-17</v>
      </c>
      <c r="N53" s="3">
        <f t="shared" si="5"/>
        <v>-4.1836756281554699E-11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1.16096502166</v>
      </c>
      <c r="D54" s="7">
        <v>17800000</v>
      </c>
      <c r="E54" s="1">
        <f t="shared" si="0"/>
        <v>17800000</v>
      </c>
      <c r="F54" s="6">
        <v>31949586337.175999</v>
      </c>
      <c r="G54" s="1" t="s">
        <v>24</v>
      </c>
      <c r="H54" s="1">
        <f t="shared" si="1"/>
        <v>11609.650216600001</v>
      </c>
      <c r="I54" s="25">
        <f t="shared" si="2"/>
        <v>3.6337403852679021E-7</v>
      </c>
      <c r="J54" s="26">
        <f t="shared" si="3"/>
        <v>6.468057885776866</v>
      </c>
      <c r="K54" s="5">
        <v>6.4680578857768039</v>
      </c>
      <c r="L54" s="27">
        <v>1.160965021659989E-2</v>
      </c>
      <c r="M54" s="4">
        <f t="shared" si="4"/>
        <v>-1.1102230246251565E-16</v>
      </c>
      <c r="N54" s="3">
        <f t="shared" si="5"/>
        <v>-1.1095835361629725E-10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0.31943775441599997</v>
      </c>
      <c r="D55" s="7">
        <v>1918</v>
      </c>
      <c r="E55" s="1">
        <f t="shared" si="0"/>
        <v>1918</v>
      </c>
      <c r="F55" s="6">
        <v>7396702942.1399899</v>
      </c>
      <c r="G55" s="1" t="s">
        <v>18</v>
      </c>
      <c r="H55" s="1">
        <f t="shared" si="1"/>
        <v>3194.3775441599996</v>
      </c>
      <c r="I55" s="25">
        <f t="shared" si="2"/>
        <v>4.318650578707454E-7</v>
      </c>
      <c r="J55" s="26">
        <f t="shared" si="3"/>
        <v>8.2831718099608972E-4</v>
      </c>
      <c r="K55" s="5">
        <v>8.2831718099608191E-4</v>
      </c>
      <c r="L55" s="27">
        <v>3.1943775441599692E-3</v>
      </c>
      <c r="M55" s="4">
        <f t="shared" si="4"/>
        <v>-3.0357660829594124E-17</v>
      </c>
      <c r="N55" s="3">
        <f t="shared" si="5"/>
        <v>-3.0468072509393096E-11</v>
      </c>
      <c r="P55" s="2"/>
      <c r="Q55" s="2"/>
      <c r="R55" s="2"/>
    </row>
    <row r="56" spans="1:18">
      <c r="A56" s="7" t="s">
        <v>302</v>
      </c>
      <c r="B56" s="1" t="s">
        <v>303</v>
      </c>
      <c r="C56" s="1">
        <v>9.6136585167999999E-2</v>
      </c>
      <c r="D56" s="7">
        <v>10769826</v>
      </c>
      <c r="E56" s="1">
        <f t="shared" si="0"/>
        <v>10769826</v>
      </c>
      <c r="F56" s="6">
        <v>16595092748.418919</v>
      </c>
      <c r="G56" s="1" t="s">
        <v>39</v>
      </c>
      <c r="H56" s="1">
        <f t="shared" si="1"/>
        <v>961.36585167999999</v>
      </c>
      <c r="I56" s="25">
        <f t="shared" si="2"/>
        <v>5.7930730864495661E-8</v>
      </c>
      <c r="J56" s="26">
        <f t="shared" si="3"/>
        <v>0.62390389146344782</v>
      </c>
      <c r="K56" s="5">
        <v>0.62390389146344183</v>
      </c>
      <c r="L56" s="27">
        <v>9.613658516799908E-4</v>
      </c>
      <c r="M56" s="4">
        <f t="shared" si="4"/>
        <v>-9.2157184661267877E-18</v>
      </c>
      <c r="N56" s="3">
        <f t="shared" si="5"/>
        <v>-9.2086338554508984E-12</v>
      </c>
      <c r="P56" s="2"/>
      <c r="Q56" s="2"/>
      <c r="R56" s="2"/>
    </row>
    <row r="57" spans="1:18">
      <c r="A57" s="7" t="s">
        <v>279</v>
      </c>
      <c r="B57" s="1" t="s">
        <v>280</v>
      </c>
      <c r="C57" s="1">
        <v>0.31158951027300003</v>
      </c>
      <c r="D57" s="7">
        <v>1674657</v>
      </c>
      <c r="E57" s="1">
        <f t="shared" si="0"/>
        <v>1674657</v>
      </c>
      <c r="F57" s="6">
        <v>8252137286.0200005</v>
      </c>
      <c r="G57" s="1" t="s">
        <v>33</v>
      </c>
      <c r="H57" s="1">
        <f t="shared" si="1"/>
        <v>3115.8951027300004</v>
      </c>
      <c r="I57" s="25">
        <f t="shared" si="2"/>
        <v>3.7758643545698864E-7</v>
      </c>
      <c r="J57" s="26">
        <f t="shared" si="3"/>
        <v>0.63232776724309425</v>
      </c>
      <c r="K57" s="5">
        <v>0.63232776724308815</v>
      </c>
      <c r="L57" s="27">
        <v>3.1158951027299704E-3</v>
      </c>
      <c r="M57" s="4">
        <f t="shared" si="4"/>
        <v>-2.9923979960599922E-17</v>
      </c>
      <c r="N57" s="3">
        <f t="shared" si="5"/>
        <v>-3.0013325158506632E-11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0.58291828470600004</v>
      </c>
      <c r="D58" s="7">
        <v>193888</v>
      </c>
      <c r="E58" s="1">
        <f t="shared" si="0"/>
        <v>193888</v>
      </c>
      <c r="F58" s="6">
        <v>9953087625.7399597</v>
      </c>
      <c r="G58" s="1" t="s">
        <v>116</v>
      </c>
      <c r="H58" s="1">
        <f t="shared" si="1"/>
        <v>5829.1828470600003</v>
      </c>
      <c r="I58" s="25">
        <f t="shared" si="2"/>
        <v>5.8566578194137328E-7</v>
      </c>
      <c r="J58" s="26">
        <f t="shared" si="3"/>
        <v>0.11355356712904899</v>
      </c>
      <c r="K58" s="5">
        <v>0.11355356712904792</v>
      </c>
      <c r="L58" s="27">
        <v>5.8291828470599452E-3</v>
      </c>
      <c r="M58" s="4">
        <f t="shared" si="4"/>
        <v>-5.5511151231257827E-17</v>
      </c>
      <c r="N58" s="3">
        <f t="shared" si="5"/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0.27951058059799999</v>
      </c>
      <c r="D59" s="7">
        <v>635</v>
      </c>
      <c r="E59" s="1">
        <f t="shared" si="0"/>
        <v>635</v>
      </c>
      <c r="F59" s="6">
        <v>4122772809.2080002</v>
      </c>
      <c r="G59" s="1" t="s">
        <v>30</v>
      </c>
      <c r="H59" s="1">
        <f t="shared" si="1"/>
        <v>2795.1058059799998</v>
      </c>
      <c r="I59" s="25">
        <f t="shared" si="2"/>
        <v>6.7796745911811474E-7</v>
      </c>
      <c r="J59" s="26">
        <f t="shared" si="3"/>
        <v>4.3050933654000288E-4</v>
      </c>
      <c r="K59" s="5">
        <v>4.305093365399987E-4</v>
      </c>
      <c r="L59" s="27">
        <v>2.7951058059799729E-3</v>
      </c>
      <c r="M59" s="4">
        <f t="shared" si="4"/>
        <v>-2.688821387764051E-17</v>
      </c>
      <c r="N59" s="3">
        <f t="shared" si="5"/>
        <v>-2.6830093702301383E-11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0.221914828477</v>
      </c>
      <c r="D60" s="7">
        <v>1177863</v>
      </c>
      <c r="E60" s="1">
        <f t="shared" si="0"/>
        <v>1177863</v>
      </c>
      <c r="F60" s="6">
        <v>12226843195.18</v>
      </c>
      <c r="G60" s="1" t="s">
        <v>119</v>
      </c>
      <c r="H60" s="1">
        <f t="shared" si="1"/>
        <v>2219.1482847699999</v>
      </c>
      <c r="I60" s="25">
        <f t="shared" si="2"/>
        <v>1.8149805713095433E-7</v>
      </c>
      <c r="J60" s="26">
        <f t="shared" si="3"/>
        <v>0.21377984606643727</v>
      </c>
      <c r="K60" s="5">
        <v>0.21377984606643521</v>
      </c>
      <c r="L60" s="27">
        <v>2.2191482847699786E-3</v>
      </c>
      <c r="M60" s="4">
        <f t="shared" si="4"/>
        <v>-2.1250362580715887E-17</v>
      </c>
      <c r="N60" s="3">
        <f t="shared" si="5"/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0.20340867580999999</v>
      </c>
      <c r="D61" s="7">
        <v>17255</v>
      </c>
      <c r="E61" s="1">
        <f t="shared" si="0"/>
        <v>17255</v>
      </c>
      <c r="F61" s="6">
        <v>6623910606.5240002</v>
      </c>
      <c r="G61" s="1" t="s">
        <v>18</v>
      </c>
      <c r="H61" s="1">
        <f t="shared" si="1"/>
        <v>2034.0867581</v>
      </c>
      <c r="I61" s="25">
        <f t="shared" si="2"/>
        <v>3.070824591286896E-7</v>
      </c>
      <c r="J61" s="26">
        <f t="shared" si="3"/>
        <v>5.2987078322655392E-3</v>
      </c>
      <c r="K61" s="5">
        <v>5.2987078322654889E-3</v>
      </c>
      <c r="L61" s="27">
        <v>2.0340867580999804E-3</v>
      </c>
      <c r="M61" s="4">
        <f t="shared" si="4"/>
        <v>-1.951563910473908E-17</v>
      </c>
      <c r="N61" s="3">
        <f t="shared" si="5"/>
        <v>-1.9554136088117957E-11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0.483115113737</v>
      </c>
      <c r="D62" s="7">
        <v>13463.6</v>
      </c>
      <c r="E62" s="1">
        <f t="shared" si="0"/>
        <v>13463.6</v>
      </c>
      <c r="F62" s="6">
        <v>7900027994.7399998</v>
      </c>
      <c r="G62" s="1" t="s">
        <v>97</v>
      </c>
      <c r="H62" s="1">
        <f t="shared" si="1"/>
        <v>4831.1511373699996</v>
      </c>
      <c r="I62" s="25">
        <f t="shared" si="2"/>
        <v>6.115359515924094E-7</v>
      </c>
      <c r="J62" s="26">
        <f t="shared" si="3"/>
        <v>8.2334754378595634E-3</v>
      </c>
      <c r="K62" s="5">
        <v>8.2334754378594836E-3</v>
      </c>
      <c r="L62" s="27">
        <v>4.8311511373699536E-3</v>
      </c>
      <c r="M62" s="4">
        <f t="shared" si="4"/>
        <v>-4.5970172113385388E-17</v>
      </c>
      <c r="N62" s="3">
        <f t="shared" si="5"/>
        <v>-4.638422979041934E-11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0.44503325496899998</v>
      </c>
      <c r="D63" s="7">
        <v>2367040</v>
      </c>
      <c r="E63" s="1">
        <f t="shared" si="0"/>
        <v>2367040</v>
      </c>
      <c r="F63" s="6">
        <v>8714102395.1199913</v>
      </c>
      <c r="G63" s="1" t="s">
        <v>90</v>
      </c>
      <c r="H63" s="1">
        <f t="shared" si="1"/>
        <v>4450.3325496899997</v>
      </c>
      <c r="I63" s="25">
        <f t="shared" si="2"/>
        <v>5.1070464264710071E-7</v>
      </c>
      <c r="J63" s="26">
        <f t="shared" si="3"/>
        <v>1.2088583173313934</v>
      </c>
      <c r="K63" s="5">
        <v>1.2088583173313818</v>
      </c>
      <c r="L63" s="27">
        <v>4.4503325496899572E-3</v>
      </c>
      <c r="M63" s="4">
        <f t="shared" si="4"/>
        <v>-4.2500725161431774E-17</v>
      </c>
      <c r="N63" s="3">
        <f t="shared" si="5"/>
        <v>-4.2746250983327627E-11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0.69638347989799998</v>
      </c>
      <c r="D64" s="7">
        <v>298661</v>
      </c>
      <c r="E64" s="1">
        <f t="shared" si="0"/>
        <v>298661</v>
      </c>
      <c r="F64" s="6">
        <v>28472769474.4375</v>
      </c>
      <c r="G64" s="1" t="s">
        <v>52</v>
      </c>
      <c r="H64" s="1">
        <f t="shared" si="1"/>
        <v>6963.8347989799995</v>
      </c>
      <c r="I64" s="25">
        <f t="shared" si="2"/>
        <v>2.445787651683144E-7</v>
      </c>
      <c r="J64" s="26">
        <f t="shared" si="3"/>
        <v>7.3046138583933939E-2</v>
      </c>
      <c r="K64" s="5">
        <v>7.3046138583933246E-2</v>
      </c>
      <c r="L64" s="27">
        <v>6.9638347989799329E-3</v>
      </c>
      <c r="M64" s="4">
        <f t="shared" si="4"/>
        <v>-6.6786853825107073E-17</v>
      </c>
      <c r="N64" s="3">
        <f t="shared" si="5"/>
        <v>-6.6393113229423761E-11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0.45527183666999999</v>
      </c>
      <c r="D65" s="7">
        <v>4477108</v>
      </c>
      <c r="E65" s="1">
        <f t="shared" si="0"/>
        <v>4477108</v>
      </c>
      <c r="F65" s="6">
        <v>8952292830.0421867</v>
      </c>
      <c r="G65" s="1" t="s">
        <v>21</v>
      </c>
      <c r="H65" s="1">
        <f t="shared" si="1"/>
        <v>4552.7183666999999</v>
      </c>
      <c r="I65" s="25">
        <f t="shared" si="2"/>
        <v>5.0855333411592007E-7</v>
      </c>
      <c r="J65" s="26">
        <f t="shared" si="3"/>
        <v>2.2768482005970587</v>
      </c>
      <c r="K65" s="5">
        <v>2.276848200597037</v>
      </c>
      <c r="L65" s="27">
        <v>4.5527183666999567E-3</v>
      </c>
      <c r="M65" s="4">
        <f t="shared" si="4"/>
        <v>-4.3368086899420177E-17</v>
      </c>
      <c r="N65" s="3">
        <f t="shared" si="5"/>
        <v>-4.3655745685100555E-11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4.6098341474350004</v>
      </c>
      <c r="D66" s="7">
        <v>849242</v>
      </c>
      <c r="E66" s="1">
        <f t="shared" ref="E66:E103" si="6">D66</f>
        <v>849242</v>
      </c>
      <c r="F66" s="6">
        <v>113345132453.5</v>
      </c>
      <c r="G66" s="1" t="s">
        <v>21</v>
      </c>
      <c r="H66" s="1">
        <f t="shared" ref="H66:H102" si="7">(C66/100)*$R$2</f>
        <v>46098.341474350003</v>
      </c>
      <c r="I66" s="25">
        <f t="shared" ref="I66:I102" si="8">H66/F66</f>
        <v>4.0670772953802769E-7</v>
      </c>
      <c r="J66" s="26">
        <f t="shared" ref="J66:J102" si="9">I66*E66</f>
        <v>0.34539328564833371</v>
      </c>
      <c r="K66" s="5">
        <v>0.34539328564833044</v>
      </c>
      <c r="L66" s="27">
        <v>4.6098341474349568E-2</v>
      </c>
      <c r="M66" s="4">
        <f t="shared" ref="M66:M102" si="10">L66-(C66/100)</f>
        <v>-4.3715031594615539E-16</v>
      </c>
      <c r="N66" s="3">
        <f t="shared" ref="N66:N102" si="11">IFERROR(L66*$R$2,0)-H66</f>
        <v>-4.3655745685100555E-10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0.23669253288600001</v>
      </c>
      <c r="D67" s="7">
        <v>50798</v>
      </c>
      <c r="E67" s="1">
        <f t="shared" si="6"/>
        <v>50798</v>
      </c>
      <c r="F67" s="6">
        <v>5086907891.5679998</v>
      </c>
      <c r="G67" s="1" t="s">
        <v>30</v>
      </c>
      <c r="H67" s="1">
        <f t="shared" si="7"/>
        <v>2366.9253288600003</v>
      </c>
      <c r="I67" s="25">
        <f t="shared" si="8"/>
        <v>4.6529746150571913E-7</v>
      </c>
      <c r="J67" s="26">
        <f t="shared" si="9"/>
        <v>2.3636180449567522E-2</v>
      </c>
      <c r="K67" s="5">
        <v>2.3636180449567293E-2</v>
      </c>
      <c r="L67" s="27">
        <v>2.3669253288599776E-3</v>
      </c>
      <c r="M67" s="4">
        <f t="shared" si="10"/>
        <v>-2.2551405187698492E-17</v>
      </c>
      <c r="N67" s="3">
        <f t="shared" si="11"/>
        <v>-2.2737367544323206E-11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1.288313604794</v>
      </c>
      <c r="D68" s="7">
        <v>36500000</v>
      </c>
      <c r="E68" s="1">
        <f t="shared" si="6"/>
        <v>36500000</v>
      </c>
      <c r="F68" s="6">
        <v>32345090907.240002</v>
      </c>
      <c r="G68" s="1" t="s">
        <v>21</v>
      </c>
      <c r="H68" s="1">
        <f t="shared" si="7"/>
        <v>12883.136047940001</v>
      </c>
      <c r="I68" s="25">
        <f t="shared" si="8"/>
        <v>3.9830266932581997E-7</v>
      </c>
      <c r="J68" s="26">
        <f t="shared" si="9"/>
        <v>14.538047430392428</v>
      </c>
      <c r="K68" s="5">
        <v>14.53804743039229</v>
      </c>
      <c r="L68" s="27">
        <v>1.2883136047939878E-2</v>
      </c>
      <c r="M68" s="4">
        <f t="shared" si="10"/>
        <v>-1.231653667943533E-16</v>
      </c>
      <c r="N68" s="3">
        <f t="shared" si="11"/>
        <v>-1.2369127944111824E-10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0.43623071563499999</v>
      </c>
      <c r="D69" s="7">
        <v>44022</v>
      </c>
      <c r="E69" s="1">
        <f t="shared" si="6"/>
        <v>44022</v>
      </c>
      <c r="F69" s="6">
        <v>7111778748.96</v>
      </c>
      <c r="G69" s="1" t="s">
        <v>21</v>
      </c>
      <c r="H69" s="1">
        <f t="shared" si="7"/>
        <v>4362.3071563499998</v>
      </c>
      <c r="I69" s="25">
        <f t="shared" si="8"/>
        <v>6.1339185460289065E-7</v>
      </c>
      <c r="J69" s="26">
        <f t="shared" si="9"/>
        <v>2.7002736223328452E-2</v>
      </c>
      <c r="K69" s="5">
        <v>2.7002736223328192E-2</v>
      </c>
      <c r="L69" s="27">
        <v>4.3623071563499583E-3</v>
      </c>
      <c r="M69" s="4">
        <f t="shared" si="10"/>
        <v>-4.163336342344337E-17</v>
      </c>
      <c r="N69" s="3">
        <f t="shared" si="11"/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0.45863628641300003</v>
      </c>
      <c r="D70" s="7">
        <v>38400</v>
      </c>
      <c r="E70" s="1">
        <f t="shared" si="6"/>
        <v>38400</v>
      </c>
      <c r="F70" s="6">
        <v>6793195155</v>
      </c>
      <c r="G70" s="1" t="s">
        <v>63</v>
      </c>
      <c r="H70" s="1">
        <f t="shared" si="7"/>
        <v>4586.3628641300002</v>
      </c>
      <c r="I70" s="25">
        <f t="shared" si="8"/>
        <v>6.7514074886458941E-7</v>
      </c>
      <c r="J70" s="26">
        <f t="shared" si="9"/>
        <v>2.5925404756400233E-2</v>
      </c>
      <c r="K70" s="5">
        <v>2.5925404756399987E-2</v>
      </c>
      <c r="L70" s="27">
        <v>4.5863628641299569E-3</v>
      </c>
      <c r="M70" s="4">
        <f t="shared" si="10"/>
        <v>-4.3368086899420177E-17</v>
      </c>
      <c r="N70" s="3">
        <f t="shared" si="11"/>
        <v>-4.3655745685100555E-11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2.809558705808</v>
      </c>
      <c r="D71" s="7">
        <v>26800000</v>
      </c>
      <c r="E71" s="1">
        <f t="shared" si="6"/>
        <v>26800000</v>
      </c>
      <c r="F71" s="6">
        <v>77876671928.2509</v>
      </c>
      <c r="G71" s="1" t="s">
        <v>24</v>
      </c>
      <c r="H71" s="1">
        <f t="shared" si="7"/>
        <v>28095.58705808</v>
      </c>
      <c r="I71" s="25">
        <f t="shared" si="8"/>
        <v>3.607702584409994E-7</v>
      </c>
      <c r="J71" s="26">
        <f t="shared" si="9"/>
        <v>9.6686429262187836</v>
      </c>
      <c r="K71" s="5">
        <v>9.668642926218693</v>
      </c>
      <c r="L71" s="27">
        <v>2.8095587058079734E-2</v>
      </c>
      <c r="M71" s="4">
        <f t="shared" si="10"/>
        <v>-2.6714741530042829E-16</v>
      </c>
      <c r="N71" s="3">
        <f t="shared" si="11"/>
        <v>-2.6557245291769505E-10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0.253169001555</v>
      </c>
      <c r="D72" s="7">
        <v>451882</v>
      </c>
      <c r="E72" s="1">
        <f t="shared" si="6"/>
        <v>451882</v>
      </c>
      <c r="F72" s="6">
        <v>5108125896.6000004</v>
      </c>
      <c r="G72" s="1" t="s">
        <v>21</v>
      </c>
      <c r="H72" s="1">
        <f t="shared" si="7"/>
        <v>2531.6900155500002</v>
      </c>
      <c r="I72" s="25">
        <f t="shared" si="8"/>
        <v>4.9562012894692135E-7</v>
      </c>
      <c r="J72" s="26">
        <f t="shared" si="9"/>
        <v>0.22396181510879271</v>
      </c>
      <c r="K72" s="5">
        <v>0.22396181510879051</v>
      </c>
      <c r="L72" s="27">
        <v>2.5316900155499759E-3</v>
      </c>
      <c r="M72" s="4">
        <f t="shared" si="10"/>
        <v>-2.4286128663675299E-17</v>
      </c>
      <c r="N72" s="3">
        <f t="shared" si="11"/>
        <v>-2.4556356947869062E-11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3.4793676397239999</v>
      </c>
      <c r="D73" s="7">
        <v>81000000</v>
      </c>
      <c r="E73" s="1">
        <f t="shared" si="6"/>
        <v>81000000</v>
      </c>
      <c r="F73" s="6">
        <v>184430009448.16498</v>
      </c>
      <c r="G73" s="1" t="s">
        <v>24</v>
      </c>
      <c r="H73" s="1">
        <f t="shared" si="7"/>
        <v>34793.67639724</v>
      </c>
      <c r="I73" s="25">
        <f t="shared" si="8"/>
        <v>1.8865517873878841E-7</v>
      </c>
      <c r="J73" s="26">
        <f t="shared" si="9"/>
        <v>15.281069477841861</v>
      </c>
      <c r="K73" s="5">
        <v>15.281069477841715</v>
      </c>
      <c r="L73" s="27">
        <v>3.4793676397239667E-2</v>
      </c>
      <c r="M73" s="4">
        <f t="shared" si="10"/>
        <v>-3.3306690738754696E-16</v>
      </c>
      <c r="N73" s="3">
        <f t="shared" si="11"/>
        <v>-3.3469405025243759E-10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0.26639511714899999</v>
      </c>
      <c r="D74" s="7">
        <v>580053</v>
      </c>
      <c r="E74" s="1">
        <f t="shared" si="6"/>
        <v>580053</v>
      </c>
      <c r="F74" s="6">
        <v>10159956284.852978</v>
      </c>
      <c r="G74" s="1" t="s">
        <v>21</v>
      </c>
      <c r="H74" s="1">
        <f t="shared" si="7"/>
        <v>2663.95117149</v>
      </c>
      <c r="I74" s="25">
        <f t="shared" si="8"/>
        <v>2.6220104661882897E-7</v>
      </c>
      <c r="J74" s="26">
        <f t="shared" si="9"/>
        <v>0.15209050369439159</v>
      </c>
      <c r="K74" s="5">
        <v>0.15209050369439014</v>
      </c>
      <c r="L74" s="27">
        <v>2.6639511714899745E-3</v>
      </c>
      <c r="M74" s="4">
        <f t="shared" si="10"/>
        <v>-2.5587171270657905E-17</v>
      </c>
      <c r="N74" s="3">
        <f t="shared" si="11"/>
        <v>-2.5465851649641991E-11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0.241415622484</v>
      </c>
      <c r="D75" s="7">
        <v>10696</v>
      </c>
      <c r="E75" s="1">
        <f t="shared" si="6"/>
        <v>10696</v>
      </c>
      <c r="F75" s="6">
        <v>4773531804.1389999</v>
      </c>
      <c r="G75" s="1" t="s">
        <v>18</v>
      </c>
      <c r="H75" s="1">
        <f t="shared" si="7"/>
        <v>2414.15622484</v>
      </c>
      <c r="I75" s="25">
        <f t="shared" si="8"/>
        <v>5.0573795753214647E-7</v>
      </c>
      <c r="J75" s="26">
        <f t="shared" si="9"/>
        <v>5.4093731937638386E-3</v>
      </c>
      <c r="K75" s="5">
        <v>5.4093731937637874E-3</v>
      </c>
      <c r="L75" s="27">
        <v>2.4141562248399771E-3</v>
      </c>
      <c r="M75" s="4">
        <f t="shared" si="10"/>
        <v>-2.2985086056692694E-17</v>
      </c>
      <c r="N75" s="3">
        <f t="shared" si="11"/>
        <v>-2.2737367544323206E-11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0.36036007368099998</v>
      </c>
      <c r="D76" s="7">
        <v>498652</v>
      </c>
      <c r="E76" s="1">
        <f t="shared" si="6"/>
        <v>498652</v>
      </c>
      <c r="F76" s="6">
        <v>11650603573.414</v>
      </c>
      <c r="G76" s="1" t="s">
        <v>21</v>
      </c>
      <c r="H76" s="1">
        <f t="shared" si="7"/>
        <v>3603.6007368099999</v>
      </c>
      <c r="I76" s="25">
        <f t="shared" si="8"/>
        <v>3.0930592686487141E-7</v>
      </c>
      <c r="J76" s="26">
        <f t="shared" si="9"/>
        <v>0.15423601904302187</v>
      </c>
      <c r="K76" s="5">
        <v>0.15423601904302039</v>
      </c>
      <c r="L76" s="27">
        <v>3.6036007368099657E-3</v>
      </c>
      <c r="M76" s="4">
        <f t="shared" si="10"/>
        <v>-3.426078865054194E-17</v>
      </c>
      <c r="N76" s="3">
        <f t="shared" si="11"/>
        <v>-3.4106051316484809E-11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0.92967695388899996</v>
      </c>
      <c r="D77" s="7">
        <v>77212</v>
      </c>
      <c r="E77" s="1">
        <f t="shared" si="6"/>
        <v>77212</v>
      </c>
      <c r="F77" s="6">
        <v>15219860121.905001</v>
      </c>
      <c r="G77" s="1" t="s">
        <v>21</v>
      </c>
      <c r="H77" s="1">
        <f t="shared" si="7"/>
        <v>9296.7695388900011</v>
      </c>
      <c r="I77" s="25">
        <f t="shared" si="8"/>
        <v>6.1083147048833499E-7</v>
      </c>
      <c r="J77" s="26">
        <f t="shared" si="9"/>
        <v>4.7163519499345323E-2</v>
      </c>
      <c r="K77" s="5">
        <v>4.7163519499344872E-2</v>
      </c>
      <c r="L77" s="27">
        <v>9.2967695388899117E-3</v>
      </c>
      <c r="M77" s="4">
        <f t="shared" si="10"/>
        <v>-8.8470897274817162E-17</v>
      </c>
      <c r="N77" s="3">
        <f t="shared" si="11"/>
        <v>-8.9130480773746967E-11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0.84401251003900002</v>
      </c>
      <c r="D78" s="7">
        <v>8920000</v>
      </c>
      <c r="E78" s="1">
        <f t="shared" si="6"/>
        <v>8920000</v>
      </c>
      <c r="F78" s="6">
        <v>21840319240</v>
      </c>
      <c r="G78" s="1" t="s">
        <v>33</v>
      </c>
      <c r="H78" s="1">
        <f t="shared" si="7"/>
        <v>8440.1251003899997</v>
      </c>
      <c r="I78" s="25">
        <f t="shared" si="8"/>
        <v>3.8644696570790601E-7</v>
      </c>
      <c r="J78" s="26">
        <f t="shared" si="9"/>
        <v>3.4471069341145215</v>
      </c>
      <c r="K78" s="5">
        <v>3.4471069341144891</v>
      </c>
      <c r="L78" s="27">
        <v>8.44012510038992E-3</v>
      </c>
      <c r="M78" s="4">
        <f t="shared" si="10"/>
        <v>-7.9797279894933126E-17</v>
      </c>
      <c r="N78" s="3">
        <f t="shared" si="11"/>
        <v>-8.0035533756017685E-11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0.64575938475899997</v>
      </c>
      <c r="D79" s="7">
        <v>1258.33</v>
      </c>
      <c r="E79" s="1">
        <f t="shared" si="6"/>
        <v>1258.33</v>
      </c>
      <c r="F79" s="6">
        <v>10144449751.999941</v>
      </c>
      <c r="G79" s="1" t="s">
        <v>18</v>
      </c>
      <c r="H79" s="1">
        <f t="shared" si="7"/>
        <v>6457.5938475899993</v>
      </c>
      <c r="I79" s="25">
        <f t="shared" si="8"/>
        <v>6.3656423023998013E-7</v>
      </c>
      <c r="J79" s="26">
        <f t="shared" si="9"/>
        <v>8.0100786783787411E-4</v>
      </c>
      <c r="K79" s="5">
        <v>8.0100786783786641E-4</v>
      </c>
      <c r="L79" s="27">
        <v>6.4575938475899377E-3</v>
      </c>
      <c r="M79" s="4">
        <f t="shared" si="10"/>
        <v>-6.1582683397176652E-17</v>
      </c>
      <c r="N79" s="3">
        <f t="shared" si="11"/>
        <v>-6.184563972055912E-11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0.18275438158999999</v>
      </c>
      <c r="D80" s="7">
        <v>16964</v>
      </c>
      <c r="E80" s="1">
        <f t="shared" si="6"/>
        <v>16964</v>
      </c>
      <c r="F80" s="6">
        <v>4051345438.0679998</v>
      </c>
      <c r="G80" s="1" t="s">
        <v>30</v>
      </c>
      <c r="H80" s="1">
        <f t="shared" si="7"/>
        <v>1827.5438159</v>
      </c>
      <c r="I80" s="25">
        <f t="shared" si="8"/>
        <v>4.5109552958078952E-7</v>
      </c>
      <c r="J80" s="26">
        <f t="shared" si="9"/>
        <v>7.6523845638085137E-3</v>
      </c>
      <c r="K80" s="5">
        <v>7.65238456380844E-3</v>
      </c>
      <c r="L80" s="27">
        <v>1.8275438158999826E-3</v>
      </c>
      <c r="M80" s="4">
        <f t="shared" si="10"/>
        <v>-1.7347234759768071E-17</v>
      </c>
      <c r="N80" s="3">
        <f t="shared" si="11"/>
        <v>-1.7507773009128869E-11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0.31163639121699999</v>
      </c>
      <c r="D81" s="7">
        <v>2321.9</v>
      </c>
      <c r="E81" s="1">
        <f t="shared" si="6"/>
        <v>2321.9</v>
      </c>
      <c r="F81" s="6">
        <v>7151753271.875</v>
      </c>
      <c r="G81" s="1" t="s">
        <v>18</v>
      </c>
      <c r="H81" s="1">
        <f t="shared" si="7"/>
        <v>3116.3639121699998</v>
      </c>
      <c r="I81" s="25">
        <f t="shared" si="8"/>
        <v>4.3574824154314986E-7</v>
      </c>
      <c r="J81" s="26">
        <f t="shared" si="9"/>
        <v>1.0117638420390398E-3</v>
      </c>
      <c r="K81" s="5">
        <v>1.01176384203903E-3</v>
      </c>
      <c r="L81" s="27">
        <v>3.1163639121699698E-3</v>
      </c>
      <c r="M81" s="4">
        <f t="shared" si="10"/>
        <v>-2.9923979960599922E-17</v>
      </c>
      <c r="N81" s="3">
        <f t="shared" si="11"/>
        <v>-3.0013325158506632E-11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0.38267570751000002</v>
      </c>
      <c r="D82" s="7">
        <v>1198420</v>
      </c>
      <c r="E82" s="1">
        <f t="shared" si="6"/>
        <v>1198420</v>
      </c>
      <c r="F82" s="6">
        <v>9181988478.7150002</v>
      </c>
      <c r="G82" s="1" t="s">
        <v>24</v>
      </c>
      <c r="H82" s="1">
        <f t="shared" si="7"/>
        <v>3826.7570751000003</v>
      </c>
      <c r="I82" s="25">
        <f t="shared" si="8"/>
        <v>4.1676779316058853E-7</v>
      </c>
      <c r="J82" s="26">
        <f t="shared" si="9"/>
        <v>0.49946285867951251</v>
      </c>
      <c r="K82" s="5">
        <v>0.49946285867950774</v>
      </c>
      <c r="L82" s="27">
        <v>3.8267570750999636E-3</v>
      </c>
      <c r="M82" s="4">
        <f t="shared" si="10"/>
        <v>-3.6429192995512949E-17</v>
      </c>
      <c r="N82" s="3">
        <f t="shared" si="11"/>
        <v>-3.6834535421803594E-11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1.4506056598820001</v>
      </c>
      <c r="D83" s="7">
        <v>150108</v>
      </c>
      <c r="E83" s="1">
        <f t="shared" si="6"/>
        <v>150108</v>
      </c>
      <c r="F83" s="6">
        <v>137983496033.4903</v>
      </c>
      <c r="G83" s="1" t="s">
        <v>18</v>
      </c>
      <c r="H83" s="1">
        <f t="shared" si="7"/>
        <v>14506.05659882</v>
      </c>
      <c r="I83" s="25">
        <f t="shared" si="8"/>
        <v>1.0512892494983023E-7</v>
      </c>
      <c r="J83" s="26">
        <f t="shared" si="9"/>
        <v>1.5780692666369115E-2</v>
      </c>
      <c r="K83" s="5">
        <v>1.5780692666368966E-2</v>
      </c>
      <c r="L83" s="27">
        <v>1.4506056598819862E-2</v>
      </c>
      <c r="M83" s="4">
        <f t="shared" si="10"/>
        <v>-1.3877787807814457E-16</v>
      </c>
      <c r="N83" s="3">
        <f t="shared" si="11"/>
        <v>-1.3824319466948509E-10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0.33175686383399999</v>
      </c>
      <c r="D84" s="7">
        <v>139050</v>
      </c>
      <c r="E84" s="1">
        <f t="shared" si="6"/>
        <v>139050</v>
      </c>
      <c r="F84" s="6">
        <v>121187952381.39999</v>
      </c>
      <c r="G84" s="1" t="s">
        <v>18</v>
      </c>
      <c r="H84" s="1">
        <f t="shared" si="7"/>
        <v>3317.5686383400002</v>
      </c>
      <c r="I84" s="25">
        <f t="shared" si="8"/>
        <v>2.7375399725370578E-8</v>
      </c>
      <c r="J84" s="26">
        <f t="shared" si="9"/>
        <v>3.8065493318127789E-3</v>
      </c>
      <c r="K84" s="5">
        <v>3.8065493318127424E-3</v>
      </c>
      <c r="L84" s="27">
        <v>3.3175686383399685E-3</v>
      </c>
      <c r="M84" s="4">
        <f t="shared" si="10"/>
        <v>-3.1658703436576729E-17</v>
      </c>
      <c r="N84" s="3">
        <f t="shared" si="11"/>
        <v>-3.1832314562052488E-11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0.196343078384</v>
      </c>
      <c r="D85" s="7">
        <v>6828</v>
      </c>
      <c r="E85" s="1">
        <f t="shared" si="6"/>
        <v>6828</v>
      </c>
      <c r="F85" s="6">
        <v>11024853152</v>
      </c>
      <c r="G85" s="1" t="s">
        <v>18</v>
      </c>
      <c r="H85" s="1">
        <f t="shared" si="7"/>
        <v>1963.4307838400002</v>
      </c>
      <c r="I85" s="25">
        <f t="shared" si="8"/>
        <v>1.7809133208126383E-7</v>
      </c>
      <c r="J85" s="26">
        <f t="shared" si="9"/>
        <v>1.2160076154508694E-3</v>
      </c>
      <c r="K85" s="5">
        <v>1.2160076154508579E-3</v>
      </c>
      <c r="L85" s="27">
        <v>1.9634307838399816E-3</v>
      </c>
      <c r="M85" s="4">
        <f t="shared" si="10"/>
        <v>-1.8648277366750676E-17</v>
      </c>
      <c r="N85" s="3">
        <f t="shared" si="11"/>
        <v>-1.8644641386345029E-11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0.40765951481099999</v>
      </c>
      <c r="D86" s="7">
        <v>106179</v>
      </c>
      <c r="E86" s="1">
        <f t="shared" si="6"/>
        <v>106179</v>
      </c>
      <c r="F86" s="6">
        <v>8743663435.7999992</v>
      </c>
      <c r="G86" s="1" t="s">
        <v>119</v>
      </c>
      <c r="H86" s="1">
        <f t="shared" si="7"/>
        <v>4076.5951481099996</v>
      </c>
      <c r="I86" s="25">
        <f t="shared" si="8"/>
        <v>4.6623422528122647E-7</v>
      </c>
      <c r="J86" s="26">
        <f t="shared" si="9"/>
        <v>4.9504283806135342E-2</v>
      </c>
      <c r="K86" s="5">
        <v>4.950428380613487E-2</v>
      </c>
      <c r="L86" s="27">
        <v>4.0765951481099606E-3</v>
      </c>
      <c r="M86" s="4">
        <f t="shared" si="10"/>
        <v>-3.903127820947816E-17</v>
      </c>
      <c r="N86" s="3">
        <f t="shared" si="11"/>
        <v>-3.9108272176235914E-11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0.51962280063999999</v>
      </c>
      <c r="D87" s="7">
        <v>193644</v>
      </c>
      <c r="E87" s="1">
        <f t="shared" si="6"/>
        <v>193644</v>
      </c>
      <c r="F87" s="6">
        <v>8782234219.7999992</v>
      </c>
      <c r="G87" s="1" t="s">
        <v>52</v>
      </c>
      <c r="H87" s="1">
        <f t="shared" si="7"/>
        <v>5196.2280063999997</v>
      </c>
      <c r="I87" s="25">
        <f t="shared" si="8"/>
        <v>5.91674951538509E-7</v>
      </c>
      <c r="J87" s="26">
        <f t="shared" si="9"/>
        <v>0.11457430431572303</v>
      </c>
      <c r="K87" s="5">
        <v>0.11457430431572195</v>
      </c>
      <c r="L87" s="27">
        <v>5.1962280063999507E-3</v>
      </c>
      <c r="M87" s="4">
        <f t="shared" si="10"/>
        <v>-4.9439619065339002E-17</v>
      </c>
      <c r="N87" s="3">
        <f t="shared" si="11"/>
        <v>-4.9112713895738125E-11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0.35205053815800003</v>
      </c>
      <c r="D88" s="7">
        <v>34293</v>
      </c>
      <c r="E88" s="1">
        <f t="shared" si="6"/>
        <v>34293</v>
      </c>
      <c r="F88" s="6">
        <v>5618623193</v>
      </c>
      <c r="G88" s="1" t="s">
        <v>63</v>
      </c>
      <c r="H88" s="1">
        <f t="shared" si="7"/>
        <v>3520.5053815800002</v>
      </c>
      <c r="I88" s="25">
        <f t="shared" si="8"/>
        <v>6.2657794634921337E-7</v>
      </c>
      <c r="J88" s="26">
        <f t="shared" si="9"/>
        <v>2.1487237514153573E-2</v>
      </c>
      <c r="K88" s="5">
        <v>2.1487237514153372E-2</v>
      </c>
      <c r="L88" s="27">
        <v>3.5205053815799666E-3</v>
      </c>
      <c r="M88" s="4">
        <f t="shared" si="10"/>
        <v>-3.3827107781547738E-17</v>
      </c>
      <c r="N88" s="3">
        <f t="shared" si="11"/>
        <v>-3.3651303965598345E-11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1.030258553645</v>
      </c>
      <c r="D89" s="7">
        <v>29419000</v>
      </c>
      <c r="E89" s="1">
        <f t="shared" si="6"/>
        <v>29419000</v>
      </c>
      <c r="F89" s="6">
        <v>45806343694.8918</v>
      </c>
      <c r="G89" s="1" t="s">
        <v>24</v>
      </c>
      <c r="H89" s="1">
        <f t="shared" si="7"/>
        <v>10302.58553645</v>
      </c>
      <c r="I89" s="25">
        <f t="shared" si="8"/>
        <v>2.2491612963203864E-7</v>
      </c>
      <c r="J89" s="26">
        <f t="shared" si="9"/>
        <v>6.6168076176449446</v>
      </c>
      <c r="K89" s="5">
        <v>6.6168076176448816</v>
      </c>
      <c r="L89" s="27">
        <v>1.0302585536449901E-2</v>
      </c>
      <c r="M89" s="4">
        <f t="shared" si="10"/>
        <v>-9.8879238130678004E-17</v>
      </c>
      <c r="N89" s="3">
        <f t="shared" si="11"/>
        <v>-9.822542779147625E-11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2.020864410822</v>
      </c>
      <c r="D90" s="7">
        <v>2530000</v>
      </c>
      <c r="E90" s="1">
        <f t="shared" si="6"/>
        <v>2530000</v>
      </c>
      <c r="F90" s="6">
        <v>76303229430.848419</v>
      </c>
      <c r="G90" s="1" t="s">
        <v>30</v>
      </c>
      <c r="H90" s="1">
        <f t="shared" si="7"/>
        <v>20208.64410822</v>
      </c>
      <c r="I90" s="25">
        <f t="shared" si="8"/>
        <v>2.6484651120218384E-7</v>
      </c>
      <c r="J90" s="26">
        <f t="shared" si="9"/>
        <v>0.67006167334152511</v>
      </c>
      <c r="K90" s="5">
        <v>0.67006167334151867</v>
      </c>
      <c r="L90" s="27">
        <v>2.0208644108219806E-2</v>
      </c>
      <c r="M90" s="4">
        <f t="shared" si="10"/>
        <v>-1.9428902930940239E-16</v>
      </c>
      <c r="N90" s="3">
        <f t="shared" si="11"/>
        <v>-1.9281287677586079E-10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0.14693736963599999</v>
      </c>
      <c r="D91" s="7">
        <v>9422</v>
      </c>
      <c r="E91" s="1">
        <f t="shared" si="6"/>
        <v>9422</v>
      </c>
      <c r="F91" s="6">
        <v>5501106213.1999903</v>
      </c>
      <c r="G91" s="1" t="s">
        <v>52</v>
      </c>
      <c r="H91" s="1">
        <f t="shared" si="7"/>
        <v>1469.3736963599997</v>
      </c>
      <c r="I91" s="25">
        <f t="shared" si="8"/>
        <v>2.6710513111603164E-7</v>
      </c>
      <c r="J91" s="26">
        <f t="shared" si="9"/>
        <v>2.5166645453752502E-3</v>
      </c>
      <c r="K91" s="5">
        <v>2.5166645453752259E-3</v>
      </c>
      <c r="L91" s="27">
        <v>1.4693736963599857E-3</v>
      </c>
      <c r="M91" s="4">
        <f t="shared" si="10"/>
        <v>-1.4094628242311558E-17</v>
      </c>
      <c r="N91" s="3">
        <f t="shared" si="11"/>
        <v>-1.4097167877480388E-11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1.063397276049</v>
      </c>
      <c r="D92" s="7">
        <v>205818</v>
      </c>
      <c r="E92" s="1">
        <f t="shared" si="6"/>
        <v>205818</v>
      </c>
      <c r="F92" s="6">
        <v>194959665396.8299</v>
      </c>
      <c r="G92" s="1" t="s">
        <v>18</v>
      </c>
      <c r="H92" s="1">
        <f t="shared" si="7"/>
        <v>10633.972760490002</v>
      </c>
      <c r="I92" s="25">
        <f t="shared" si="8"/>
        <v>5.4544475847581717E-8</v>
      </c>
      <c r="J92" s="26">
        <f t="shared" si="9"/>
        <v>1.1226234929997574E-2</v>
      </c>
      <c r="K92" s="5">
        <v>1.1226234929997464E-2</v>
      </c>
      <c r="L92" s="27">
        <v>1.0633972760489899E-2</v>
      </c>
      <c r="M92" s="4">
        <f t="shared" si="10"/>
        <v>-1.0234868508263162E-16</v>
      </c>
      <c r="N92" s="3">
        <f t="shared" si="11"/>
        <v>-1.0368239600211382E-10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3.9205010999329999</v>
      </c>
      <c r="D93" s="7">
        <v>81000000</v>
      </c>
      <c r="E93" s="1">
        <f t="shared" si="6"/>
        <v>81000000</v>
      </c>
      <c r="F93" s="6">
        <v>184430009448.16498</v>
      </c>
      <c r="G93" s="1" t="s">
        <v>24</v>
      </c>
      <c r="H93" s="1">
        <f t="shared" si="7"/>
        <v>39205.010999329999</v>
      </c>
      <c r="I93" s="25">
        <f t="shared" si="8"/>
        <v>2.1257392501706059E-7</v>
      </c>
      <c r="J93" s="26">
        <f t="shared" si="9"/>
        <v>17.218487926381908</v>
      </c>
      <c r="K93" s="5">
        <v>17.218487926381744</v>
      </c>
      <c r="L93" s="27">
        <v>3.9205010999329624E-2</v>
      </c>
      <c r="M93" s="4">
        <f t="shared" si="10"/>
        <v>-3.7470027081099033E-16</v>
      </c>
      <c r="N93" s="3">
        <f t="shared" si="11"/>
        <v>-3.7834979593753815E-10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0.84453049785900003</v>
      </c>
      <c r="D94" s="7">
        <v>255700</v>
      </c>
      <c r="E94" s="1">
        <f t="shared" si="6"/>
        <v>255700</v>
      </c>
      <c r="F94" s="6">
        <v>14247539210.4</v>
      </c>
      <c r="G94" s="1" t="s">
        <v>27</v>
      </c>
      <c r="H94" s="1">
        <f t="shared" si="7"/>
        <v>8445.3049785900002</v>
      </c>
      <c r="I94" s="25">
        <f t="shared" si="8"/>
        <v>5.9275534208920407E-7</v>
      </c>
      <c r="J94" s="26">
        <f t="shared" si="9"/>
        <v>0.15156754097220948</v>
      </c>
      <c r="K94" s="5">
        <v>0.15156754097220804</v>
      </c>
      <c r="L94" s="27">
        <v>8.4453049785899199E-3</v>
      </c>
      <c r="M94" s="4">
        <f t="shared" si="10"/>
        <v>-7.9797279894933126E-17</v>
      </c>
      <c r="N94" s="3">
        <f t="shared" si="11"/>
        <v>-8.0035533756017685E-11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0.19710124302400001</v>
      </c>
      <c r="D95" s="7">
        <v>584</v>
      </c>
      <c r="E95" s="1">
        <f t="shared" si="6"/>
        <v>584</v>
      </c>
      <c r="F95" s="6">
        <v>7675654580.04</v>
      </c>
      <c r="G95" s="1" t="s">
        <v>18</v>
      </c>
      <c r="H95" s="1">
        <f t="shared" si="7"/>
        <v>1971.0124302400002</v>
      </c>
      <c r="I95" s="25">
        <f t="shared" si="8"/>
        <v>2.5678753644874526E-7</v>
      </c>
      <c r="J95" s="26">
        <f t="shared" si="9"/>
        <v>1.4996392128606724E-4</v>
      </c>
      <c r="K95" s="5">
        <v>1.4996392128606586E-4</v>
      </c>
      <c r="L95" s="27">
        <v>1.9710124302399815E-3</v>
      </c>
      <c r="M95" s="4">
        <f t="shared" si="10"/>
        <v>-1.8648277366750676E-17</v>
      </c>
      <c r="N95" s="3">
        <f t="shared" si="11"/>
        <v>-1.8644641386345029E-11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1.117906916258</v>
      </c>
      <c r="D96" s="7">
        <v>965436</v>
      </c>
      <c r="E96" s="1">
        <f t="shared" si="6"/>
        <v>965436</v>
      </c>
      <c r="F96" s="6">
        <v>21349885404.360001</v>
      </c>
      <c r="G96" s="1" t="s">
        <v>21</v>
      </c>
      <c r="H96" s="1">
        <f t="shared" si="7"/>
        <v>11179.069162579999</v>
      </c>
      <c r="I96" s="25">
        <f t="shared" si="8"/>
        <v>5.2361260732092961E-7</v>
      </c>
      <c r="J96" s="26">
        <f t="shared" si="9"/>
        <v>0.50551446116148901</v>
      </c>
      <c r="K96" s="5">
        <v>0.50551446116148413</v>
      </c>
      <c r="L96" s="27">
        <v>1.1179069162579892E-2</v>
      </c>
      <c r="M96" s="4">
        <f t="shared" si="10"/>
        <v>-1.0755285551056204E-16</v>
      </c>
      <c r="N96" s="3">
        <f t="shared" si="11"/>
        <v>-1.0732037480920553E-10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0.37190231329399998</v>
      </c>
      <c r="D97" s="7">
        <v>94000</v>
      </c>
      <c r="E97" s="1">
        <f t="shared" si="6"/>
        <v>94000</v>
      </c>
      <c r="F97" s="6">
        <v>7293773593.8000002</v>
      </c>
      <c r="G97" s="1" t="s">
        <v>27</v>
      </c>
      <c r="H97" s="1">
        <f t="shared" si="7"/>
        <v>3719.0231329399999</v>
      </c>
      <c r="I97" s="25">
        <f t="shared" si="8"/>
        <v>5.0989012547651855E-7</v>
      </c>
      <c r="J97" s="26">
        <f t="shared" si="9"/>
        <v>4.7929671794792746E-2</v>
      </c>
      <c r="K97" s="5">
        <v>4.7929671794792288E-2</v>
      </c>
      <c r="L97" s="27">
        <v>3.7190231329399643E-3</v>
      </c>
      <c r="M97" s="4">
        <f t="shared" si="10"/>
        <v>-3.5561831257524545E-17</v>
      </c>
      <c r="N97" s="3">
        <f t="shared" si="11"/>
        <v>-3.5470293369144201E-11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3.0359846214670001</v>
      </c>
      <c r="D98" s="7">
        <v>1102925</v>
      </c>
      <c r="E98" s="1">
        <f t="shared" si="6"/>
        <v>1102925</v>
      </c>
      <c r="F98" s="6">
        <v>129781469725.61133</v>
      </c>
      <c r="G98" s="1" t="s">
        <v>21</v>
      </c>
      <c r="H98" s="1">
        <f t="shared" si="7"/>
        <v>30359.84621467</v>
      </c>
      <c r="I98" s="25">
        <f t="shared" si="8"/>
        <v>2.3393051626598068E-7</v>
      </c>
      <c r="J98" s="26">
        <f t="shared" si="9"/>
        <v>0.25800781465265676</v>
      </c>
      <c r="K98" s="5">
        <v>0.25800781465265427</v>
      </c>
      <c r="L98" s="27">
        <v>3.0359846214669708E-2</v>
      </c>
      <c r="M98" s="4">
        <f t="shared" si="10"/>
        <v>-2.9143354396410359E-16</v>
      </c>
      <c r="N98" s="3">
        <f t="shared" si="11"/>
        <v>-2.9103830456733704E-10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0.50798045390400004</v>
      </c>
      <c r="D99" s="7">
        <v>109313</v>
      </c>
      <c r="E99" s="1">
        <f t="shared" si="6"/>
        <v>109313</v>
      </c>
      <c r="F99" s="6">
        <v>12230409533.9499</v>
      </c>
      <c r="G99" s="1" t="s">
        <v>119</v>
      </c>
      <c r="H99" s="1">
        <f t="shared" si="7"/>
        <v>5079.8045390400002</v>
      </c>
      <c r="I99" s="25">
        <f t="shared" si="8"/>
        <v>4.1534214573430071E-7</v>
      </c>
      <c r="J99" s="26">
        <f t="shared" si="9"/>
        <v>4.5402295976653614E-2</v>
      </c>
      <c r="K99" s="5">
        <v>4.5402295976653184E-2</v>
      </c>
      <c r="L99" s="27">
        <v>5.0798045390399518E-3</v>
      </c>
      <c r="M99" s="4">
        <f t="shared" si="10"/>
        <v>-4.8572257327350599E-17</v>
      </c>
      <c r="N99" s="3">
        <f t="shared" si="11"/>
        <v>-4.8203219193965197E-11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1.5930748603289999</v>
      </c>
      <c r="D100" s="7">
        <v>20786</v>
      </c>
      <c r="E100" s="1">
        <f t="shared" si="6"/>
        <v>20786</v>
      </c>
      <c r="F100" s="6">
        <v>28923331552.919998</v>
      </c>
      <c r="G100" s="1" t="s">
        <v>18</v>
      </c>
      <c r="H100" s="1">
        <f t="shared" si="7"/>
        <v>15930.74860329</v>
      </c>
      <c r="I100" s="25">
        <f t="shared" si="8"/>
        <v>5.5079231015078853E-7</v>
      </c>
      <c r="J100" s="26">
        <f t="shared" si="9"/>
        <v>1.144876895879429E-2</v>
      </c>
      <c r="K100" s="5">
        <v>1.1448768958794181E-2</v>
      </c>
      <c r="L100" s="27">
        <v>1.5930748603289847E-2</v>
      </c>
      <c r="M100" s="4">
        <f t="shared" si="10"/>
        <v>-1.5265566588595902E-16</v>
      </c>
      <c r="N100" s="3">
        <f t="shared" si="11"/>
        <v>-1.5279510989785194E-10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1.5465145999729999</v>
      </c>
      <c r="D101" s="7">
        <v>1964766</v>
      </c>
      <c r="E101" s="1">
        <f t="shared" si="6"/>
        <v>1964766</v>
      </c>
      <c r="F101" s="6">
        <v>40812097408.032898</v>
      </c>
      <c r="G101" s="1" t="s">
        <v>119</v>
      </c>
      <c r="H101" s="1">
        <f t="shared" si="7"/>
        <v>15465.145999729999</v>
      </c>
      <c r="I101" s="25">
        <f t="shared" si="8"/>
        <v>3.7893533981142687E-7</v>
      </c>
      <c r="J101" s="26">
        <f t="shared" si="9"/>
        <v>0.74451927185993794</v>
      </c>
      <c r="K101" s="5">
        <v>0.74451927185993072</v>
      </c>
      <c r="L101" s="27">
        <v>1.5465145999729852E-2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0.76623373690399998</v>
      </c>
      <c r="D102" s="7">
        <v>38942</v>
      </c>
      <c r="E102" s="1">
        <f t="shared" si="6"/>
        <v>38942</v>
      </c>
      <c r="F102" s="6">
        <v>16846390022.635</v>
      </c>
      <c r="G102" s="1" t="s">
        <v>18</v>
      </c>
      <c r="H102" s="1">
        <f t="shared" si="7"/>
        <v>7662.3373690400003</v>
      </c>
      <c r="I102" s="25">
        <f t="shared" si="8"/>
        <v>4.5483556766433623E-7</v>
      </c>
      <c r="J102" s="26">
        <f t="shared" si="9"/>
        <v>1.7712206675984582E-2</v>
      </c>
      <c r="K102" s="5">
        <v>1.7712206675984409E-2</v>
      </c>
      <c r="L102" s="27">
        <v>7.6623373690399271E-3</v>
      </c>
      <c r="M102" s="4">
        <f t="shared" si="10"/>
        <v>-7.2858385991025898E-17</v>
      </c>
      <c r="N102" s="3">
        <f t="shared" si="11"/>
        <v>-7.3669070843607187E-11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si="6"/>
        <v>38942</v>
      </c>
      <c r="F103" s="6">
        <v>16846390022.635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3D64-ACB1-4734-8F01-EEFAE3826C8B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0.71951211368000001</v>
      </c>
      <c r="D2" s="7">
        <v>146313</v>
      </c>
      <c r="E2" s="1">
        <f t="shared" ref="E2:E65" si="0">D2</f>
        <v>146313</v>
      </c>
      <c r="F2" s="6">
        <v>97972042067.807999</v>
      </c>
      <c r="G2" s="1" t="s">
        <v>18</v>
      </c>
      <c r="H2" s="1">
        <f t="shared" ref="H2:H65" si="1">(C2/100)*$R$2</f>
        <v>7195.1211367999995</v>
      </c>
      <c r="I2" s="25">
        <f t="shared" ref="I2:I65" si="2">H2/F2</f>
        <v>7.3440554927089736E-8</v>
      </c>
      <c r="J2" s="26">
        <f t="shared" ref="J2:J65" si="3">I2*E2</f>
        <v>1.0745307913047281E-2</v>
      </c>
      <c r="K2" s="5">
        <v>1.0742821407923297E-2</v>
      </c>
      <c r="L2" s="27">
        <v>7.1934561584002079E-3</v>
      </c>
      <c r="M2" s="4">
        <f t="shared" ref="M2:M65" si="4">L2-(C2/100)</f>
        <v>-1.6649783997919193E-6</v>
      </c>
      <c r="N2" s="3">
        <f t="shared" ref="N2:N65" si="5">IFERROR(L2*$R$2,0)-H2</f>
        <v>-1.6649783997918348</v>
      </c>
      <c r="P2" s="12">
        <f>SUM(J2:J101)</f>
        <v>124.78004507112256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19</v>
      </c>
      <c r="B3" s="1" t="s">
        <v>20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21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0.12127481212434446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24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1.8830422717847415E-3</v>
      </c>
      <c r="M4" s="4">
        <f t="shared" si="4"/>
        <v>-4.3584399525868275E-7</v>
      </c>
      <c r="N4" s="3">
        <f t="shared" si="5"/>
        <v>-0.43584399525866502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119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2.7849102977352555E-3</v>
      </c>
      <c r="M5" s="4">
        <f t="shared" si="4"/>
        <v>-6.4458799474463938E-7</v>
      </c>
      <c r="N5" s="3">
        <f t="shared" si="5"/>
        <v>-0.64458799474459738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39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1.9575531197301983</v>
      </c>
      <c r="L6" s="27">
        <v>1.0345687789972216E-3</v>
      </c>
      <c r="M6" s="4">
        <f t="shared" si="4"/>
        <v>-2.3945729277848223E-7</v>
      </c>
      <c r="N6" s="3">
        <f t="shared" si="5"/>
        <v>-0.23945729277829741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27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3.8398025543411353E-3</v>
      </c>
      <c r="M7" s="4">
        <f t="shared" si="4"/>
        <v>-8.8875057886435641E-7</v>
      </c>
      <c r="N7" s="3">
        <f t="shared" si="5"/>
        <v>-0.88875057886434661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30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33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3.7735630793561312E-3</v>
      </c>
      <c r="M9" s="4">
        <f t="shared" si="4"/>
        <v>-8.7341896386899931E-7</v>
      </c>
      <c r="N9" s="3">
        <f t="shared" si="5"/>
        <v>-0.87341896386897133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0.13769825319699999</v>
      </c>
      <c r="D10" s="7">
        <v>114626</v>
      </c>
      <c r="E10" s="1">
        <f t="shared" si="0"/>
        <v>114626</v>
      </c>
      <c r="F10" s="6">
        <v>3087400393.7530003</v>
      </c>
      <c r="G10" s="1" t="s">
        <v>21</v>
      </c>
      <c r="H10" s="1">
        <f t="shared" si="1"/>
        <v>1376.9825319699999</v>
      </c>
      <c r="I10" s="25">
        <f t="shared" si="2"/>
        <v>4.4600063365806574E-7</v>
      </c>
      <c r="J10" s="26">
        <f t="shared" si="3"/>
        <v>5.1123268633689441E-2</v>
      </c>
      <c r="K10" s="5">
        <v>5.1111438514651823E-2</v>
      </c>
      <c r="L10" s="27">
        <v>1.3766638929685962E-3</v>
      </c>
      <c r="M10" s="4">
        <f t="shared" si="4"/>
        <v>-3.1863900140367656E-7</v>
      </c>
      <c r="N10" s="3">
        <f t="shared" si="5"/>
        <v>-0.31863900140365331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36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2.5006544095904667E-3</v>
      </c>
      <c r="M11" s="4">
        <f t="shared" si="4"/>
        <v>-5.7879487953306497E-7</v>
      </c>
      <c r="N11" s="3">
        <f t="shared" si="5"/>
        <v>-0.57879487953277931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16538272599.838726</v>
      </c>
      <c r="G12" s="1" t="s">
        <v>39</v>
      </c>
      <c r="H12" s="1">
        <f t="shared" si="1"/>
        <v>2447.5852622900002</v>
      </c>
      <c r="I12" s="25">
        <f t="shared" si="2"/>
        <v>1.4799521821365238E-7</v>
      </c>
      <c r="J12" s="26">
        <f t="shared" si="3"/>
        <v>4.5604134511664123</v>
      </c>
      <c r="K12" s="5">
        <v>4.5593581487666723</v>
      </c>
      <c r="L12" s="27">
        <v>2.4470188788625934E-3</v>
      </c>
      <c r="M12" s="4">
        <f t="shared" si="4"/>
        <v>-5.6638342740659986E-7</v>
      </c>
      <c r="N12" s="3">
        <f t="shared" si="5"/>
        <v>-0.56638342740689041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30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4.4143670010443434E-2</v>
      </c>
      <c r="L13" s="27">
        <v>2.4185339344185854E-2</v>
      </c>
      <c r="M13" s="4">
        <f t="shared" si="4"/>
        <v>-5.5978748641459519E-6</v>
      </c>
      <c r="N13" s="3">
        <f t="shared" si="5"/>
        <v>-5.5978748641464335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21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3.4078799678876975E-2</v>
      </c>
      <c r="L14" s="27">
        <v>3.1229878860653142E-3</v>
      </c>
      <c r="M14" s="4">
        <f t="shared" si="4"/>
        <v>-7.2283854468582071E-7</v>
      </c>
      <c r="N14" s="3">
        <f t="shared" si="5"/>
        <v>-0.72283854468560094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21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18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5.7847102373699305E-2</v>
      </c>
      <c r="M16" s="4">
        <f t="shared" si="4"/>
        <v>-1.3389137790698058E-5</v>
      </c>
      <c r="N16" s="3">
        <f t="shared" si="5"/>
        <v>-13.389137790691166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52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4.5164825047422355E-3</v>
      </c>
      <c r="M17" s="4">
        <f t="shared" si="4"/>
        <v>-1.0453731277646622E-6</v>
      </c>
      <c r="N17" s="3">
        <f t="shared" si="5"/>
        <v>-1.045373127764833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24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0.12949700796368918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36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1.4389156823486602E-3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18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1.6181599488661155E-3</v>
      </c>
      <c r="L20" s="27">
        <v>2.8101015518871377E-3</v>
      </c>
      <c r="M20" s="4">
        <f t="shared" si="4"/>
        <v>-6.5041870286235495E-7</v>
      </c>
      <c r="N20" s="3">
        <f t="shared" si="5"/>
        <v>-0.65041870286222547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63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1.7947856347651364E-2</v>
      </c>
      <c r="L21" s="27">
        <v>2.8911727689475758E-3</v>
      </c>
      <c r="M21" s="4">
        <f t="shared" si="4"/>
        <v>-6.691832324240421E-7</v>
      </c>
      <c r="N21" s="3">
        <f t="shared" si="5"/>
        <v>-0.66918323242407496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36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21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1.1819555641818942E-2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18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3.7511918477113626E-4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21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2.2128232740823302E-3</v>
      </c>
      <c r="M25" s="4">
        <f t="shared" si="4"/>
        <v>-5.1217423766968667E-7</v>
      </c>
      <c r="N25" s="3">
        <f t="shared" si="5"/>
        <v>-0.51217423767002401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21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33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1.2767925533115818E-3</v>
      </c>
      <c r="M27" s="4">
        <f t="shared" si="4"/>
        <v>-2.9552303841833168E-7</v>
      </c>
      <c r="N27" s="3">
        <f t="shared" si="5"/>
        <v>-0.29552303841842331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18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1.7038476647345576E-3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63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21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33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2.3153520832598744</v>
      </c>
      <c r="L31" s="27">
        <v>2.1588133198236256E-2</v>
      </c>
      <c r="M31" s="4">
        <f t="shared" si="4"/>
        <v>-4.9967323837440958E-6</v>
      </c>
      <c r="N31" s="3">
        <f t="shared" si="5"/>
        <v>-4.9967323837445292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21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0.16367946990302107</v>
      </c>
      <c r="L32" s="27">
        <v>2.7940667255351267E-2</v>
      </c>
      <c r="M32" s="4">
        <f t="shared" si="4"/>
        <v>-6.4670731687310745E-6</v>
      </c>
      <c r="N32" s="3">
        <f t="shared" si="5"/>
        <v>-6.4670731687328953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21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3.6622982901260625E-3</v>
      </c>
      <c r="M33" s="4">
        <f t="shared" si="4"/>
        <v>-8.4766590393746052E-7</v>
      </c>
      <c r="N33" s="3">
        <f t="shared" si="5"/>
        <v>-0.8476659039374681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0.29734351535600001</v>
      </c>
      <c r="D34" s="7">
        <v>1028490</v>
      </c>
      <c r="E34" s="1">
        <f t="shared" si="0"/>
        <v>1028490</v>
      </c>
      <c r="F34" s="6">
        <v>8747862486.552</v>
      </c>
      <c r="G34" s="1" t="s">
        <v>21</v>
      </c>
      <c r="H34" s="1">
        <f t="shared" si="1"/>
        <v>2973.4351535600003</v>
      </c>
      <c r="I34" s="25">
        <f t="shared" si="2"/>
        <v>3.3990419466824403E-7</v>
      </c>
      <c r="J34" s="26">
        <f t="shared" si="3"/>
        <v>0.34958806517434232</v>
      </c>
      <c r="K34" s="5">
        <v>0.34950717050260105</v>
      </c>
      <c r="L34" s="27">
        <v>2.9727471007210933E-3</v>
      </c>
      <c r="M34" s="4">
        <f t="shared" si="4"/>
        <v>-6.8805283890685173E-7</v>
      </c>
      <c r="N34" s="3">
        <f t="shared" si="5"/>
        <v>-0.68805283890696955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8.0320000000000004E-9</v>
      </c>
      <c r="D35" s="7">
        <v>86456</v>
      </c>
      <c r="E35" s="1">
        <f t="shared" si="0"/>
        <v>86456</v>
      </c>
      <c r="F35" s="6">
        <v>1607455091.1010001</v>
      </c>
      <c r="G35" s="1" t="s">
        <v>307</v>
      </c>
      <c r="H35" s="1">
        <f t="shared" si="1"/>
        <v>8.0320000000000003E-5</v>
      </c>
      <c r="I35" s="25">
        <f t="shared" si="2"/>
        <v>4.9967181319501828E-14</v>
      </c>
      <c r="J35" s="26">
        <f t="shared" si="3"/>
        <v>4.3199626281588498E-9</v>
      </c>
      <c r="K35" s="5">
        <v>4.8211179532973514E-3</v>
      </c>
      <c r="L35" s="27">
        <v>8.9637857393659918E-5</v>
      </c>
      <c r="M35" s="4">
        <f t="shared" si="4"/>
        <v>8.9637777073659918E-5</v>
      </c>
      <c r="N35" s="3">
        <f t="shared" si="5"/>
        <v>89.637777073659919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1.8628765422439999</v>
      </c>
      <c r="D36" s="7">
        <v>15470000</v>
      </c>
      <c r="E36" s="1">
        <f t="shared" si="0"/>
        <v>15470000</v>
      </c>
      <c r="F36" s="6">
        <v>97101963875.943405</v>
      </c>
      <c r="G36" s="1" t="s">
        <v>24</v>
      </c>
      <c r="H36" s="1">
        <f t="shared" si="1"/>
        <v>18628.765422439999</v>
      </c>
      <c r="I36" s="25">
        <f t="shared" si="2"/>
        <v>1.9184746300538207E-7</v>
      </c>
      <c r="J36" s="26">
        <f t="shared" si="3"/>
        <v>2.9678802526932606</v>
      </c>
      <c r="K36" s="5">
        <v>2.9671934739154247</v>
      </c>
      <c r="L36" s="27">
        <v>1.8624454655272824E-2</v>
      </c>
      <c r="M36" s="4">
        <f t="shared" si="4"/>
        <v>-4.3107671671739622E-6</v>
      </c>
      <c r="N36" s="3">
        <f t="shared" si="5"/>
        <v>-4.3107671671750722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1.4294368443159999</v>
      </c>
      <c r="D37" s="7">
        <v>220502</v>
      </c>
      <c r="E37" s="1">
        <f t="shared" si="0"/>
        <v>220502</v>
      </c>
      <c r="F37" s="6">
        <v>24847651059.525002</v>
      </c>
      <c r="G37" s="1" t="s">
        <v>90</v>
      </c>
      <c r="H37" s="1">
        <f t="shared" si="1"/>
        <v>14294.36844316</v>
      </c>
      <c r="I37" s="25">
        <f t="shared" si="2"/>
        <v>5.7528047254512829E-7</v>
      </c>
      <c r="J37" s="26">
        <f t="shared" si="3"/>
        <v>0.12685049475714588</v>
      </c>
      <c r="K37" s="5">
        <v>0.1268211410702276</v>
      </c>
      <c r="L37" s="27">
        <v>1.4291060671938626E-2</v>
      </c>
      <c r="M37" s="4">
        <f t="shared" si="4"/>
        <v>-3.3077712213742255E-6</v>
      </c>
      <c r="N37" s="3">
        <f t="shared" si="5"/>
        <v>-3.3077712213744235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0.28118568736799998</v>
      </c>
      <c r="D38" s="7">
        <v>1029</v>
      </c>
      <c r="E38" s="1">
        <f t="shared" si="0"/>
        <v>1029</v>
      </c>
      <c r="F38" s="6">
        <v>4694582781.0059996</v>
      </c>
      <c r="G38" s="1" t="s">
        <v>30</v>
      </c>
      <c r="H38" s="1">
        <f t="shared" si="1"/>
        <v>2811.8568736799998</v>
      </c>
      <c r="I38" s="25">
        <f t="shared" si="2"/>
        <v>5.989577785392568E-7</v>
      </c>
      <c r="J38" s="26">
        <f t="shared" si="3"/>
        <v>6.1632755411689523E-4</v>
      </c>
      <c r="K38" s="5">
        <v>6.161849335767582E-4</v>
      </c>
      <c r="L38" s="27">
        <v>2.8112061993049316E-3</v>
      </c>
      <c r="M38" s="4">
        <f t="shared" si="4"/>
        <v>-6.5067437506798401E-7</v>
      </c>
      <c r="N38" s="3">
        <f t="shared" si="5"/>
        <v>-0.65067437506831993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0.64982743380800001</v>
      </c>
      <c r="D39" s="7">
        <v>36870</v>
      </c>
      <c r="E39" s="1">
        <f t="shared" si="0"/>
        <v>36870</v>
      </c>
      <c r="F39" s="6">
        <v>21505181130.771988</v>
      </c>
      <c r="G39" s="1" t="s">
        <v>18</v>
      </c>
      <c r="H39" s="1">
        <f t="shared" si="1"/>
        <v>6498.2743380800002</v>
      </c>
      <c r="I39" s="25">
        <f t="shared" si="2"/>
        <v>3.0217249966714075E-7</v>
      </c>
      <c r="J39" s="26">
        <f t="shared" si="3"/>
        <v>1.1141100062727479E-2</v>
      </c>
      <c r="K39" s="5">
        <v>1.1138521983408653E-2</v>
      </c>
      <c r="L39" s="27">
        <v>6.4967706206207959E-3</v>
      </c>
      <c r="M39" s="4">
        <f t="shared" si="4"/>
        <v>-1.5037174592039473E-6</v>
      </c>
      <c r="N39" s="3">
        <f t="shared" si="5"/>
        <v>-1.5037174592043812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4.2552206544819997</v>
      </c>
      <c r="D40" s="7">
        <v>785668</v>
      </c>
      <c r="E40" s="1">
        <f t="shared" si="0"/>
        <v>785668</v>
      </c>
      <c r="F40" s="6">
        <v>77569585743.975006</v>
      </c>
      <c r="G40" s="1" t="s">
        <v>21</v>
      </c>
      <c r="H40" s="1">
        <f t="shared" si="1"/>
        <v>42552.206544819994</v>
      </c>
      <c r="I40" s="25">
        <f t="shared" si="2"/>
        <v>5.4856818090104486E-7</v>
      </c>
      <c r="J40" s="26">
        <f t="shared" si="3"/>
        <v>0.43099246555216214</v>
      </c>
      <c r="K40" s="5">
        <v>0.43089273225651792</v>
      </c>
      <c r="L40" s="27">
        <v>4.2542359802394437E-2</v>
      </c>
      <c r="M40" s="4">
        <f t="shared" si="4"/>
        <v>-9.8467424255593849E-6</v>
      </c>
      <c r="N40" s="3">
        <f t="shared" si="5"/>
        <v>-9.8467424255577498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0.38957870238100001</v>
      </c>
      <c r="D41" s="7">
        <v>11160</v>
      </c>
      <c r="E41" s="1">
        <f t="shared" si="0"/>
        <v>11160</v>
      </c>
      <c r="F41" s="6">
        <v>9341049845.4479904</v>
      </c>
      <c r="G41" s="1" t="s">
        <v>30</v>
      </c>
      <c r="H41" s="1">
        <f t="shared" si="1"/>
        <v>3895.7870238099999</v>
      </c>
      <c r="I41" s="25">
        <f t="shared" si="2"/>
        <v>4.170609394305358E-7</v>
      </c>
      <c r="J41" s="26">
        <f t="shared" si="3"/>
        <v>4.6544000840447793E-3</v>
      </c>
      <c r="K41" s="5">
        <v>4.6533230381644647E-3</v>
      </c>
      <c r="L41" s="27">
        <v>3.8948855238768588E-3</v>
      </c>
      <c r="M41" s="4">
        <f t="shared" si="4"/>
        <v>-9.0149993314109222E-7</v>
      </c>
      <c r="N41" s="3">
        <f t="shared" si="5"/>
        <v>-0.90149993314116728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0.41744827882000002</v>
      </c>
      <c r="D42" s="7">
        <v>291693</v>
      </c>
      <c r="E42" s="1">
        <f t="shared" si="0"/>
        <v>291693</v>
      </c>
      <c r="F42" s="6">
        <v>13918701341.099991</v>
      </c>
      <c r="G42" s="1" t="s">
        <v>33</v>
      </c>
      <c r="H42" s="1">
        <f t="shared" si="1"/>
        <v>4174.4827882</v>
      </c>
      <c r="I42" s="25">
        <f t="shared" si="2"/>
        <v>2.9991898567960018E-7</v>
      </c>
      <c r="J42" s="26">
        <f t="shared" si="3"/>
        <v>8.748426868983962E-2</v>
      </c>
      <c r="K42" s="5">
        <v>8.746402449732911E-2</v>
      </c>
      <c r="L42" s="27">
        <v>4.1735167970056771E-3</v>
      </c>
      <c r="M42" s="4">
        <f t="shared" si="4"/>
        <v>-9.6599119432314029E-7</v>
      </c>
      <c r="N42" s="3">
        <f t="shared" si="5"/>
        <v>-0.96599119432266889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0.24731285649000001</v>
      </c>
      <c r="D43" s="7">
        <v>160937</v>
      </c>
      <c r="E43" s="1">
        <f t="shared" si="0"/>
        <v>160937</v>
      </c>
      <c r="F43" s="6">
        <v>6938135974.3000002</v>
      </c>
      <c r="G43" s="1" t="s">
        <v>90</v>
      </c>
      <c r="H43" s="1">
        <f t="shared" si="1"/>
        <v>2473.1285649000001</v>
      </c>
      <c r="I43" s="25">
        <f t="shared" si="2"/>
        <v>3.5645432347548047E-7</v>
      </c>
      <c r="J43" s="26">
        <f t="shared" si="3"/>
        <v>5.7366689457173402E-2</v>
      </c>
      <c r="K43" s="5">
        <v>5.7353414587049012E-2</v>
      </c>
      <c r="L43" s="27">
        <v>2.4725562735439777E-3</v>
      </c>
      <c r="M43" s="4">
        <f t="shared" si="4"/>
        <v>-5.7229135602254039E-7</v>
      </c>
      <c r="N43" s="3">
        <f t="shared" si="5"/>
        <v>-0.57229135602256065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1.829409940618</v>
      </c>
      <c r="D44" s="7">
        <v>56232</v>
      </c>
      <c r="E44" s="1">
        <f t="shared" si="0"/>
        <v>56232</v>
      </c>
      <c r="F44" s="6">
        <v>33200995220.060001</v>
      </c>
      <c r="G44" s="1" t="s">
        <v>18</v>
      </c>
      <c r="H44" s="1">
        <f t="shared" si="1"/>
        <v>18294.099406180001</v>
      </c>
      <c r="I44" s="25">
        <f t="shared" si="2"/>
        <v>5.5101057317482847E-7</v>
      </c>
      <c r="J44" s="26">
        <f t="shared" si="3"/>
        <v>3.0984426550766955E-2</v>
      </c>
      <c r="K44" s="5">
        <v>3.0977256644674312E-2</v>
      </c>
      <c r="L44" s="27">
        <v>1.8289866086754942E-2</v>
      </c>
      <c r="M44" s="4">
        <f t="shared" si="4"/>
        <v>-4.2333194250586403E-6</v>
      </c>
      <c r="N44" s="3">
        <f t="shared" si="5"/>
        <v>-4.233319425060472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1.017905957577</v>
      </c>
      <c r="D45" s="7">
        <v>266349</v>
      </c>
      <c r="E45" s="1">
        <f t="shared" si="0"/>
        <v>266349</v>
      </c>
      <c r="F45" s="6">
        <v>29153048298.669998</v>
      </c>
      <c r="G45" s="1" t="s">
        <v>21</v>
      </c>
      <c r="H45" s="1">
        <f t="shared" si="1"/>
        <v>10179.059575769999</v>
      </c>
      <c r="I45" s="25">
        <f t="shared" si="2"/>
        <v>3.4915935621848445E-7</v>
      </c>
      <c r="J45" s="26">
        <f t="shared" si="3"/>
        <v>9.2998245369437113E-2</v>
      </c>
      <c r="K45" s="5">
        <v>9.2976725221867396E-2</v>
      </c>
      <c r="L45" s="27">
        <v>1.0176704102682082E-2</v>
      </c>
      <c r="M45" s="4">
        <f t="shared" si="4"/>
        <v>-2.3554730879185581E-6</v>
      </c>
      <c r="N45" s="3">
        <f t="shared" si="5"/>
        <v>-2.3554730879186536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1.5044672808849999</v>
      </c>
      <c r="D46" s="7">
        <v>33400</v>
      </c>
      <c r="E46" s="1">
        <f t="shared" si="0"/>
        <v>33400</v>
      </c>
      <c r="F46" s="6">
        <v>24587736089.75</v>
      </c>
      <c r="G46" s="1" t="s">
        <v>116</v>
      </c>
      <c r="H46" s="1">
        <f t="shared" si="1"/>
        <v>15044.672808849999</v>
      </c>
      <c r="I46" s="25">
        <f t="shared" si="2"/>
        <v>6.1187710629128392E-7</v>
      </c>
      <c r="J46" s="26">
        <f t="shared" si="3"/>
        <v>2.0436695350128882E-2</v>
      </c>
      <c r="K46" s="5">
        <v>2.043196622111108E-2</v>
      </c>
      <c r="L46" s="27">
        <v>1.5041191414352272E-2</v>
      </c>
      <c r="M46" s="4">
        <f t="shared" si="4"/>
        <v>-3.4813944977275108E-6</v>
      </c>
      <c r="N46" s="3">
        <f t="shared" si="5"/>
        <v>-3.4813944977267965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0.398859200262</v>
      </c>
      <c r="D47" s="7">
        <v>27538</v>
      </c>
      <c r="E47" s="1">
        <f t="shared" si="0"/>
        <v>27538</v>
      </c>
      <c r="F47" s="6">
        <v>5926623582.4399996</v>
      </c>
      <c r="G47" s="1" t="s">
        <v>119</v>
      </c>
      <c r="H47" s="1">
        <f t="shared" si="1"/>
        <v>3988.5920026199997</v>
      </c>
      <c r="I47" s="25">
        <f t="shared" si="2"/>
        <v>6.7299566897378191E-7</v>
      </c>
      <c r="J47" s="26">
        <f t="shared" si="3"/>
        <v>1.8532954732200006E-2</v>
      </c>
      <c r="K47" s="5">
        <v>1.8528666136015629E-2</v>
      </c>
      <c r="L47" s="27">
        <v>3.9876690272666005E-3</v>
      </c>
      <c r="M47" s="4">
        <f t="shared" si="4"/>
        <v>-9.2297535339916359E-7</v>
      </c>
      <c r="N47" s="3">
        <f t="shared" si="5"/>
        <v>-0.92297535339912429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0.58612826525200001</v>
      </c>
      <c r="D48" s="7">
        <v>2115.1999999999998</v>
      </c>
      <c r="E48" s="1">
        <f t="shared" si="0"/>
        <v>2115.1999999999998</v>
      </c>
      <c r="F48" s="6">
        <v>11581132093.083494</v>
      </c>
      <c r="G48" s="1" t="s">
        <v>30</v>
      </c>
      <c r="H48" s="1">
        <f t="shared" si="1"/>
        <v>5861.2826525200007</v>
      </c>
      <c r="I48" s="25">
        <f t="shared" si="2"/>
        <v>5.0610619112275627E-7</v>
      </c>
      <c r="J48" s="26">
        <f t="shared" si="3"/>
        <v>1.0705158154628539E-3</v>
      </c>
      <c r="K48" s="5">
        <v>1.0702680940328762E-3</v>
      </c>
      <c r="L48" s="27">
        <v>5.8599263294286342E-3</v>
      </c>
      <c r="M48" s="4">
        <f t="shared" si="4"/>
        <v>-1.3563230913662613E-6</v>
      </c>
      <c r="N48" s="3">
        <f t="shared" si="5"/>
        <v>-1.3563230913669031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0.34242522728300001</v>
      </c>
      <c r="D49" s="7">
        <v>6591</v>
      </c>
      <c r="E49" s="1">
        <f t="shared" si="0"/>
        <v>6591</v>
      </c>
      <c r="F49" s="6">
        <v>6306675148.8240004</v>
      </c>
      <c r="G49" s="1" t="s">
        <v>18</v>
      </c>
      <c r="H49" s="1">
        <f t="shared" si="1"/>
        <v>3424.25227283</v>
      </c>
      <c r="I49" s="25">
        <f t="shared" si="2"/>
        <v>5.4295681829569379E-7</v>
      </c>
      <c r="J49" s="26">
        <f t="shared" si="3"/>
        <v>3.5786283893869176E-3</v>
      </c>
      <c r="K49" s="5">
        <v>3.5778002811732625E-3</v>
      </c>
      <c r="L49" s="27">
        <v>3.4234598878365853E-3</v>
      </c>
      <c r="M49" s="4">
        <f t="shared" si="4"/>
        <v>-7.9238499341464583E-7</v>
      </c>
      <c r="N49" s="3">
        <f t="shared" si="5"/>
        <v>-0.79238499341454371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5.5872888562789997</v>
      </c>
      <c r="D50" s="7">
        <v>1330000</v>
      </c>
      <c r="E50" s="1">
        <f t="shared" si="0"/>
        <v>1330000</v>
      </c>
      <c r="F50" s="6">
        <v>121114190021.948</v>
      </c>
      <c r="G50" s="1" t="s">
        <v>21</v>
      </c>
      <c r="H50" s="1">
        <f t="shared" si="1"/>
        <v>55872.888562789994</v>
      </c>
      <c r="I50" s="25">
        <f t="shared" si="2"/>
        <v>4.6132404925190726E-7</v>
      </c>
      <c r="J50" s="26">
        <f t="shared" si="3"/>
        <v>0.61356098550503668</v>
      </c>
      <c r="K50" s="5">
        <v>0.61341900512077208</v>
      </c>
      <c r="L50" s="27">
        <v>5.585995936035449E-2</v>
      </c>
      <c r="M50" s="4">
        <f t="shared" si="4"/>
        <v>-1.2929202435507658E-5</v>
      </c>
      <c r="N50" s="3">
        <f t="shared" si="5"/>
        <v>-12.929202435501793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0.30826451772300001</v>
      </c>
      <c r="D51" s="7">
        <v>42008</v>
      </c>
      <c r="E51" s="1">
        <f t="shared" si="0"/>
        <v>42008</v>
      </c>
      <c r="F51" s="6">
        <v>8473046737.9519997</v>
      </c>
      <c r="G51" s="1" t="s">
        <v>36</v>
      </c>
      <c r="H51" s="1">
        <f t="shared" si="1"/>
        <v>3082.6451772300002</v>
      </c>
      <c r="I51" s="25">
        <f t="shared" si="2"/>
        <v>3.6381779453928743E-7</v>
      </c>
      <c r="J51" s="26">
        <f t="shared" si="3"/>
        <v>1.5283257913006387E-2</v>
      </c>
      <c r="K51" s="5">
        <v>1.5279721309010556E-2</v>
      </c>
      <c r="L51" s="27">
        <v>3.0819318414141961E-3</v>
      </c>
      <c r="M51" s="4">
        <f t="shared" si="4"/>
        <v>-7.1333581580382624E-7</v>
      </c>
      <c r="N51" s="3">
        <f t="shared" si="5"/>
        <v>-0.71333581580393002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4.1171382851680001</v>
      </c>
      <c r="D52" s="7">
        <v>54400000</v>
      </c>
      <c r="E52" s="1">
        <f t="shared" si="0"/>
        <v>54400000</v>
      </c>
      <c r="F52" s="6">
        <v>121383922839.98801</v>
      </c>
      <c r="G52" s="1" t="s">
        <v>21</v>
      </c>
      <c r="H52" s="1">
        <f t="shared" si="1"/>
        <v>41171.382851680006</v>
      </c>
      <c r="I52" s="25">
        <f t="shared" si="2"/>
        <v>3.3918316271548892E-7</v>
      </c>
      <c r="J52" s="26">
        <f t="shared" si="3"/>
        <v>18.451564051722599</v>
      </c>
      <c r="K52" s="5">
        <v>18.447294289630207</v>
      </c>
      <c r="L52" s="27">
        <v>4.1161855637114414E-2</v>
      </c>
      <c r="M52" s="4">
        <f t="shared" si="4"/>
        <v>-9.5272145655897478E-6</v>
      </c>
      <c r="N52" s="3">
        <f t="shared" si="5"/>
        <v>-9.5272145655908389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0.14520563570200001</v>
      </c>
      <c r="D53" s="7">
        <v>47589</v>
      </c>
      <c r="E53" s="1">
        <f t="shared" si="0"/>
        <v>47589</v>
      </c>
      <c r="F53" s="6">
        <v>5002745043.5599899</v>
      </c>
      <c r="G53" s="1" t="s">
        <v>119</v>
      </c>
      <c r="H53" s="1">
        <f t="shared" si="1"/>
        <v>1452.0563570200002</v>
      </c>
      <c r="I53" s="25">
        <f t="shared" si="2"/>
        <v>2.9025192057093247E-7</v>
      </c>
      <c r="J53" s="26">
        <f t="shared" si="3"/>
        <v>1.3812798648050106E-2</v>
      </c>
      <c r="K53" s="5">
        <v>1.3809602313959017E-2</v>
      </c>
      <c r="L53" s="27">
        <v>1.4517203456616665E-3</v>
      </c>
      <c r="M53" s="4">
        <f t="shared" si="4"/>
        <v>-3.3601135833363077E-7</v>
      </c>
      <c r="N53" s="3">
        <f t="shared" si="5"/>
        <v>-0.33601135833373519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0.471999160488</v>
      </c>
      <c r="D54" s="7">
        <v>4153000</v>
      </c>
      <c r="E54" s="1">
        <f t="shared" si="0"/>
        <v>4153000</v>
      </c>
      <c r="F54" s="6">
        <v>16408649274.3799</v>
      </c>
      <c r="G54" s="1" t="s">
        <v>119</v>
      </c>
      <c r="H54" s="1">
        <f t="shared" si="1"/>
        <v>4719.9916048799996</v>
      </c>
      <c r="I54" s="25">
        <f t="shared" si="2"/>
        <v>2.876526596402843E-7</v>
      </c>
      <c r="J54" s="26">
        <f t="shared" si="3"/>
        <v>1.1946214954861007</v>
      </c>
      <c r="K54" s="5">
        <v>1.1943450555293165</v>
      </c>
      <c r="L54" s="27">
        <v>4.7188993808741485E-3</v>
      </c>
      <c r="M54" s="4">
        <f t="shared" si="4"/>
        <v>-1.0922240058514748E-6</v>
      </c>
      <c r="N54" s="3">
        <f t="shared" si="5"/>
        <v>-1.0922240058507668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1.185404642453</v>
      </c>
      <c r="D55" s="7">
        <v>17800000</v>
      </c>
      <c r="E55" s="1">
        <f t="shared" si="0"/>
        <v>17800000</v>
      </c>
      <c r="F55" s="6">
        <v>32227650463.751999</v>
      </c>
      <c r="G55" s="1" t="s">
        <v>24</v>
      </c>
      <c r="H55" s="1">
        <f t="shared" si="1"/>
        <v>11854.046424529999</v>
      </c>
      <c r="I55" s="25">
        <f t="shared" si="2"/>
        <v>3.6782223506683553E-7</v>
      </c>
      <c r="J55" s="26">
        <f t="shared" si="3"/>
        <v>6.5472357841896729</v>
      </c>
      <c r="K55" s="5">
        <v>6.5457207265317567</v>
      </c>
      <c r="L55" s="27">
        <v>1.1851303348764171E-2</v>
      </c>
      <c r="M55" s="4">
        <f t="shared" si="4"/>
        <v>-2.7430757658288701E-6</v>
      </c>
      <c r="N55" s="3">
        <f t="shared" si="5"/>
        <v>-2.7430757658275979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0.30863393468299999</v>
      </c>
      <c r="D56" s="7">
        <v>1918</v>
      </c>
      <c r="E56" s="1">
        <f t="shared" si="0"/>
        <v>1918</v>
      </c>
      <c r="F56" s="6">
        <v>7129128590.5500002</v>
      </c>
      <c r="G56" s="1" t="s">
        <v>18</v>
      </c>
      <c r="H56" s="1">
        <f t="shared" si="1"/>
        <v>3086.3393468300001</v>
      </c>
      <c r="I56" s="25">
        <f t="shared" si="2"/>
        <v>4.3291957882778126E-7</v>
      </c>
      <c r="J56" s="26">
        <f t="shared" si="3"/>
        <v>8.3033975219168441E-4</v>
      </c>
      <c r="K56" s="5">
        <v>8.301476084648789E-4</v>
      </c>
      <c r="L56" s="27">
        <v>3.0856251563522816E-3</v>
      </c>
      <c r="M56" s="4">
        <f t="shared" si="4"/>
        <v>-7.1419047771841687E-7</v>
      </c>
      <c r="N56" s="3">
        <f t="shared" si="5"/>
        <v>-0.71419047771860278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9.3883355575999999E-2</v>
      </c>
      <c r="D57" s="7">
        <v>10769826</v>
      </c>
      <c r="E57" s="1">
        <f t="shared" si="0"/>
        <v>10769826</v>
      </c>
      <c r="F57" s="6">
        <v>16182917162.269089</v>
      </c>
      <c r="G57" s="1" t="s">
        <v>39</v>
      </c>
      <c r="H57" s="1">
        <f t="shared" si="1"/>
        <v>938.83355575999997</v>
      </c>
      <c r="I57" s="25">
        <f t="shared" si="2"/>
        <v>5.8013864023781564E-8</v>
      </c>
      <c r="J57" s="26">
        <f t="shared" si="3"/>
        <v>0.62479922112378727</v>
      </c>
      <c r="K57" s="5">
        <v>0.62465464020316475</v>
      </c>
      <c r="L57" s="27">
        <v>9.3861630609768602E-4</v>
      </c>
      <c r="M57" s="4">
        <f t="shared" si="4"/>
        <v>-2.172496623139902E-7</v>
      </c>
      <c r="N57" s="3">
        <f t="shared" si="5"/>
        <v>-0.21724966231397502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0.31582690072199998</v>
      </c>
      <c r="D58" s="7">
        <v>1674657</v>
      </c>
      <c r="E58" s="1">
        <f t="shared" si="0"/>
        <v>1674657</v>
      </c>
      <c r="F58" s="6">
        <v>8285819535.1400003</v>
      </c>
      <c r="G58" s="1" t="s">
        <v>33</v>
      </c>
      <c r="H58" s="1">
        <f t="shared" si="1"/>
        <v>3158.2690072199998</v>
      </c>
      <c r="I58" s="25">
        <f t="shared" si="2"/>
        <v>3.8116555566119226E-7</v>
      </c>
      <c r="J58" s="26">
        <f t="shared" si="3"/>
        <v>0.63832156594690526</v>
      </c>
      <c r="K58" s="5">
        <v>0.63817385593882792</v>
      </c>
      <c r="L58" s="27">
        <v>3.1575381719083731E-3</v>
      </c>
      <c r="M58" s="4">
        <f t="shared" si="4"/>
        <v>-7.3083531162672702E-7</v>
      </c>
      <c r="N58" s="3">
        <f t="shared" si="5"/>
        <v>-0.73083531162683357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0.57567156800399999</v>
      </c>
      <c r="D59" s="7">
        <v>193888</v>
      </c>
      <c r="E59" s="1">
        <f t="shared" si="0"/>
        <v>193888</v>
      </c>
      <c r="F59" s="6">
        <v>9793614990.749939</v>
      </c>
      <c r="G59" s="1" t="s">
        <v>116</v>
      </c>
      <c r="H59" s="1">
        <f t="shared" si="1"/>
        <v>5756.7156800399998</v>
      </c>
      <c r="I59" s="25">
        <f t="shared" si="2"/>
        <v>5.8780293951489955E-7</v>
      </c>
      <c r="J59" s="26">
        <f t="shared" si="3"/>
        <v>0.11396793633666484</v>
      </c>
      <c r="K59" s="5">
        <v>0.11394156372281682</v>
      </c>
      <c r="L59" s="27">
        <v>5.7553835541408862E-3</v>
      </c>
      <c r="M59" s="4">
        <f t="shared" si="4"/>
        <v>-1.332125899113773E-6</v>
      </c>
      <c r="N59" s="3">
        <f t="shared" si="5"/>
        <v>-1.3321258991136347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0.29122962503099997</v>
      </c>
      <c r="D60" s="7">
        <v>635</v>
      </c>
      <c r="E60" s="1">
        <f t="shared" si="0"/>
        <v>635</v>
      </c>
      <c r="F60" s="6">
        <v>4268580864.25</v>
      </c>
      <c r="G60" s="1" t="s">
        <v>30</v>
      </c>
      <c r="H60" s="1">
        <f t="shared" si="1"/>
        <v>2912.2962503099998</v>
      </c>
      <c r="I60" s="25">
        <f t="shared" si="2"/>
        <v>6.8226334300022618E-7</v>
      </c>
      <c r="J60" s="26">
        <f t="shared" si="3"/>
        <v>4.3323722280514364E-4</v>
      </c>
      <c r="K60" s="5">
        <v>4.3313697006382E-4</v>
      </c>
      <c r="L60" s="27">
        <v>2.9116223338797593E-3</v>
      </c>
      <c r="M60" s="4">
        <f t="shared" si="4"/>
        <v>-6.7391643024036774E-7</v>
      </c>
      <c r="N60" s="3">
        <f t="shared" si="5"/>
        <v>-0.6739164302402969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0.21708016699499999</v>
      </c>
      <c r="D61" s="7">
        <v>1177863</v>
      </c>
      <c r="E61" s="1">
        <f t="shared" si="0"/>
        <v>1177863</v>
      </c>
      <c r="F61" s="6">
        <v>12102622797.89999</v>
      </c>
      <c r="G61" s="1" t="s">
        <v>119</v>
      </c>
      <c r="H61" s="1">
        <f t="shared" si="1"/>
        <v>2170.8016699499999</v>
      </c>
      <c r="I61" s="25">
        <f t="shared" si="2"/>
        <v>1.7936621724066875E-7</v>
      </c>
      <c r="J61" s="26">
        <f t="shared" si="3"/>
        <v>0.21126883073774583</v>
      </c>
      <c r="K61" s="5">
        <v>0.21121994210678566</v>
      </c>
      <c r="L61" s="27">
        <v>2.1702993359267587E-3</v>
      </c>
      <c r="M61" s="4">
        <f t="shared" si="4"/>
        <v>-5.0233402324123891E-7</v>
      </c>
      <c r="N61" s="3">
        <f t="shared" si="5"/>
        <v>-0.50233402324101917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0.198779570717</v>
      </c>
      <c r="D62" s="7">
        <v>17255</v>
      </c>
      <c r="E62" s="1">
        <f t="shared" si="0"/>
        <v>17255</v>
      </c>
      <c r="F62" s="6">
        <v>6505580785.816</v>
      </c>
      <c r="G62" s="1" t="s">
        <v>18</v>
      </c>
      <c r="H62" s="1">
        <f t="shared" si="1"/>
        <v>1987.7957071700002</v>
      </c>
      <c r="I62" s="25">
        <f t="shared" si="2"/>
        <v>3.0555238227214935E-7</v>
      </c>
      <c r="J62" s="26">
        <f t="shared" si="3"/>
        <v>5.2723063561059373E-3</v>
      </c>
      <c r="K62" s="5">
        <v>5.271086324366776E-3</v>
      </c>
      <c r="L62" s="27">
        <v>1.987335723684612E-3</v>
      </c>
      <c r="M62" s="4">
        <f t="shared" si="4"/>
        <v>-4.5998348538814349E-7</v>
      </c>
      <c r="N62" s="3">
        <f t="shared" si="5"/>
        <v>-0.459983485388193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0.46627598340699999</v>
      </c>
      <c r="D63" s="7">
        <v>13463.6</v>
      </c>
      <c r="E63" s="1">
        <f t="shared" si="0"/>
        <v>13463.6</v>
      </c>
      <c r="F63" s="6">
        <v>7722244940.9999905</v>
      </c>
      <c r="G63" s="1" t="s">
        <v>97</v>
      </c>
      <c r="H63" s="1">
        <f t="shared" si="1"/>
        <v>4662.7598340699997</v>
      </c>
      <c r="I63" s="25">
        <f t="shared" si="2"/>
        <v>6.0380884958904149E-7</v>
      </c>
      <c r="J63" s="26">
        <f t="shared" si="3"/>
        <v>8.1294408273270193E-3</v>
      </c>
      <c r="K63" s="5">
        <v>8.2637377786422203E-3</v>
      </c>
      <c r="L63" s="27">
        <v>4.7397878171418035E-3</v>
      </c>
      <c r="M63" s="4">
        <f t="shared" si="4"/>
        <v>7.7027983071803995E-5</v>
      </c>
      <c r="N63" s="3">
        <f t="shared" si="5"/>
        <v>77.027983071803646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0.44208734306899999</v>
      </c>
      <c r="D64" s="7">
        <v>2367040</v>
      </c>
      <c r="E64" s="1">
        <f t="shared" si="0"/>
        <v>2367040</v>
      </c>
      <c r="F64" s="6">
        <v>8630080491.6000004</v>
      </c>
      <c r="G64" s="1" t="s">
        <v>90</v>
      </c>
      <c r="H64" s="1">
        <f t="shared" si="1"/>
        <v>4420.8734306899996</v>
      </c>
      <c r="I64" s="25">
        <f t="shared" si="2"/>
        <v>5.1226329059074373E-7</v>
      </c>
      <c r="J64" s="26">
        <f t="shared" si="3"/>
        <v>1.212547699359914</v>
      </c>
      <c r="K64" s="5">
        <v>1.2122671112093044</v>
      </c>
      <c r="L64" s="27">
        <v>4.4198504237595079E-3</v>
      </c>
      <c r="M64" s="4">
        <f t="shared" si="4"/>
        <v>-1.0230069304919404E-6</v>
      </c>
      <c r="N64" s="3">
        <f t="shared" si="5"/>
        <v>-1.0230069304916469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0.72640129894299998</v>
      </c>
      <c r="D65" s="7">
        <v>298661</v>
      </c>
      <c r="E65" s="1">
        <f t="shared" si="0"/>
        <v>298661</v>
      </c>
      <c r="F65" s="6">
        <v>28897704359.3125</v>
      </c>
      <c r="G65" s="1" t="s">
        <v>52</v>
      </c>
      <c r="H65" s="1">
        <f t="shared" si="1"/>
        <v>7264.0129894299998</v>
      </c>
      <c r="I65" s="25">
        <f t="shared" si="2"/>
        <v>2.513698977299253E-7</v>
      </c>
      <c r="J65" s="26">
        <f t="shared" si="3"/>
        <v>7.507438502591722E-2</v>
      </c>
      <c r="K65" s="5">
        <v>7.5057012527735889E-2</v>
      </c>
      <c r="L65" s="27">
        <v>7.2623320692012895E-3</v>
      </c>
      <c r="M65" s="4">
        <f t="shared" si="4"/>
        <v>-1.6809202287105043E-6</v>
      </c>
      <c r="N65" s="3">
        <f t="shared" si="5"/>
        <v>-1.6809202287104199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0.43922925861099998</v>
      </c>
      <c r="D66" s="7">
        <v>4477108</v>
      </c>
      <c r="E66" s="1">
        <f t="shared" ref="E66:E102" si="6">D66</f>
        <v>4477108</v>
      </c>
      <c r="F66" s="6">
        <v>8675527175.4421959</v>
      </c>
      <c r="G66" s="1" t="s">
        <v>21</v>
      </c>
      <c r="H66" s="1">
        <f t="shared" ref="H66:H102" si="7">(C66/100)*$R$2</f>
        <v>4392.2925861100002</v>
      </c>
      <c r="I66" s="25">
        <f t="shared" ref="I66:I102" si="8">H66/F66</f>
        <v>5.0628538154352827E-7</v>
      </c>
      <c r="J66" s="26">
        <f t="shared" ref="J66:J102" si="9">I66*E66</f>
        <v>2.2666943319915829</v>
      </c>
      <c r="K66" s="5">
        <v>2.266169810301907</v>
      </c>
      <c r="L66" s="27">
        <v>4.39127619289972E-3</v>
      </c>
      <c r="M66" s="4">
        <f t="shared" ref="M66:M102" si="10">L66-(C66/100)</f>
        <v>-1.0163932102798257E-6</v>
      </c>
      <c r="N66" s="3">
        <f t="shared" ref="N66:N102" si="11">IFERROR(L66*$R$2,0)-H66</f>
        <v>-1.016393210280512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4.6416943944950004</v>
      </c>
      <c r="D67" s="7">
        <v>849242</v>
      </c>
      <c r="E67" s="1">
        <f t="shared" si="6"/>
        <v>849242</v>
      </c>
      <c r="F67" s="6">
        <v>113391016478.69989</v>
      </c>
      <c r="G67" s="1" t="s">
        <v>21</v>
      </c>
      <c r="H67" s="1">
        <f t="shared" si="7"/>
        <v>46416.943944950006</v>
      </c>
      <c r="I67" s="25">
        <f t="shared" si="8"/>
        <v>4.0935292218382458E-7</v>
      </c>
      <c r="J67" s="26">
        <f t="shared" si="9"/>
        <v>0.34763969434123554</v>
      </c>
      <c r="K67" s="5">
        <v>0.34755924919384812</v>
      </c>
      <c r="L67" s="27">
        <v>4.6406202887591751E-2</v>
      </c>
      <c r="M67" s="4">
        <f t="shared" si="10"/>
        <v>-1.0741057358251704E-5</v>
      </c>
      <c r="N67" s="3">
        <f t="shared" si="11"/>
        <v>-10.741057358252874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0.25896061156400002</v>
      </c>
      <c r="D68" s="7">
        <v>50798</v>
      </c>
      <c r="E68" s="1">
        <f t="shared" si="6"/>
        <v>50798</v>
      </c>
      <c r="F68" s="6">
        <v>5384860167.8159904</v>
      </c>
      <c r="G68" s="1" t="s">
        <v>30</v>
      </c>
      <c r="H68" s="1">
        <f t="shared" si="7"/>
        <v>2589.6061156400001</v>
      </c>
      <c r="I68" s="25">
        <f t="shared" si="8"/>
        <v>4.8090498823301867E-7</v>
      </c>
      <c r="J68" s="26">
        <f t="shared" si="9"/>
        <v>2.4429011592260883E-2</v>
      </c>
      <c r="K68" s="5">
        <v>2.4423358626101101E-2</v>
      </c>
      <c r="L68" s="27">
        <v>2.5890068709393458E-3</v>
      </c>
      <c r="M68" s="4">
        <f t="shared" si="10"/>
        <v>-5.9924470065426949E-7</v>
      </c>
      <c r="N68" s="3">
        <f t="shared" si="11"/>
        <v>-0.59924470065425339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1.1949917734540001</v>
      </c>
      <c r="D69" s="7">
        <v>36500000</v>
      </c>
      <c r="E69" s="1">
        <f t="shared" si="6"/>
        <v>36500000</v>
      </c>
      <c r="F69" s="6">
        <v>30885339553.080002</v>
      </c>
      <c r="G69" s="1" t="s">
        <v>21</v>
      </c>
      <c r="H69" s="1">
        <f t="shared" si="7"/>
        <v>11949.91773454</v>
      </c>
      <c r="I69" s="25">
        <f t="shared" si="8"/>
        <v>3.869122990861957E-7</v>
      </c>
      <c r="J69" s="26">
        <f t="shared" si="9"/>
        <v>14.122298916646143</v>
      </c>
      <c r="K69" s="5">
        <v>14.119030962960503</v>
      </c>
      <c r="L69" s="27">
        <v>1.1947152478122884E-2</v>
      </c>
      <c r="M69" s="4">
        <f t="shared" si="10"/>
        <v>-2.7652564171167654E-6</v>
      </c>
      <c r="N69" s="3">
        <f t="shared" si="11"/>
        <v>-2.7652564171166887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0.44969561962299998</v>
      </c>
      <c r="D70" s="7">
        <v>44022</v>
      </c>
      <c r="E70" s="1">
        <f t="shared" si="6"/>
        <v>44022</v>
      </c>
      <c r="F70" s="6">
        <v>7269575689.2799997</v>
      </c>
      <c r="G70" s="1" t="s">
        <v>21</v>
      </c>
      <c r="H70" s="1">
        <f t="shared" si="7"/>
        <v>4496.9561962300004</v>
      </c>
      <c r="I70" s="25">
        <f t="shared" si="8"/>
        <v>6.1859954259247723E-7</v>
      </c>
      <c r="J70" s="26">
        <f t="shared" si="9"/>
        <v>2.7231989064006031E-2</v>
      </c>
      <c r="K70" s="5">
        <v>2.7225687478135259E-2</v>
      </c>
      <c r="L70" s="27">
        <v>4.4959155834579751E-3</v>
      </c>
      <c r="M70" s="4">
        <f t="shared" si="10"/>
        <v>-1.040612772024857E-6</v>
      </c>
      <c r="N70" s="3">
        <f t="shared" si="11"/>
        <v>-1.0406127720252698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0.42357927574199999</v>
      </c>
      <c r="D71" s="7">
        <v>38400</v>
      </c>
      <c r="E71" s="1">
        <f t="shared" si="6"/>
        <v>38400</v>
      </c>
      <c r="F71" s="6">
        <v>6235068792.5</v>
      </c>
      <c r="G71" s="1" t="s">
        <v>63</v>
      </c>
      <c r="H71" s="1">
        <f t="shared" si="7"/>
        <v>4235.7927574200003</v>
      </c>
      <c r="I71" s="25">
        <f t="shared" si="8"/>
        <v>6.7934980324757982E-7</v>
      </c>
      <c r="J71" s="26">
        <f t="shared" si="9"/>
        <v>2.6087032444707066E-2</v>
      </c>
      <c r="K71" s="5">
        <v>2.608099580616181E-2</v>
      </c>
      <c r="L71" s="27">
        <v>4.2348125788625752E-3</v>
      </c>
      <c r="M71" s="4">
        <f t="shared" si="10"/>
        <v>-9.8017855742517368E-7</v>
      </c>
      <c r="N71" s="3">
        <f t="shared" si="11"/>
        <v>-0.98017855742546089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2.8812027093100001</v>
      </c>
      <c r="D72" s="7">
        <v>26800000</v>
      </c>
      <c r="E72" s="1">
        <f t="shared" si="6"/>
        <v>26800000</v>
      </c>
      <c r="F72" s="6">
        <v>78792978642.5504</v>
      </c>
      <c r="G72" s="1" t="s">
        <v>24</v>
      </c>
      <c r="H72" s="1">
        <f t="shared" si="7"/>
        <v>28812.027093100001</v>
      </c>
      <c r="I72" s="25">
        <f t="shared" si="8"/>
        <v>3.6566744384430096E-7</v>
      </c>
      <c r="J72" s="26">
        <f t="shared" si="9"/>
        <v>9.7998874950272654</v>
      </c>
      <c r="K72" s="5">
        <v>9.7976197652497028</v>
      </c>
      <c r="L72" s="27">
        <v>2.8805359884744385E-2</v>
      </c>
      <c r="M72" s="4">
        <f t="shared" si="10"/>
        <v>-6.6672083556158779E-6</v>
      </c>
      <c r="N72" s="3">
        <f t="shared" si="11"/>
        <v>-6.6672083556186408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0.25513686414600001</v>
      </c>
      <c r="D73" s="7">
        <v>451882</v>
      </c>
      <c r="E73" s="1">
        <f t="shared" si="6"/>
        <v>451882</v>
      </c>
      <c r="F73" s="6">
        <v>5113931899.5</v>
      </c>
      <c r="G73" s="1" t="s">
        <v>21</v>
      </c>
      <c r="H73" s="1">
        <f t="shared" si="7"/>
        <v>2551.3686414600002</v>
      </c>
      <c r="I73" s="25">
        <f t="shared" si="8"/>
        <v>4.989054785241573E-7</v>
      </c>
      <c r="J73" s="26">
        <f t="shared" si="9"/>
        <v>0.22544640544645325</v>
      </c>
      <c r="K73" s="5">
        <v>0.22539423629070951</v>
      </c>
      <c r="L73" s="27">
        <v>2.5507782450518053E-3</v>
      </c>
      <c r="M73" s="4">
        <f t="shared" si="10"/>
        <v>-5.903964081948633E-7</v>
      </c>
      <c r="N73" s="3">
        <f t="shared" si="11"/>
        <v>-0.59039640819491979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3.4467315230489999</v>
      </c>
      <c r="D74" s="7">
        <v>81000000</v>
      </c>
      <c r="E74" s="1">
        <f t="shared" si="6"/>
        <v>81000000</v>
      </c>
      <c r="F74" s="6">
        <v>182181963251.508</v>
      </c>
      <c r="G74" s="1" t="s">
        <v>24</v>
      </c>
      <c r="H74" s="1">
        <f t="shared" si="7"/>
        <v>34467.31523049</v>
      </c>
      <c r="I74" s="25">
        <f t="shared" si="8"/>
        <v>1.8919169941596675E-7</v>
      </c>
      <c r="J74" s="26">
        <f t="shared" si="9"/>
        <v>15.324527652693307</v>
      </c>
      <c r="K74" s="5">
        <v>15.320981498714726</v>
      </c>
      <c r="L74" s="27">
        <v>3.4459339362665188E-2</v>
      </c>
      <c r="M74" s="4">
        <f t="shared" si="10"/>
        <v>-7.9758678248123549E-6</v>
      </c>
      <c r="N74" s="3">
        <f t="shared" si="11"/>
        <v>-7.9758678248108481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0.25975388481299999</v>
      </c>
      <c r="D75" s="7">
        <v>580053</v>
      </c>
      <c r="E75" s="1">
        <f t="shared" si="6"/>
        <v>580053</v>
      </c>
      <c r="F75" s="6">
        <v>9932417366.7279778</v>
      </c>
      <c r="G75" s="1" t="s">
        <v>21</v>
      </c>
      <c r="H75" s="1">
        <f t="shared" si="7"/>
        <v>2597.5388481299997</v>
      </c>
      <c r="I75" s="25">
        <f t="shared" si="8"/>
        <v>2.6152131472357803E-7</v>
      </c>
      <c r="J75" s="26">
        <f t="shared" si="9"/>
        <v>0.1516962231693556</v>
      </c>
      <c r="K75" s="5">
        <v>0.1516611200864843</v>
      </c>
      <c r="L75" s="27">
        <v>2.5969377677633148E-3</v>
      </c>
      <c r="M75" s="4">
        <f t="shared" si="10"/>
        <v>-6.010803666849085E-7</v>
      </c>
      <c r="N75" s="3">
        <f t="shared" si="11"/>
        <v>-0.60108036668498244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0.246088301201</v>
      </c>
      <c r="D76" s="7">
        <v>10696</v>
      </c>
      <c r="E76" s="1">
        <f t="shared" si="6"/>
        <v>10696</v>
      </c>
      <c r="F76" s="6">
        <v>4820077423.1440001</v>
      </c>
      <c r="G76" s="1" t="s">
        <v>18</v>
      </c>
      <c r="H76" s="1">
        <f t="shared" si="7"/>
        <v>2460.8830120099997</v>
      </c>
      <c r="I76" s="25">
        <f t="shared" si="8"/>
        <v>5.1054844061090524E-7</v>
      </c>
      <c r="J76" s="26">
        <f t="shared" si="9"/>
        <v>5.4608261207742424E-3</v>
      </c>
      <c r="K76" s="5">
        <v>5.4595624648360857E-3</v>
      </c>
      <c r="L76" s="27">
        <v>2.4603135543194488E-3</v>
      </c>
      <c r="M76" s="4">
        <f t="shared" si="10"/>
        <v>-5.6945769055100071E-7</v>
      </c>
      <c r="N76" s="3">
        <f t="shared" si="11"/>
        <v>-0.5694576905507347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0.38569664351499999</v>
      </c>
      <c r="D77" s="7">
        <v>498652</v>
      </c>
      <c r="E77" s="1">
        <f t="shared" si="6"/>
        <v>498652</v>
      </c>
      <c r="F77" s="6">
        <v>12029078654.76199</v>
      </c>
      <c r="G77" s="1" t="s">
        <v>21</v>
      </c>
      <c r="H77" s="1">
        <f t="shared" si="7"/>
        <v>3856.9664351500001</v>
      </c>
      <c r="I77" s="25">
        <f t="shared" si="8"/>
        <v>3.2063689546357155E-7</v>
      </c>
      <c r="J77" s="26">
        <f t="shared" si="9"/>
        <v>0.1598862291967009</v>
      </c>
      <c r="K77" s="5">
        <v>0.1598492309153659</v>
      </c>
      <c r="L77" s="27">
        <v>3.8560739184524445E-3</v>
      </c>
      <c r="M77" s="4">
        <f t="shared" si="10"/>
        <v>-8.9251669755556831E-7</v>
      </c>
      <c r="N77" s="3">
        <f t="shared" si="11"/>
        <v>-0.89251669755549301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0.943849348531</v>
      </c>
      <c r="D78" s="7">
        <v>77212</v>
      </c>
      <c r="E78" s="1">
        <f t="shared" si="6"/>
        <v>77212</v>
      </c>
      <c r="F78" s="6">
        <v>15342318822.325001</v>
      </c>
      <c r="G78" s="1" t="s">
        <v>21</v>
      </c>
      <c r="H78" s="1">
        <f t="shared" si="7"/>
        <v>9438.4934853100003</v>
      </c>
      <c r="I78" s="25">
        <f t="shared" si="8"/>
        <v>6.1519341336954924E-7</v>
      </c>
      <c r="J78" s="26">
        <f t="shared" si="9"/>
        <v>4.7500313833089634E-2</v>
      </c>
      <c r="K78" s="5">
        <v>4.7489322079797232E-2</v>
      </c>
      <c r="L78" s="27">
        <v>9.4363093820173972E-3</v>
      </c>
      <c r="M78" s="4">
        <f t="shared" si="10"/>
        <v>-2.1841032926024628E-6</v>
      </c>
      <c r="N78" s="3">
        <f t="shared" si="11"/>
        <v>-2.1841032926022308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0.866967583742</v>
      </c>
      <c r="D79" s="7">
        <v>8920000</v>
      </c>
      <c r="E79" s="1">
        <f t="shared" si="6"/>
        <v>8920000</v>
      </c>
      <c r="F79" s="6">
        <v>22100167557.5</v>
      </c>
      <c r="G79" s="1" t="s">
        <v>33</v>
      </c>
      <c r="H79" s="1">
        <f t="shared" si="7"/>
        <v>8669.6758374199999</v>
      </c>
      <c r="I79" s="25">
        <f t="shared" si="8"/>
        <v>3.9229005005791572E-7</v>
      </c>
      <c r="J79" s="26">
        <f t="shared" si="9"/>
        <v>3.4992272465166083</v>
      </c>
      <c r="K79" s="5">
        <v>3.4984175120216783</v>
      </c>
      <c r="L79" s="27">
        <v>8.6676696414541878E-3</v>
      </c>
      <c r="M79" s="4">
        <f t="shared" si="10"/>
        <v>-2.0061959658118633E-6</v>
      </c>
      <c r="N79" s="3">
        <f t="shared" si="11"/>
        <v>-2.0061959658123669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0.62929203822599999</v>
      </c>
      <c r="D80" s="7">
        <v>1258.33</v>
      </c>
      <c r="E80" s="1">
        <f t="shared" si="6"/>
        <v>1258.33</v>
      </c>
      <c r="F80" s="6">
        <v>9851731491.3600006</v>
      </c>
      <c r="G80" s="1" t="s">
        <v>18</v>
      </c>
      <c r="H80" s="1">
        <f t="shared" si="7"/>
        <v>6292.9203822600002</v>
      </c>
      <c r="I80" s="25">
        <f t="shared" si="8"/>
        <v>6.3876288018800664E-7</v>
      </c>
      <c r="J80" s="26">
        <f t="shared" si="9"/>
        <v>8.0377449502697432E-4</v>
      </c>
      <c r="K80" s="5">
        <v>8.0358849855221247E-4</v>
      </c>
      <c r="L80" s="27">
        <v>6.2914641765526797E-3</v>
      </c>
      <c r="M80" s="4">
        <f t="shared" si="10"/>
        <v>-1.4562057073204751E-6</v>
      </c>
      <c r="N80" s="3">
        <f t="shared" si="11"/>
        <v>-1.4562057073208052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0.180531687735</v>
      </c>
      <c r="D81" s="7">
        <v>16964</v>
      </c>
      <c r="E81" s="1">
        <f t="shared" si="6"/>
        <v>16964</v>
      </c>
      <c r="F81" s="6">
        <v>3998210036.7072001</v>
      </c>
      <c r="G81" s="1" t="s">
        <v>30</v>
      </c>
      <c r="H81" s="1">
        <f t="shared" si="7"/>
        <v>1805.3168773500001</v>
      </c>
      <c r="I81" s="25">
        <f t="shared" si="8"/>
        <v>4.5153127543964704E-7</v>
      </c>
      <c r="J81" s="26">
        <f t="shared" si="9"/>
        <v>7.659776556558172E-3</v>
      </c>
      <c r="K81" s="5">
        <v>7.6580040551397629E-3</v>
      </c>
      <c r="L81" s="27">
        <v>1.8048991201605896E-3</v>
      </c>
      <c r="M81" s="4">
        <f t="shared" si="10"/>
        <v>-4.1775718941051629E-7</v>
      </c>
      <c r="N81" s="3">
        <f t="shared" si="11"/>
        <v>-0.41775718941062223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0.32345984338799999</v>
      </c>
      <c r="D82" s="7">
        <v>2321.9</v>
      </c>
      <c r="E82" s="1">
        <f t="shared" si="6"/>
        <v>2321.9</v>
      </c>
      <c r="F82" s="6">
        <v>7377054618.75</v>
      </c>
      <c r="G82" s="1" t="s">
        <v>18</v>
      </c>
      <c r="H82" s="1">
        <f t="shared" si="7"/>
        <v>3234.5984338799999</v>
      </c>
      <c r="I82" s="25">
        <f t="shared" si="8"/>
        <v>4.3846746446186461E-7</v>
      </c>
      <c r="J82" s="26">
        <f t="shared" si="9"/>
        <v>1.0180776057340036E-3</v>
      </c>
      <c r="K82" s="5">
        <v>1.017842019196021E-3</v>
      </c>
      <c r="L82" s="27">
        <v>3.2338499370635396E-3</v>
      </c>
      <c r="M82" s="4">
        <f t="shared" si="10"/>
        <v>-7.4849681646043525E-7</v>
      </c>
      <c r="N82" s="3">
        <f t="shared" si="11"/>
        <v>-0.74849681646037425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0.35743319174100002</v>
      </c>
      <c r="D83" s="7">
        <v>1198420</v>
      </c>
      <c r="E83" s="1">
        <f t="shared" si="6"/>
        <v>1198420</v>
      </c>
      <c r="F83" s="6">
        <v>8619880491.3799896</v>
      </c>
      <c r="G83" s="1" t="s">
        <v>24</v>
      </c>
      <c r="H83" s="1">
        <f t="shared" si="7"/>
        <v>3574.3319174100006</v>
      </c>
      <c r="I83" s="25">
        <f t="shared" si="8"/>
        <v>4.1466142378474808E-7</v>
      </c>
      <c r="J83" s="26">
        <f t="shared" si="9"/>
        <v>0.4969385434921178</v>
      </c>
      <c r="K83" s="5">
        <v>0.49682355002316142</v>
      </c>
      <c r="L83" s="27">
        <v>3.5735048034101565E-3</v>
      </c>
      <c r="M83" s="4">
        <f t="shared" si="10"/>
        <v>-8.2711399984397235E-7</v>
      </c>
      <c r="N83" s="3">
        <f t="shared" si="11"/>
        <v>-0.82711399984418676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1.439811187251</v>
      </c>
      <c r="D84" s="7">
        <v>150108</v>
      </c>
      <c r="E84" s="1">
        <f t="shared" si="6"/>
        <v>150108</v>
      </c>
      <c r="F84" s="6">
        <v>137691161307.638</v>
      </c>
      <c r="G84" s="1" t="s">
        <v>18</v>
      </c>
      <c r="H84" s="1">
        <f t="shared" si="7"/>
        <v>14398.11187251</v>
      </c>
      <c r="I84" s="25">
        <f t="shared" si="8"/>
        <v>1.0456816353186869E-7</v>
      </c>
      <c r="J84" s="26">
        <f t="shared" si="9"/>
        <v>1.5696517891441743E-2</v>
      </c>
      <c r="K84" s="5">
        <v>1.5692885657502788E-2</v>
      </c>
      <c r="L84" s="27">
        <v>1.4394780094662078E-2</v>
      </c>
      <c r="M84" s="4">
        <f t="shared" si="10"/>
        <v>-3.3317778479220045E-6</v>
      </c>
      <c r="N84" s="3">
        <f t="shared" si="11"/>
        <v>-3.3317778479231492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0.32901185481900003</v>
      </c>
      <c r="D85" s="7">
        <v>139050</v>
      </c>
      <c r="E85" s="1">
        <f t="shared" si="6"/>
        <v>139050</v>
      </c>
      <c r="F85" s="6">
        <v>121000496788.9239</v>
      </c>
      <c r="G85" s="1" t="s">
        <v>18</v>
      </c>
      <c r="H85" s="1">
        <f t="shared" si="7"/>
        <v>3290.1185481900002</v>
      </c>
      <c r="I85" s="25">
        <f t="shared" si="8"/>
        <v>2.7190950744023473E-8</v>
      </c>
      <c r="J85" s="26">
        <f t="shared" si="9"/>
        <v>3.780901700956464E-3</v>
      </c>
      <c r="K85" s="5">
        <v>3.7800267577658606E-3</v>
      </c>
      <c r="L85" s="27">
        <v>3.2893571777424992E-3</v>
      </c>
      <c r="M85" s="4">
        <f t="shared" si="10"/>
        <v>-7.6137044750096416E-7</v>
      </c>
      <c r="N85" s="3">
        <f t="shared" si="11"/>
        <v>-0.76137044750112182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0.196574731019</v>
      </c>
      <c r="D86" s="7">
        <v>6828</v>
      </c>
      <c r="E86" s="1">
        <f t="shared" si="6"/>
        <v>6828</v>
      </c>
      <c r="F86" s="6">
        <v>10955916320</v>
      </c>
      <c r="G86" s="1" t="s">
        <v>18</v>
      </c>
      <c r="H86" s="1">
        <f t="shared" si="7"/>
        <v>1965.7473101899998</v>
      </c>
      <c r="I86" s="25">
        <f t="shared" si="8"/>
        <v>1.7942335928593509E-7</v>
      </c>
      <c r="J86" s="26">
        <f t="shared" si="9"/>
        <v>1.2251026972043648E-3</v>
      </c>
      <c r="K86" s="5">
        <v>1.224819203779296E-3</v>
      </c>
      <c r="L86" s="27">
        <v>1.9652924287836839E-3</v>
      </c>
      <c r="M86" s="4">
        <f t="shared" si="10"/>
        <v>-4.5488140631598159E-7</v>
      </c>
      <c r="N86" s="3">
        <f t="shared" si="11"/>
        <v>-0.45488140631596252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0.39973891409099999</v>
      </c>
      <c r="D87" s="7">
        <v>106179</v>
      </c>
      <c r="E87" s="1">
        <f t="shared" si="6"/>
        <v>106179</v>
      </c>
      <c r="F87" s="6">
        <v>8584124304.5999899</v>
      </c>
      <c r="G87" s="1" t="s">
        <v>119</v>
      </c>
      <c r="H87" s="1">
        <f t="shared" si="7"/>
        <v>3997.3891409099992</v>
      </c>
      <c r="I87" s="25">
        <f t="shared" si="8"/>
        <v>4.656723270850017E-7</v>
      </c>
      <c r="J87" s="26">
        <f t="shared" si="9"/>
        <v>4.9444622017558393E-2</v>
      </c>
      <c r="K87" s="5">
        <v>4.9433180341033431E-2</v>
      </c>
      <c r="L87" s="27">
        <v>3.9964641296220483E-3</v>
      </c>
      <c r="M87" s="4">
        <f t="shared" si="10"/>
        <v>-9.2501128795118709E-7</v>
      </c>
      <c r="N87" s="3">
        <f t="shared" si="11"/>
        <v>-0.92501128795083787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0.55330745066099996</v>
      </c>
      <c r="D88" s="7">
        <v>193644</v>
      </c>
      <c r="E88" s="1">
        <f t="shared" si="6"/>
        <v>193644</v>
      </c>
      <c r="F88" s="6">
        <v>9227679250.3199997</v>
      </c>
      <c r="G88" s="1" t="s">
        <v>52</v>
      </c>
      <c r="H88" s="1">
        <f t="shared" si="7"/>
        <v>5533.0745066099998</v>
      </c>
      <c r="I88" s="25">
        <f t="shared" si="8"/>
        <v>5.9961712544550377E-7</v>
      </c>
      <c r="J88" s="26">
        <f t="shared" si="9"/>
        <v>0.11611225863976914</v>
      </c>
      <c r="K88" s="5">
        <v>0.11608538982145547</v>
      </c>
      <c r="L88" s="27">
        <v>5.5317941321226223E-3</v>
      </c>
      <c r="M88" s="4">
        <f t="shared" si="10"/>
        <v>-1.280374487377077E-6</v>
      </c>
      <c r="N88" s="3">
        <f t="shared" si="11"/>
        <v>-1.2803744873772303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0.31778701570000001</v>
      </c>
      <c r="D89" s="7">
        <v>34293</v>
      </c>
      <c r="E89" s="1">
        <f t="shared" si="6"/>
        <v>34293</v>
      </c>
      <c r="F89" s="6">
        <v>5079946486.9499998</v>
      </c>
      <c r="G89" s="1" t="s">
        <v>63</v>
      </c>
      <c r="H89" s="1">
        <f t="shared" si="7"/>
        <v>3177.8701569999998</v>
      </c>
      <c r="I89" s="25">
        <f t="shared" si="8"/>
        <v>6.2557158134710852E-7</v>
      </c>
      <c r="J89" s="26">
        <f t="shared" si="9"/>
        <v>2.1452726239136393E-2</v>
      </c>
      <c r="K89" s="5">
        <v>2.1447761996716361E-2</v>
      </c>
      <c r="L89" s="27">
        <v>3.1771347857626627E-3</v>
      </c>
      <c r="M89" s="4">
        <f t="shared" si="10"/>
        <v>-7.353712373372838E-7</v>
      </c>
      <c r="N89" s="3">
        <f t="shared" si="11"/>
        <v>-0.73537123733694898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1.0594917841039999</v>
      </c>
      <c r="D90" s="7">
        <v>29419000</v>
      </c>
      <c r="E90" s="1">
        <f t="shared" si="6"/>
        <v>29419000</v>
      </c>
      <c r="F90" s="6">
        <v>46216732521.154602</v>
      </c>
      <c r="G90" s="1" t="s">
        <v>24</v>
      </c>
      <c r="H90" s="1">
        <f t="shared" si="7"/>
        <v>10594.917841039998</v>
      </c>
      <c r="I90" s="25">
        <f t="shared" si="8"/>
        <v>2.2924419929925657E-7</v>
      </c>
      <c r="J90" s="26">
        <f t="shared" si="9"/>
        <v>6.7441350991848292</v>
      </c>
      <c r="K90" s="5">
        <v>6.7425745122857359</v>
      </c>
      <c r="L90" s="27">
        <v>1.0592466186419128E-2</v>
      </c>
      <c r="M90" s="4">
        <f t="shared" si="10"/>
        <v>-2.4516546208702E-6</v>
      </c>
      <c r="N90" s="3">
        <f t="shared" si="11"/>
        <v>-2.4516546208706131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2.0371336700040001</v>
      </c>
      <c r="D91" s="7">
        <v>2530000</v>
      </c>
      <c r="E91" s="1">
        <f t="shared" si="6"/>
        <v>2530000</v>
      </c>
      <c r="F91" s="6">
        <v>76356773759.936417</v>
      </c>
      <c r="G91" s="1" t="s">
        <v>30</v>
      </c>
      <c r="H91" s="1">
        <f t="shared" si="7"/>
        <v>20371.336700040003</v>
      </c>
      <c r="I91" s="25">
        <f t="shared" si="8"/>
        <v>2.667914802698045E-7</v>
      </c>
      <c r="J91" s="26">
        <f t="shared" si="9"/>
        <v>0.67498244508260541</v>
      </c>
      <c r="K91" s="5">
        <v>0.67482625157799725</v>
      </c>
      <c r="L91" s="27">
        <v>2.0366622695259708E-2</v>
      </c>
      <c r="M91" s="4">
        <f t="shared" si="10"/>
        <v>-4.7140047802936291E-6</v>
      </c>
      <c r="N91" s="3">
        <f t="shared" si="11"/>
        <v>-4.7140047802931804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0.14620385812200001</v>
      </c>
      <c r="D92" s="7">
        <v>9422</v>
      </c>
      <c r="E92" s="1">
        <f t="shared" si="6"/>
        <v>9422</v>
      </c>
      <c r="F92" s="6">
        <v>5439731569.6000004</v>
      </c>
      <c r="G92" s="1" t="s">
        <v>52</v>
      </c>
      <c r="H92" s="1">
        <f t="shared" si="7"/>
        <v>1462.0385812200002</v>
      </c>
      <c r="I92" s="25">
        <f t="shared" si="8"/>
        <v>2.687703542929616E-7</v>
      </c>
      <c r="J92" s="26">
        <f t="shared" si="9"/>
        <v>2.532354278148284E-3</v>
      </c>
      <c r="K92" s="5">
        <v>2.5317682817466453E-3</v>
      </c>
      <c r="L92" s="27">
        <v>1.4617002599372931E-3</v>
      </c>
      <c r="M92" s="4">
        <f t="shared" si="10"/>
        <v>-3.3832128270715363E-7</v>
      </c>
      <c r="N92" s="3">
        <f t="shared" si="11"/>
        <v>-0.33832128270705653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1.0694393126840001</v>
      </c>
      <c r="D93" s="7">
        <v>205818</v>
      </c>
      <c r="E93" s="1">
        <f t="shared" si="6"/>
        <v>205818</v>
      </c>
      <c r="F93" s="6">
        <v>194950999316.5549</v>
      </c>
      <c r="G93" s="1" t="s">
        <v>18</v>
      </c>
      <c r="H93" s="1">
        <f t="shared" si="7"/>
        <v>10694.393126840001</v>
      </c>
      <c r="I93" s="25">
        <f t="shared" si="8"/>
        <v>5.4856826404233011E-8</v>
      </c>
      <c r="J93" s="26">
        <f t="shared" si="9"/>
        <v>1.129052229686643E-2</v>
      </c>
      <c r="K93" s="5">
        <v>1.1287909627058217E-2</v>
      </c>
      <c r="L93" s="27">
        <v>1.0691918403589386E-2</v>
      </c>
      <c r="M93" s="4">
        <f t="shared" si="10"/>
        <v>-2.4747232506144856E-6</v>
      </c>
      <c r="N93" s="3">
        <f t="shared" si="11"/>
        <v>-2.4747232506160799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3.7881154079339998</v>
      </c>
      <c r="D94" s="7">
        <v>81000000</v>
      </c>
      <c r="E94" s="1">
        <f t="shared" si="6"/>
        <v>81000000</v>
      </c>
      <c r="F94" s="6">
        <v>182181963251.508</v>
      </c>
      <c r="G94" s="1" t="s">
        <v>24</v>
      </c>
      <c r="H94" s="1">
        <f t="shared" si="7"/>
        <v>37881.154079339998</v>
      </c>
      <c r="I94" s="25">
        <f t="shared" si="8"/>
        <v>2.0793032089045972E-7</v>
      </c>
      <c r="J94" s="26">
        <f t="shared" si="9"/>
        <v>16.842355992127239</v>
      </c>
      <c r="K94" s="5">
        <v>16.838458606894765</v>
      </c>
      <c r="L94" s="27">
        <v>3.7872388236214076E-2</v>
      </c>
      <c r="M94" s="4">
        <f t="shared" si="10"/>
        <v>-8.7658431259240999E-6</v>
      </c>
      <c r="N94" s="3">
        <f t="shared" si="11"/>
        <v>-8.7658431259187637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0.810717393748</v>
      </c>
      <c r="D95" s="7">
        <v>255700</v>
      </c>
      <c r="E95" s="1">
        <f t="shared" si="6"/>
        <v>255700</v>
      </c>
      <c r="F95" s="6">
        <v>13681251997.439899</v>
      </c>
      <c r="G95" s="1" t="s">
        <v>27</v>
      </c>
      <c r="H95" s="1">
        <f t="shared" si="7"/>
        <v>8107.1739374799999</v>
      </c>
      <c r="I95" s="25">
        <f t="shared" si="8"/>
        <v>5.9257544112169355E-7</v>
      </c>
      <c r="J95" s="26">
        <f t="shared" si="9"/>
        <v>0.15152154029481704</v>
      </c>
      <c r="K95" s="5">
        <v>0.15148647763426962</v>
      </c>
      <c r="L95" s="27">
        <v>8.105297906605342E-3</v>
      </c>
      <c r="M95" s="4">
        <f t="shared" si="10"/>
        <v>-1.8760308746583465E-6</v>
      </c>
      <c r="N95" s="3">
        <f t="shared" si="11"/>
        <v>-1.8760308746577721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0.18873648772099999</v>
      </c>
      <c r="D96" s="7">
        <v>584</v>
      </c>
      <c r="E96" s="1">
        <f t="shared" si="6"/>
        <v>584</v>
      </c>
      <c r="F96" s="6">
        <v>7528979430.335</v>
      </c>
      <c r="G96" s="1" t="s">
        <v>18</v>
      </c>
      <c r="H96" s="1">
        <f t="shared" si="7"/>
        <v>1887.3648772099998</v>
      </c>
      <c r="I96" s="25">
        <f t="shared" si="8"/>
        <v>2.5068004165420093E-7</v>
      </c>
      <c r="J96" s="26">
        <f t="shared" si="9"/>
        <v>1.4639714432605335E-4</v>
      </c>
      <c r="K96" s="5">
        <v>1.463632674702051E-4</v>
      </c>
      <c r="L96" s="27">
        <v>1.8869281338010173E-3</v>
      </c>
      <c r="M96" s="4">
        <f t="shared" si="10"/>
        <v>-4.3674340898251958E-7</v>
      </c>
      <c r="N96" s="3">
        <f t="shared" si="11"/>
        <v>-0.43674340898246555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1.1992844852610001</v>
      </c>
      <c r="D97" s="7">
        <v>965436</v>
      </c>
      <c r="E97" s="1">
        <f t="shared" si="6"/>
        <v>965436</v>
      </c>
      <c r="F97" s="6">
        <v>22440986773.519901</v>
      </c>
      <c r="G97" s="1" t="s">
        <v>21</v>
      </c>
      <c r="H97" s="1">
        <f t="shared" si="7"/>
        <v>11992.84485261</v>
      </c>
      <c r="I97" s="25">
        <f t="shared" si="8"/>
        <v>5.3441700107240445E-7</v>
      </c>
      <c r="J97" s="26">
        <f t="shared" si="9"/>
        <v>0.51594541184733789</v>
      </c>
      <c r="K97" s="5">
        <v>0.51582602011662071</v>
      </c>
      <c r="L97" s="27">
        <v>1.1990069662695918E-2</v>
      </c>
      <c r="M97" s="4">
        <f t="shared" si="10"/>
        <v>-2.7751899140827235E-6</v>
      </c>
      <c r="N97" s="3">
        <f t="shared" si="11"/>
        <v>-2.7751899140821479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0.37018687577999998</v>
      </c>
      <c r="D98" s="7">
        <v>94000</v>
      </c>
      <c r="E98" s="1">
        <f t="shared" si="6"/>
        <v>94000</v>
      </c>
      <c r="F98" s="6">
        <v>7234732735.8000002</v>
      </c>
      <c r="G98" s="1" t="s">
        <v>27</v>
      </c>
      <c r="H98" s="1">
        <f t="shared" si="7"/>
        <v>3701.8687577999999</v>
      </c>
      <c r="I98" s="25">
        <f t="shared" si="8"/>
        <v>5.1168009835136718E-7</v>
      </c>
      <c r="J98" s="26">
        <f t="shared" si="9"/>
        <v>4.8097929245028516E-2</v>
      </c>
      <c r="K98" s="5">
        <v>4.8086799201284204E-2</v>
      </c>
      <c r="L98" s="27">
        <v>3.7010121312911928E-3</v>
      </c>
      <c r="M98" s="4">
        <f t="shared" si="10"/>
        <v>-8.5662650880710678E-7</v>
      </c>
      <c r="N98" s="3">
        <f t="shared" si="11"/>
        <v>-0.8566265088070395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3.2046041461780002</v>
      </c>
      <c r="D99" s="7">
        <v>1102925</v>
      </c>
      <c r="E99" s="1">
        <f t="shared" si="6"/>
        <v>1102925</v>
      </c>
      <c r="F99" s="6">
        <v>135187720271.94434</v>
      </c>
      <c r="G99" s="1" t="s">
        <v>21</v>
      </c>
      <c r="H99" s="1">
        <f t="shared" si="7"/>
        <v>32046.041461780002</v>
      </c>
      <c r="I99" s="25">
        <f t="shared" si="8"/>
        <v>2.3704846414538255E-7</v>
      </c>
      <c r="J99" s="26">
        <f t="shared" si="9"/>
        <v>0.26144667731754606</v>
      </c>
      <c r="K99" s="5">
        <v>0.26138617756212007</v>
      </c>
      <c r="L99" s="27">
        <v>3.2038625885913059E-2</v>
      </c>
      <c r="M99" s="4">
        <f t="shared" si="10"/>
        <v>-7.4155758669411376E-6</v>
      </c>
      <c r="N99" s="3">
        <f t="shared" si="11"/>
        <v>-7.415575866943982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0.491196388022</v>
      </c>
      <c r="D100" s="7">
        <v>109313</v>
      </c>
      <c r="E100" s="1">
        <f t="shared" si="6"/>
        <v>109313</v>
      </c>
      <c r="F100" s="6">
        <v>11777141022.6399</v>
      </c>
      <c r="G100" s="1" t="s">
        <v>119</v>
      </c>
      <c r="H100" s="1">
        <f t="shared" si="7"/>
        <v>4911.9638802200006</v>
      </c>
      <c r="I100" s="25">
        <f t="shared" si="8"/>
        <v>4.1707608584948078E-7</v>
      </c>
      <c r="J100" s="26">
        <f t="shared" si="9"/>
        <v>4.5591838172464295E-2</v>
      </c>
      <c r="K100" s="5">
        <v>4.558128804771127E-2</v>
      </c>
      <c r="L100" s="27">
        <v>4.9108272330963942E-3</v>
      </c>
      <c r="M100" s="4">
        <f t="shared" si="10"/>
        <v>-1.136647123606109E-6</v>
      </c>
      <c r="N100" s="3">
        <f t="shared" si="11"/>
        <v>-1.1366471236060534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1.6149981247959999</v>
      </c>
      <c r="D101" s="7">
        <v>20786</v>
      </c>
      <c r="E101" s="1">
        <f t="shared" si="6"/>
        <v>20786</v>
      </c>
      <c r="F101" s="6">
        <v>29120141941.240002</v>
      </c>
      <c r="G101" s="1" t="s">
        <v>18</v>
      </c>
      <c r="H101" s="1">
        <f t="shared" si="7"/>
        <v>16149.98124796</v>
      </c>
      <c r="I101" s="25">
        <f t="shared" si="8"/>
        <v>5.5459830108480222E-7</v>
      </c>
      <c r="J101" s="26">
        <f t="shared" si="9"/>
        <v>1.1527880286348699E-2</v>
      </c>
      <c r="K101" s="5">
        <v>1.1525212691010169E-2</v>
      </c>
      <c r="L101" s="27">
        <v>1.6146244080881209E-2</v>
      </c>
      <c r="M101" s="4">
        <f t="shared" si="10"/>
        <v>-3.7371670787919586E-6</v>
      </c>
      <c r="N101" s="3">
        <f t="shared" si="11"/>
        <v>-3.7371670787924813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1.556156091861</v>
      </c>
      <c r="D102" s="7">
        <v>1964766</v>
      </c>
      <c r="E102" s="1">
        <f t="shared" si="6"/>
        <v>1964766</v>
      </c>
      <c r="F102" s="6">
        <v>40812097408.033005</v>
      </c>
      <c r="G102" s="1" t="s">
        <v>119</v>
      </c>
      <c r="H102" s="1">
        <f t="shared" si="7"/>
        <v>15561.560918610001</v>
      </c>
      <c r="I102" s="25">
        <f t="shared" si="8"/>
        <v>3.8129775010159202E-7</v>
      </c>
      <c r="J102" s="26">
        <f t="shared" si="9"/>
        <v>0.74916085527610454</v>
      </c>
      <c r="K102" s="5">
        <v>0.74898749478137483</v>
      </c>
      <c r="L102" s="27">
        <v>1.5557959876349692E-2</v>
      </c>
      <c r="M102" s="4">
        <f t="shared" si="10"/>
        <v>-3.6010422603087455E-6</v>
      </c>
      <c r="N102" s="3">
        <f t="shared" si="11"/>
        <v>-3.6010422603085317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ref="E103" si="12">D103</f>
        <v>38942</v>
      </c>
      <c r="F103" s="6">
        <v>17771051678.02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5B09-7725-44F3-872B-600D09C488E8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0.69365904398199996</v>
      </c>
      <c r="D2" s="7">
        <v>146313</v>
      </c>
      <c r="E2" s="1">
        <f t="shared" ref="E2:E65" si="0">D2</f>
        <v>146313</v>
      </c>
      <c r="F2" s="6">
        <v>98035051240.026001</v>
      </c>
      <c r="G2" s="1" t="s">
        <v>18</v>
      </c>
      <c r="H2" s="1">
        <f t="shared" ref="H2:H65" si="1">(C2/100)*$R$2</f>
        <v>6936.5904398199991</v>
      </c>
      <c r="I2" s="25">
        <f t="shared" ref="I2:I65" si="2">H2/F2</f>
        <v>7.075622802334916E-8</v>
      </c>
      <c r="J2" s="26">
        <f t="shared" ref="J2:J65" si="3">I2*E2</f>
        <v>1.0352555990780285E-2</v>
      </c>
      <c r="K2" s="5">
        <v>1.0381501135084206E-2</v>
      </c>
      <c r="L2" s="27">
        <v>6.9559847431627277E-3</v>
      </c>
      <c r="M2" s="4">
        <f t="shared" ref="M2:M65" si="4">L2-(C2/100)</f>
        <v>1.9394303342728375E-5</v>
      </c>
      <c r="N2" s="3">
        <f t="shared" ref="N2:N65" si="5">IFERROR(L2*$R$2,0)-H2</f>
        <v>19.394303342728563</v>
      </c>
      <c r="P2" s="12">
        <f>SUM(J2:J101)</f>
        <v>121.81233374824201</v>
      </c>
      <c r="Q2" s="11">
        <f>SUM(K2:K101)</f>
        <v>122.15044042024627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19</v>
      </c>
      <c r="B3" s="1" t="s">
        <v>20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21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0.11744423681877231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12033644389.029991</v>
      </c>
      <c r="G4" s="1" t="s">
        <v>24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1.9445988498621432E-3</v>
      </c>
      <c r="M4" s="4">
        <f t="shared" si="4"/>
        <v>5.4218261521430354E-6</v>
      </c>
      <c r="N4" s="3">
        <f t="shared" si="5"/>
        <v>5.4218261521430122</v>
      </c>
      <c r="P4" s="2"/>
      <c r="Q4" s="2"/>
      <c r="R4" s="2"/>
    </row>
    <row r="5" spans="1:21">
      <c r="A5" s="7" t="s">
        <v>274</v>
      </c>
      <c r="B5" s="1" t="s">
        <v>275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119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0.25621654830461676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294</v>
      </c>
      <c r="B6" s="1" t="s">
        <v>295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39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1.7946351854195757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27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6.1097771751607736E-2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28</v>
      </c>
      <c r="B8" s="1" t="s">
        <v>29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30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7.6144014247656894E-3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31</v>
      </c>
      <c r="B9" s="1" t="s">
        <v>32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33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0.11231118667208287</v>
      </c>
      <c r="L9" s="27">
        <v>3.8026363597549735E-3</v>
      </c>
      <c r="M9" s="4">
        <f t="shared" si="4"/>
        <v>1.0602306604973362E-5</v>
      </c>
      <c r="N9" s="3">
        <f t="shared" si="5"/>
        <v>10.602306604973364</v>
      </c>
      <c r="P9" s="2"/>
      <c r="Q9" s="2"/>
      <c r="R9" s="2"/>
    </row>
    <row r="10" spans="1:21">
      <c r="A10" s="7" t="s">
        <v>247</v>
      </c>
      <c r="B10" s="1" t="s">
        <v>248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21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4.9633413509610175E-2</v>
      </c>
      <c r="L10" s="27">
        <v>1.3748648330696265E-3</v>
      </c>
      <c r="M10" s="4">
        <f t="shared" si="4"/>
        <v>3.8333243396262984E-6</v>
      </c>
      <c r="N10" s="3">
        <f t="shared" si="5"/>
        <v>3.8333243396261878</v>
      </c>
      <c r="P10" s="2"/>
      <c r="Q10" s="2"/>
      <c r="R10" s="2"/>
    </row>
    <row r="11" spans="1:21">
      <c r="A11" s="7" t="s">
        <v>34</v>
      </c>
      <c r="B11" s="1" t="s">
        <v>35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36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2.1227677664187082E-3</v>
      </c>
      <c r="M11" s="4">
        <f t="shared" si="4"/>
        <v>5.9185871587080947E-6</v>
      </c>
      <c r="N11" s="3">
        <f t="shared" si="5"/>
        <v>5.9185871587078509</v>
      </c>
      <c r="P11" s="2"/>
      <c r="Q11" s="2"/>
      <c r="R11" s="2"/>
    </row>
    <row r="12" spans="1:21">
      <c r="A12" s="7" t="s">
        <v>37</v>
      </c>
      <c r="B12" s="1" t="s">
        <v>38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15792688668.380735</v>
      </c>
      <c r="G12" s="1" t="s">
        <v>39</v>
      </c>
      <c r="H12" s="1">
        <f t="shared" si="1"/>
        <v>1954.8398929300001</v>
      </c>
      <c r="I12" s="25">
        <f t="shared" si="2"/>
        <v>1.2378132273599963E-7</v>
      </c>
      <c r="J12" s="26">
        <f t="shared" si="3"/>
        <v>3.8142719475807341</v>
      </c>
      <c r="K12" s="5">
        <v>3.8249364260964653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40</v>
      </c>
      <c r="B13" s="1" t="s">
        <v>41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30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2.2951462634099466E-2</v>
      </c>
      <c r="M13" s="4">
        <f t="shared" si="4"/>
        <v>6.399203632946604E-5</v>
      </c>
      <c r="N13" s="3">
        <f t="shared" si="5"/>
        <v>63.992036329465918</v>
      </c>
      <c r="P13" s="2"/>
      <c r="Q13" s="2"/>
      <c r="R13" s="2"/>
    </row>
    <row r="14" spans="1:21">
      <c r="A14" s="7" t="s">
        <v>42</v>
      </c>
      <c r="B14" s="1" t="s">
        <v>43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21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 t="s">
        <v>234</v>
      </c>
      <c r="R14" s="2"/>
    </row>
    <row r="15" spans="1:21">
      <c r="A15" s="7" t="s">
        <v>44</v>
      </c>
      <c r="B15" s="1" t="s">
        <v>45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21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0.30133373294622956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46</v>
      </c>
      <c r="B16" s="1" t="s">
        <v>47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18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5.5157565862491105E-2</v>
      </c>
      <c r="M16" s="4">
        <f t="shared" si="4"/>
        <v>1.5378736486110905E-4</v>
      </c>
      <c r="N16" s="3">
        <f t="shared" si="5"/>
        <v>153.78736486111302</v>
      </c>
      <c r="P16" s="2"/>
      <c r="Q16" s="2"/>
      <c r="R16" s="2"/>
    </row>
    <row r="17" spans="1:18">
      <c r="A17" s="7" t="s">
        <v>50</v>
      </c>
      <c r="B17" s="1" t="s">
        <v>51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52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4.6601671888642565E-3</v>
      </c>
      <c r="M17" s="4">
        <f t="shared" si="4"/>
        <v>1.2993228044256427E-5</v>
      </c>
      <c r="N17" s="3">
        <f t="shared" si="5"/>
        <v>12.993228044256284</v>
      </c>
      <c r="P17" s="2"/>
      <c r="Q17" s="2"/>
      <c r="R17" s="2"/>
    </row>
    <row r="18" spans="1:18">
      <c r="A18" s="7" t="s">
        <v>53</v>
      </c>
      <c r="B18" s="1" t="s">
        <v>54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24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36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18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1.5623236924496694E-3</v>
      </c>
      <c r="L20" s="27">
        <v>2.8351609321759425E-3</v>
      </c>
      <c r="M20" s="4">
        <f t="shared" si="4"/>
        <v>7.9048435559425298E-6</v>
      </c>
      <c r="N20" s="3">
        <f t="shared" si="5"/>
        <v>7.9048435559425343</v>
      </c>
      <c r="P20" s="2"/>
      <c r="Q20" s="2"/>
      <c r="R20" s="2"/>
    </row>
    <row r="21" spans="1:18">
      <c r="A21" s="7" t="s">
        <v>61</v>
      </c>
      <c r="B21" s="7" t="s">
        <v>62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63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1.7292516188938855E-2</v>
      </c>
      <c r="L21" s="27">
        <v>3.0947823420164108E-3</v>
      </c>
      <c r="M21" s="4">
        <f t="shared" si="4"/>
        <v>8.6287060364104336E-6</v>
      </c>
      <c r="N21" s="3">
        <f t="shared" si="5"/>
        <v>8.6287060364106765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36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0.14619670309633695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21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1.1376252062570485E-2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18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3.6083810154898227E-4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21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249</v>
      </c>
      <c r="B26" s="1" t="s">
        <v>250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21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70</v>
      </c>
      <c r="B27" s="1" t="s">
        <v>71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33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0.24874447244245035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72</v>
      </c>
      <c r="B28" s="1" t="s">
        <v>73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18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74</v>
      </c>
      <c r="B29" s="1" t="s">
        <v>75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63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76</v>
      </c>
      <c r="B30" s="1" t="s">
        <v>77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21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2.6611273810021314E-3</v>
      </c>
      <c r="M30" s="4">
        <f t="shared" si="4"/>
        <v>7.4196125421309954E-6</v>
      </c>
      <c r="N30" s="3">
        <f t="shared" si="5"/>
        <v>7.41961254213129</v>
      </c>
      <c r="P30" s="2"/>
      <c r="Q30" s="2"/>
      <c r="R30" s="2"/>
    </row>
    <row r="31" spans="1:18">
      <c r="A31" s="7" t="s">
        <v>78</v>
      </c>
      <c r="B31" s="1" t="s">
        <v>79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33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2.1326069191679294E-2</v>
      </c>
      <c r="M31" s="4">
        <f t="shared" si="4"/>
        <v>5.9460201569293269E-5</v>
      </c>
      <c r="N31" s="3">
        <f t="shared" si="5"/>
        <v>59.460201569294441</v>
      </c>
      <c r="P31" s="2"/>
      <c r="Q31" s="2"/>
      <c r="R31" s="2"/>
    </row>
    <row r="32" spans="1:18">
      <c r="A32" s="7" t="s">
        <v>80</v>
      </c>
      <c r="B32" s="1" t="s">
        <v>81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21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0.16043246888976714</v>
      </c>
      <c r="L32" s="27">
        <v>2.9700658892632653E-2</v>
      </c>
      <c r="M32" s="4">
        <f t="shared" si="4"/>
        <v>8.2809783102655299E-5</v>
      </c>
      <c r="N32" s="3">
        <f t="shared" si="5"/>
        <v>82.809783102657093</v>
      </c>
      <c r="P32" s="2"/>
      <c r="Q32" s="2"/>
      <c r="R32" s="2"/>
    </row>
    <row r="33" spans="1:18">
      <c r="A33" s="7" t="s">
        <v>82</v>
      </c>
      <c r="B33" s="1" t="s">
        <v>83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21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1.4452687369259114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86</v>
      </c>
      <c r="B34" s="1" t="s">
        <v>87</v>
      </c>
      <c r="C34" s="28">
        <v>0.29622287646899997</v>
      </c>
      <c r="D34" s="7">
        <v>1028490</v>
      </c>
      <c r="E34" s="1">
        <f t="shared" si="0"/>
        <v>1028490</v>
      </c>
      <c r="F34" s="6">
        <v>8922759665.2199898</v>
      </c>
      <c r="G34" s="1" t="s">
        <v>21</v>
      </c>
      <c r="H34" s="1">
        <f t="shared" si="1"/>
        <v>2962.2287646899995</v>
      </c>
      <c r="I34" s="25">
        <f t="shared" si="2"/>
        <v>3.3198571695665703E-7</v>
      </c>
      <c r="J34" s="26">
        <f t="shared" si="3"/>
        <v>0.34144399003275216</v>
      </c>
      <c r="K34" s="5">
        <v>0.34239864630667627</v>
      </c>
      <c r="L34" s="27">
        <v>2.9705109730684171E-3</v>
      </c>
      <c r="M34" s="4">
        <f t="shared" si="4"/>
        <v>8.2822083784174667E-6</v>
      </c>
      <c r="N34" s="3">
        <f t="shared" si="5"/>
        <v>8.2822083784176357</v>
      </c>
      <c r="P34" s="2"/>
      <c r="Q34" s="2"/>
      <c r="R34" s="2"/>
    </row>
    <row r="35" spans="1:18">
      <c r="A35" s="7" t="s">
        <v>265</v>
      </c>
      <c r="B35" s="1" t="s">
        <v>266</v>
      </c>
      <c r="C35" s="28">
        <v>2.0915054142059999</v>
      </c>
      <c r="D35" s="7">
        <v>15470000</v>
      </c>
      <c r="E35" s="1">
        <f t="shared" si="0"/>
        <v>15470000</v>
      </c>
      <c r="F35" s="6">
        <v>107786391915.659</v>
      </c>
      <c r="G35" s="1" t="s">
        <v>24</v>
      </c>
      <c r="H35" s="1">
        <f t="shared" si="1"/>
        <v>20915.054142059998</v>
      </c>
      <c r="I35" s="25">
        <f t="shared" si="2"/>
        <v>1.9404169459931148E-7</v>
      </c>
      <c r="J35" s="26">
        <f t="shared" si="3"/>
        <v>3.0018250154513484</v>
      </c>
      <c r="K35" s="5">
        <v>3.010217943564153</v>
      </c>
      <c r="L35" s="27">
        <v>2.0973531416713306E-2</v>
      </c>
      <c r="M35" s="4">
        <f t="shared" si="4"/>
        <v>5.8477274653308264E-5</v>
      </c>
      <c r="N35" s="3">
        <f t="shared" si="5"/>
        <v>58.477274653308996</v>
      </c>
      <c r="P35" s="2"/>
      <c r="Q35" s="2"/>
      <c r="R35" s="2"/>
    </row>
    <row r="36" spans="1:18">
      <c r="A36" s="7" t="s">
        <v>88</v>
      </c>
      <c r="B36" s="1" t="s">
        <v>89</v>
      </c>
      <c r="C36" s="28">
        <v>1.197219760651</v>
      </c>
      <c r="D36" s="7">
        <v>220502</v>
      </c>
      <c r="E36" s="1">
        <f t="shared" si="0"/>
        <v>220502</v>
      </c>
      <c r="F36" s="6">
        <v>22211672575.884998</v>
      </c>
      <c r="G36" s="1" t="s">
        <v>90</v>
      </c>
      <c r="H36" s="1">
        <f t="shared" si="1"/>
        <v>11972.197606510001</v>
      </c>
      <c r="I36" s="25">
        <f t="shared" si="2"/>
        <v>5.3900477623229964E-7</v>
      </c>
      <c r="J36" s="26">
        <f t="shared" si="3"/>
        <v>0.11885163116877454</v>
      </c>
      <c r="K36" s="5">
        <v>0.11918393341540989</v>
      </c>
      <c r="L36" s="27">
        <v>1.2005671174543377E-2</v>
      </c>
      <c r="M36" s="4">
        <f t="shared" si="4"/>
        <v>3.3473568033376422E-5</v>
      </c>
      <c r="N36" s="3">
        <f t="shared" si="5"/>
        <v>33.473568033376068</v>
      </c>
      <c r="P36" s="2"/>
      <c r="Q36" s="2"/>
      <c r="R36" s="2"/>
    </row>
    <row r="37" spans="1:18">
      <c r="A37" s="7" t="s">
        <v>91</v>
      </c>
      <c r="B37" s="1" t="s">
        <v>92</v>
      </c>
      <c r="C37" s="28">
        <v>0.29754552354000002</v>
      </c>
      <c r="D37" s="7">
        <v>1029</v>
      </c>
      <c r="E37" s="1">
        <f t="shared" si="0"/>
        <v>1029</v>
      </c>
      <c r="F37" s="6">
        <v>5150988890</v>
      </c>
      <c r="G37" s="1" t="s">
        <v>30</v>
      </c>
      <c r="H37" s="1">
        <f t="shared" si="1"/>
        <v>2975.4552354000002</v>
      </c>
      <c r="I37" s="25">
        <f t="shared" si="2"/>
        <v>5.7764737974420294E-7</v>
      </c>
      <c r="J37" s="26">
        <f t="shared" si="3"/>
        <v>5.9439915375678488E-4</v>
      </c>
      <c r="K37" s="5">
        <v>5.9606105921295274E-4</v>
      </c>
      <c r="L37" s="27">
        <v>2.9837744351482519E-3</v>
      </c>
      <c r="M37" s="4">
        <f t="shared" si="4"/>
        <v>8.319199748251481E-6</v>
      </c>
      <c r="N37" s="3">
        <f t="shared" si="5"/>
        <v>8.3191997482517763</v>
      </c>
      <c r="P37" s="2"/>
      <c r="Q37" s="2"/>
      <c r="R37" s="2"/>
    </row>
    <row r="38" spans="1:18">
      <c r="A38" s="7" t="s">
        <v>93</v>
      </c>
      <c r="B38" s="1" t="s">
        <v>94</v>
      </c>
      <c r="C38" s="28">
        <v>0.616702030919</v>
      </c>
      <c r="D38" s="7">
        <v>36870</v>
      </c>
      <c r="E38" s="1">
        <f t="shared" si="0"/>
        <v>36870</v>
      </c>
      <c r="F38" s="6">
        <v>21427603191.322998</v>
      </c>
      <c r="G38" s="1" t="s">
        <v>18</v>
      </c>
      <c r="H38" s="1">
        <f t="shared" si="1"/>
        <v>6167.0203091899994</v>
      </c>
      <c r="I38" s="25">
        <f t="shared" si="2"/>
        <v>2.8780728549646203E-7</v>
      </c>
      <c r="J38" s="26">
        <f t="shared" si="3"/>
        <v>1.0611454616254555E-2</v>
      </c>
      <c r="K38" s="5">
        <v>1.0641123660451442E-2</v>
      </c>
      <c r="L38" s="27">
        <v>6.1842629592067256E-3</v>
      </c>
      <c r="M38" s="4">
        <f t="shared" si="4"/>
        <v>1.7242650016725987E-5</v>
      </c>
      <c r="N38" s="3">
        <f t="shared" si="5"/>
        <v>17.242650016726657</v>
      </c>
      <c r="P38" s="2"/>
      <c r="Q38" s="2"/>
      <c r="R38" s="2"/>
    </row>
    <row r="39" spans="1:18">
      <c r="A39" s="7" t="s">
        <v>98</v>
      </c>
      <c r="B39" s="1" t="s">
        <v>99</v>
      </c>
      <c r="C39" s="28">
        <v>4.2912825837230004</v>
      </c>
      <c r="D39" s="7">
        <v>785668</v>
      </c>
      <c r="E39" s="1">
        <f t="shared" si="0"/>
        <v>785668</v>
      </c>
      <c r="F39" s="6">
        <v>80890715830.165009</v>
      </c>
      <c r="G39" s="1" t="s">
        <v>21</v>
      </c>
      <c r="H39" s="1">
        <f t="shared" si="1"/>
        <v>42912.825837230004</v>
      </c>
      <c r="I39" s="25">
        <f t="shared" si="2"/>
        <v>5.3050372217410095E-7</v>
      </c>
      <c r="J39" s="26">
        <f t="shared" si="3"/>
        <v>0.41679979839308157</v>
      </c>
      <c r="K39" s="5">
        <v>0.41796514638224491</v>
      </c>
      <c r="L39" s="27">
        <v>4.3032807601836261E-2</v>
      </c>
      <c r="M39" s="4">
        <f t="shared" si="4"/>
        <v>1.1998176460625842E-4</v>
      </c>
      <c r="N39" s="3">
        <f t="shared" si="5"/>
        <v>119.98176460625837</v>
      </c>
      <c r="P39" s="2"/>
      <c r="Q39" s="2"/>
      <c r="R39" s="2"/>
    </row>
    <row r="40" spans="1:18">
      <c r="A40" s="7" t="s">
        <v>100</v>
      </c>
      <c r="B40" s="1" t="s">
        <v>101</v>
      </c>
      <c r="C40" s="28">
        <v>0.42417666118800001</v>
      </c>
      <c r="D40" s="7">
        <v>11160</v>
      </c>
      <c r="E40" s="1">
        <f t="shared" si="0"/>
        <v>11160</v>
      </c>
      <c r="F40" s="6">
        <v>9549795369.8599892</v>
      </c>
      <c r="G40" s="1" t="s">
        <v>30</v>
      </c>
      <c r="H40" s="1">
        <f t="shared" si="1"/>
        <v>4241.7666118799998</v>
      </c>
      <c r="I40" s="25">
        <f t="shared" si="2"/>
        <v>4.4417356054218667E-7</v>
      </c>
      <c r="J40" s="26">
        <f t="shared" si="3"/>
        <v>4.9569769356508035E-3</v>
      </c>
      <c r="K40" s="5">
        <v>4.5566574990036132E-3</v>
      </c>
      <c r="L40" s="27">
        <v>3.8992066922959234E-3</v>
      </c>
      <c r="M40" s="4">
        <f t="shared" si="4"/>
        <v>-3.4255991958407651E-4</v>
      </c>
      <c r="N40" s="3">
        <f t="shared" si="5"/>
        <v>-342.5599195840764</v>
      </c>
      <c r="P40" s="2"/>
      <c r="Q40" s="2"/>
      <c r="R40" s="2"/>
    </row>
    <row r="41" spans="1:18">
      <c r="A41" s="7" t="s">
        <v>102</v>
      </c>
      <c r="B41" s="1" t="s">
        <v>103</v>
      </c>
      <c r="C41" s="28">
        <v>0.40656152062299999</v>
      </c>
      <c r="D41" s="7">
        <v>291693</v>
      </c>
      <c r="E41" s="1">
        <f t="shared" si="0"/>
        <v>291693</v>
      </c>
      <c r="F41" s="6">
        <v>14019620826.963989</v>
      </c>
      <c r="G41" s="1" t="s">
        <v>33</v>
      </c>
      <c r="H41" s="1">
        <f t="shared" si="1"/>
        <v>4065.6152062299998</v>
      </c>
      <c r="I41" s="25">
        <f t="shared" si="2"/>
        <v>2.8999466222442957E-7</v>
      </c>
      <c r="J41" s="26">
        <f t="shared" si="3"/>
        <v>8.458941300823053E-2</v>
      </c>
      <c r="K41" s="5">
        <v>8.4825920085912887E-2</v>
      </c>
      <c r="L41" s="27">
        <v>4.0769824298246696E-3</v>
      </c>
      <c r="M41" s="4">
        <f t="shared" si="4"/>
        <v>1.1367223594669663E-5</v>
      </c>
      <c r="N41" s="3">
        <f t="shared" si="5"/>
        <v>11.367223594669667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0.25469392574999999</v>
      </c>
      <c r="D42" s="7">
        <v>160937</v>
      </c>
      <c r="E42" s="1">
        <f t="shared" si="0"/>
        <v>160937</v>
      </c>
      <c r="F42" s="6">
        <v>7211282285.29</v>
      </c>
      <c r="G42" s="1" t="s">
        <v>90</v>
      </c>
      <c r="H42" s="1">
        <f t="shared" si="1"/>
        <v>2546.9392574999997</v>
      </c>
      <c r="I42" s="25">
        <f t="shared" si="2"/>
        <v>3.5318812337930482E-7</v>
      </c>
      <c r="J42" s="26">
        <f t="shared" si="3"/>
        <v>5.6841037012295183E-2</v>
      </c>
      <c r="K42" s="5">
        <v>5.6999961244922182E-2</v>
      </c>
      <c r="L42" s="27">
        <v>2.5540603514898614E-3</v>
      </c>
      <c r="M42" s="4">
        <f t="shared" si="4"/>
        <v>7.1210939898615905E-6</v>
      </c>
      <c r="N42" s="3">
        <f t="shared" si="5"/>
        <v>7.1210939898619472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1.889767442581</v>
      </c>
      <c r="D43" s="7">
        <v>56232</v>
      </c>
      <c r="E43" s="1">
        <f t="shared" si="0"/>
        <v>56232</v>
      </c>
      <c r="F43" s="6">
        <v>35301139117.800003</v>
      </c>
      <c r="G43" s="1" t="s">
        <v>18</v>
      </c>
      <c r="H43" s="1">
        <f t="shared" si="1"/>
        <v>18897.674425810001</v>
      </c>
      <c r="I43" s="25">
        <f t="shared" si="2"/>
        <v>5.3532760976206482E-7</v>
      </c>
      <c r="J43" s="26">
        <f t="shared" si="3"/>
        <v>3.0102542152140428E-2</v>
      </c>
      <c r="K43" s="5">
        <v>3.0186707108795608E-2</v>
      </c>
      <c r="L43" s="27">
        <v>1.8950511224140633E-2</v>
      </c>
      <c r="M43" s="4">
        <f t="shared" si="4"/>
        <v>5.2836798330631318E-5</v>
      </c>
      <c r="N43" s="3">
        <f t="shared" si="5"/>
        <v>52.8367983306307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1.0313883745429999</v>
      </c>
      <c r="D44" s="7">
        <v>266349</v>
      </c>
      <c r="E44" s="1">
        <f t="shared" si="0"/>
        <v>266349</v>
      </c>
      <c r="F44" s="6">
        <v>30009404246.77</v>
      </c>
      <c r="G44" s="1" t="s">
        <v>21</v>
      </c>
      <c r="H44" s="1">
        <f t="shared" si="1"/>
        <v>10313.883745429999</v>
      </c>
      <c r="I44" s="25">
        <f t="shared" si="2"/>
        <v>3.436883871675031E-7</v>
      </c>
      <c r="J44" s="26">
        <f t="shared" si="3"/>
        <v>9.154105823367728E-2</v>
      </c>
      <c r="K44" s="5">
        <v>9.1797001707171755E-2</v>
      </c>
      <c r="L44" s="27">
        <v>1.0342720764380392E-2</v>
      </c>
      <c r="M44" s="4">
        <f t="shared" si="4"/>
        <v>2.8837018950393645E-5</v>
      </c>
      <c r="N44" s="3">
        <f t="shared" si="5"/>
        <v>28.837018950393031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1.4966747439999999</v>
      </c>
      <c r="D45" s="7">
        <v>33400</v>
      </c>
      <c r="E45" s="1">
        <f t="shared" si="0"/>
        <v>33400</v>
      </c>
      <c r="F45" s="6">
        <v>25432515598.939899</v>
      </c>
      <c r="G45" s="1" t="s">
        <v>116</v>
      </c>
      <c r="H45" s="1">
        <f t="shared" si="1"/>
        <v>14966.747439999999</v>
      </c>
      <c r="I45" s="25">
        <f t="shared" si="2"/>
        <v>5.8848867630789368E-7</v>
      </c>
      <c r="J45" s="26">
        <f t="shared" si="3"/>
        <v>1.9655521788683648E-2</v>
      </c>
      <c r="K45" s="5">
        <v>1.9710477484149749E-2</v>
      </c>
      <c r="L45" s="27">
        <v>1.5008593595155452E-2</v>
      </c>
      <c r="M45" s="4">
        <f t="shared" si="4"/>
        <v>4.1846155155452619E-5</v>
      </c>
      <c r="N45" s="3">
        <f t="shared" si="5"/>
        <v>41.846155155451925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0.36636896828299997</v>
      </c>
      <c r="D46" s="7">
        <v>27538</v>
      </c>
      <c r="E46" s="1">
        <f t="shared" si="0"/>
        <v>27538</v>
      </c>
      <c r="F46" s="6">
        <v>5683800050.8400002</v>
      </c>
      <c r="G46" s="1" t="s">
        <v>119</v>
      </c>
      <c r="H46" s="1">
        <f t="shared" si="1"/>
        <v>3663.68968283</v>
      </c>
      <c r="I46" s="25">
        <f t="shared" si="2"/>
        <v>6.4458454732033526E-7</v>
      </c>
      <c r="J46" s="26">
        <f t="shared" si="3"/>
        <v>1.7750569264107393E-2</v>
      </c>
      <c r="K46" s="5">
        <v>1.7800198823101316E-2</v>
      </c>
      <c r="L46" s="27">
        <v>3.6739331460420282E-3</v>
      </c>
      <c r="M46" s="4">
        <f t="shared" si="4"/>
        <v>1.0243463212028254E-5</v>
      </c>
      <c r="N46" s="3">
        <f t="shared" si="5"/>
        <v>10.243463212028018</v>
      </c>
      <c r="P46" s="2"/>
      <c r="Q46" s="2"/>
      <c r="R46" s="2"/>
    </row>
    <row r="47" spans="1:18">
      <c r="A47" s="7" t="s">
        <v>276</v>
      </c>
      <c r="B47" s="1" t="s">
        <v>277</v>
      </c>
      <c r="C47" s="28">
        <v>0.61641863260899998</v>
      </c>
      <c r="D47" s="7">
        <v>2115.1999999999998</v>
      </c>
      <c r="E47" s="1">
        <f t="shared" si="0"/>
        <v>2115.1999999999998</v>
      </c>
      <c r="F47" s="6">
        <v>13180871357.704195</v>
      </c>
      <c r="G47" s="1" t="s">
        <v>30</v>
      </c>
      <c r="H47" s="1">
        <f t="shared" si="1"/>
        <v>6164.18632609</v>
      </c>
      <c r="I47" s="25">
        <f t="shared" si="2"/>
        <v>4.6766151939469803E-7</v>
      </c>
      <c r="J47" s="26">
        <f t="shared" si="3"/>
        <v>9.891976458236652E-4</v>
      </c>
      <c r="K47" s="5">
        <v>9.9196338489569258E-4</v>
      </c>
      <c r="L47" s="27">
        <v>6.181421032461676E-3</v>
      </c>
      <c r="M47" s="4">
        <f t="shared" si="4"/>
        <v>1.7234706371676081E-5</v>
      </c>
      <c r="N47" s="3">
        <f t="shared" si="5"/>
        <v>17.234706371676111</v>
      </c>
      <c r="P47" s="2"/>
      <c r="Q47" s="2"/>
      <c r="R47" s="2"/>
    </row>
    <row r="48" spans="1:18">
      <c r="A48" s="7" t="s">
        <v>122</v>
      </c>
      <c r="B48" s="1" t="s">
        <v>278</v>
      </c>
      <c r="C48" s="28">
        <v>0.33641971765399997</v>
      </c>
      <c r="D48" s="7">
        <v>6591</v>
      </c>
      <c r="E48" s="1">
        <f t="shared" si="0"/>
        <v>6591</v>
      </c>
      <c r="F48" s="6">
        <v>6418755963.7679901</v>
      </c>
      <c r="G48" s="1" t="s">
        <v>18</v>
      </c>
      <c r="H48" s="1">
        <f t="shared" si="1"/>
        <v>3364.1971765399999</v>
      </c>
      <c r="I48" s="25">
        <f t="shared" si="2"/>
        <v>5.2411981317406587E-7</v>
      </c>
      <c r="J48" s="26">
        <f t="shared" si="3"/>
        <v>3.4544736886302683E-3</v>
      </c>
      <c r="K48" s="5">
        <v>3.464132196095167E-3</v>
      </c>
      <c r="L48" s="27">
        <v>3.3736032761290482E-3</v>
      </c>
      <c r="M48" s="4">
        <f t="shared" si="4"/>
        <v>9.4060995890483771E-6</v>
      </c>
      <c r="N48" s="3">
        <f t="shared" si="5"/>
        <v>9.4060995890481536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5.416622808584</v>
      </c>
      <c r="D49" s="7">
        <v>1330000</v>
      </c>
      <c r="E49" s="1">
        <f t="shared" si="0"/>
        <v>1330000</v>
      </c>
      <c r="F49" s="6">
        <v>122108368496.6236</v>
      </c>
      <c r="G49" s="1" t="s">
        <v>21</v>
      </c>
      <c r="H49" s="1">
        <f t="shared" si="1"/>
        <v>54166.228085839997</v>
      </c>
      <c r="I49" s="25">
        <f t="shared" si="2"/>
        <v>4.4359144874937659E-7</v>
      </c>
      <c r="J49" s="26">
        <f t="shared" si="3"/>
        <v>0.58997662683667085</v>
      </c>
      <c r="K49" s="5">
        <v>0.59162616699178616</v>
      </c>
      <c r="L49" s="27">
        <v>5.4317673692690221E-2</v>
      </c>
      <c r="M49" s="4">
        <f t="shared" si="4"/>
        <v>1.514456068502229E-4</v>
      </c>
      <c r="N49" s="3">
        <f t="shared" si="5"/>
        <v>151.44560685022589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0.25772358911499998</v>
      </c>
      <c r="D50" s="7">
        <v>42008</v>
      </c>
      <c r="E50" s="1">
        <f t="shared" si="0"/>
        <v>42008</v>
      </c>
      <c r="F50" s="6">
        <v>9426418787.4479904</v>
      </c>
      <c r="G50" s="1" t="s">
        <v>36</v>
      </c>
      <c r="H50" s="1">
        <f t="shared" si="1"/>
        <v>2577.23589115</v>
      </c>
      <c r="I50" s="25">
        <f t="shared" si="2"/>
        <v>2.7340562192948505E-7</v>
      </c>
      <c r="J50" s="26">
        <f t="shared" si="3"/>
        <v>1.1485223366013807E-2</v>
      </c>
      <c r="K50" s="5">
        <v>1.1517335382402367E-2</v>
      </c>
      <c r="L50" s="27">
        <v>2.5844416927732132E-3</v>
      </c>
      <c r="M50" s="4">
        <f t="shared" si="4"/>
        <v>7.205801623213267E-6</v>
      </c>
      <c r="N50" s="3">
        <f t="shared" si="5"/>
        <v>7.2058016232131195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4.1859339060750003</v>
      </c>
      <c r="D51" s="7">
        <v>54400000</v>
      </c>
      <c r="E51" s="1">
        <f t="shared" si="0"/>
        <v>54400000</v>
      </c>
      <c r="F51" s="6">
        <v>125133916052.584</v>
      </c>
      <c r="G51" s="1" t="s">
        <v>21</v>
      </c>
      <c r="H51" s="1">
        <f t="shared" si="1"/>
        <v>41859.339060750004</v>
      </c>
      <c r="I51" s="25">
        <f t="shared" si="2"/>
        <v>3.3451633562846218E-7</v>
      </c>
      <c r="J51" s="26">
        <f t="shared" si="3"/>
        <v>18.197688658188344</v>
      </c>
      <c r="K51" s="5">
        <v>18.248568337036488</v>
      </c>
      <c r="L51" s="27">
        <v>4.1976375337620705E-2</v>
      </c>
      <c r="M51" s="4">
        <f t="shared" si="4"/>
        <v>1.1703627687070089E-4</v>
      </c>
      <c r="N51" s="3">
        <f t="shared" si="5"/>
        <v>117.0362768706982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0.15356224488100001</v>
      </c>
      <c r="D52" s="7">
        <v>47589</v>
      </c>
      <c r="E52" s="1">
        <f t="shared" si="0"/>
        <v>47589</v>
      </c>
      <c r="F52" s="6">
        <v>5502013654.6400003</v>
      </c>
      <c r="G52" s="1" t="s">
        <v>119</v>
      </c>
      <c r="H52" s="1">
        <f t="shared" si="1"/>
        <v>1535.6224488100002</v>
      </c>
      <c r="I52" s="25">
        <f t="shared" si="2"/>
        <v>2.7910189708725409E-7</v>
      </c>
      <c r="J52" s="26">
        <f t="shared" si="3"/>
        <v>1.3282180180485334E-2</v>
      </c>
      <c r="K52" s="5">
        <v>1.3319316383576451E-2</v>
      </c>
      <c r="L52" s="27">
        <v>1.5399159598417261E-3</v>
      </c>
      <c r="M52" s="4">
        <f t="shared" si="4"/>
        <v>4.2935110317258822E-6</v>
      </c>
      <c r="N52" s="3">
        <f t="shared" si="5"/>
        <v>4.2935110317259841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0.38777278886400002</v>
      </c>
      <c r="D53" s="7">
        <v>4153000</v>
      </c>
      <c r="E53" s="1">
        <f t="shared" si="0"/>
        <v>4153000</v>
      </c>
      <c r="F53" s="6">
        <v>14168211336.49</v>
      </c>
      <c r="G53" s="1" t="s">
        <v>119</v>
      </c>
      <c r="H53" s="1">
        <f t="shared" si="1"/>
        <v>3877.7278886400004</v>
      </c>
      <c r="I53" s="25">
        <f t="shared" si="2"/>
        <v>2.7369212644739247E-7</v>
      </c>
      <c r="J53" s="26">
        <f t="shared" si="3"/>
        <v>1.1366434011360209</v>
      </c>
      <c r="K53" s="5">
        <v>1.139821389963908</v>
      </c>
      <c r="L53" s="27">
        <v>3.8885697902384855E-3</v>
      </c>
      <c r="M53" s="4">
        <f t="shared" si="4"/>
        <v>1.0841901598485255E-5</v>
      </c>
      <c r="N53" s="3">
        <f t="shared" si="5"/>
        <v>10.841901598485038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1.292760431854</v>
      </c>
      <c r="D54" s="7">
        <v>17800000</v>
      </c>
      <c r="E54" s="1">
        <f t="shared" si="0"/>
        <v>17800000</v>
      </c>
      <c r="F54" s="6">
        <v>34877467610.585899</v>
      </c>
      <c r="G54" s="1" t="s">
        <v>24</v>
      </c>
      <c r="H54" s="1">
        <f t="shared" si="1"/>
        <v>12927.604318540001</v>
      </c>
      <c r="I54" s="25">
        <f t="shared" si="2"/>
        <v>3.7065776858799965E-7</v>
      </c>
      <c r="J54" s="26">
        <f t="shared" si="3"/>
        <v>6.597708280866394</v>
      </c>
      <c r="K54" s="5">
        <v>6.6161550904761217</v>
      </c>
      <c r="L54" s="27">
        <v>1.2963749150263706E-2</v>
      </c>
      <c r="M54" s="4">
        <f t="shared" si="4"/>
        <v>3.6144831723705639E-5</v>
      </c>
      <c r="N54" s="3">
        <f t="shared" si="5"/>
        <v>36.144831723704556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0.30849301387299999</v>
      </c>
      <c r="D55" s="7">
        <v>1918</v>
      </c>
      <c r="E55" s="1">
        <f t="shared" si="0"/>
        <v>1918</v>
      </c>
      <c r="F55" s="6">
        <v>7408464452.1000004</v>
      </c>
      <c r="G55" s="1" t="s">
        <v>18</v>
      </c>
      <c r="H55" s="1">
        <f t="shared" si="1"/>
        <v>3084.9301387299997</v>
      </c>
      <c r="I55" s="25">
        <f t="shared" si="2"/>
        <v>4.1640614714099716E-7</v>
      </c>
      <c r="J55" s="26">
        <f t="shared" si="3"/>
        <v>7.9866699021643257E-4</v>
      </c>
      <c r="K55" s="5">
        <v>8.0090001684114177E-4</v>
      </c>
      <c r="L55" s="27">
        <v>3.0935554246370647E-3</v>
      </c>
      <c r="M55" s="4">
        <f t="shared" si="4"/>
        <v>8.6252859070649023E-6</v>
      </c>
      <c r="N55" s="3">
        <f t="shared" si="5"/>
        <v>8.6252859070650629</v>
      </c>
      <c r="P55" s="2"/>
      <c r="Q55" s="2"/>
      <c r="R55" s="2"/>
    </row>
    <row r="56" spans="1:18">
      <c r="A56" s="7" t="s">
        <v>302</v>
      </c>
      <c r="B56" s="1" t="s">
        <v>303</v>
      </c>
      <c r="C56" s="28">
        <v>0.10198475868200001</v>
      </c>
      <c r="D56" s="7">
        <v>10769826</v>
      </c>
      <c r="E56" s="1">
        <f t="shared" si="0"/>
        <v>10769826</v>
      </c>
      <c r="F56" s="6">
        <v>17717896427.397049</v>
      </c>
      <c r="G56" s="1" t="s">
        <v>39</v>
      </c>
      <c r="H56" s="1">
        <f t="shared" si="1"/>
        <v>1019.8475868200001</v>
      </c>
      <c r="I56" s="25">
        <f t="shared" si="2"/>
        <v>5.7560308640421752E-8</v>
      </c>
      <c r="J56" s="26">
        <f t="shared" si="3"/>
        <v>0.61991450856363883</v>
      </c>
      <c r="K56" s="5">
        <v>0.62164775346817136</v>
      </c>
      <c r="L56" s="27">
        <v>1.022699021346595E-3</v>
      </c>
      <c r="M56" s="4">
        <f t="shared" si="4"/>
        <v>2.8514345265949394E-6</v>
      </c>
      <c r="N56" s="3">
        <f t="shared" si="5"/>
        <v>2.8514345265949714</v>
      </c>
      <c r="P56" s="2"/>
      <c r="Q56" s="2"/>
      <c r="R56" s="2"/>
    </row>
    <row r="57" spans="1:18">
      <c r="A57" s="7" t="s">
        <v>279</v>
      </c>
      <c r="B57" s="1" t="s">
        <v>280</v>
      </c>
      <c r="C57" s="28">
        <v>0.30863292580599999</v>
      </c>
      <c r="D57" s="7">
        <v>1674657</v>
      </c>
      <c r="E57" s="1">
        <f t="shared" si="0"/>
        <v>1674657</v>
      </c>
      <c r="F57" s="6">
        <v>8378464339.5600004</v>
      </c>
      <c r="G57" s="1" t="s">
        <v>33</v>
      </c>
      <c r="H57" s="1">
        <f t="shared" si="1"/>
        <v>3086.32925806</v>
      </c>
      <c r="I57" s="25">
        <f t="shared" si="2"/>
        <v>3.683645514235226E-7</v>
      </c>
      <c r="J57" s="26">
        <f t="shared" si="3"/>
        <v>0.61688427459326212</v>
      </c>
      <c r="K57" s="5">
        <v>0.61860904713131093</v>
      </c>
      <c r="L57" s="27">
        <v>3.0949584550859551E-3</v>
      </c>
      <c r="M57" s="4">
        <f t="shared" si="4"/>
        <v>8.629197025955028E-6</v>
      </c>
      <c r="N57" s="3">
        <f t="shared" si="5"/>
        <v>8.6291970259549089</v>
      </c>
      <c r="P57" s="2"/>
      <c r="Q57" s="2"/>
      <c r="R57" s="2"/>
    </row>
    <row r="58" spans="1:18">
      <c r="A58" s="7" t="s">
        <v>140</v>
      </c>
      <c r="B58" s="1" t="s">
        <v>141</v>
      </c>
      <c r="C58" s="28">
        <v>0.58123625445799998</v>
      </c>
      <c r="D58" s="7">
        <v>193888</v>
      </c>
      <c r="E58" s="1">
        <f t="shared" si="0"/>
        <v>193888</v>
      </c>
      <c r="F58" s="6">
        <v>10247926567.174999</v>
      </c>
      <c r="G58" s="1" t="s">
        <v>116</v>
      </c>
      <c r="H58" s="1">
        <f t="shared" si="1"/>
        <v>5812.3625445799998</v>
      </c>
      <c r="I58" s="25">
        <f t="shared" si="2"/>
        <v>5.6717449197943156E-7</v>
      </c>
      <c r="J58" s="26">
        <f t="shared" si="3"/>
        <v>0.10996832790090802</v>
      </c>
      <c r="K58" s="5">
        <v>0.11027579294835223</v>
      </c>
      <c r="L58" s="27">
        <v>5.8286135721226078E-3</v>
      </c>
      <c r="M58" s="4">
        <f t="shared" si="4"/>
        <v>1.6251027542608064E-5</v>
      </c>
      <c r="N58" s="3">
        <f t="shared" si="5"/>
        <v>16.251027542607517</v>
      </c>
      <c r="P58" s="2"/>
      <c r="Q58" s="2"/>
      <c r="R58" s="2"/>
    </row>
    <row r="59" spans="1:18">
      <c r="A59" s="7" t="s">
        <v>142</v>
      </c>
      <c r="B59" s="1" t="s">
        <v>143</v>
      </c>
      <c r="C59" s="28">
        <v>0.289952472598</v>
      </c>
      <c r="D59" s="7">
        <v>635</v>
      </c>
      <c r="E59" s="1">
        <f t="shared" si="0"/>
        <v>635</v>
      </c>
      <c r="F59" s="6">
        <v>4435343370.316</v>
      </c>
      <c r="G59" s="1" t="s">
        <v>30</v>
      </c>
      <c r="H59" s="1">
        <f t="shared" si="1"/>
        <v>2899.5247259800003</v>
      </c>
      <c r="I59" s="25">
        <f t="shared" si="2"/>
        <v>6.5373173707031868E-7</v>
      </c>
      <c r="J59" s="26">
        <f t="shared" si="3"/>
        <v>4.1511965303965234E-4</v>
      </c>
      <c r="K59" s="5">
        <v>4.1628030344026878E-4</v>
      </c>
      <c r="L59" s="27">
        <v>2.9076316284361086E-3</v>
      </c>
      <c r="M59" s="4">
        <f t="shared" si="4"/>
        <v>8.1069024561084523E-6</v>
      </c>
      <c r="N59" s="3">
        <f t="shared" si="5"/>
        <v>8.1069024561084007</v>
      </c>
      <c r="P59" s="2"/>
      <c r="Q59" s="2"/>
      <c r="R59" s="2"/>
    </row>
    <row r="60" spans="1:18">
      <c r="A60" s="7" t="s">
        <v>144</v>
      </c>
      <c r="B60" s="1" t="s">
        <v>145</v>
      </c>
      <c r="C60" s="28">
        <v>0.19978812603400001</v>
      </c>
      <c r="D60" s="7">
        <v>1177863</v>
      </c>
      <c r="E60" s="1">
        <f t="shared" si="0"/>
        <v>1177863</v>
      </c>
      <c r="F60" s="6">
        <v>11236739032.639999</v>
      </c>
      <c r="G60" s="1" t="s">
        <v>119</v>
      </c>
      <c r="H60" s="1">
        <f t="shared" si="1"/>
        <v>1997.8812603399999</v>
      </c>
      <c r="I60" s="25">
        <f t="shared" si="2"/>
        <v>1.7779902643788734E-7</v>
      </c>
      <c r="J60" s="26">
        <f t="shared" si="3"/>
        <v>0.20942289467720931</v>
      </c>
      <c r="K60" s="5">
        <v>0.21000842958805432</v>
      </c>
      <c r="L60" s="27">
        <v>2.0034672266091378E-3</v>
      </c>
      <c r="M60" s="4">
        <f t="shared" si="4"/>
        <v>5.5859662691378452E-6</v>
      </c>
      <c r="N60" s="3">
        <f t="shared" si="5"/>
        <v>5.5859662691377707</v>
      </c>
      <c r="P60" s="2"/>
      <c r="Q60" s="2"/>
      <c r="R60" s="2"/>
    </row>
    <row r="61" spans="1:18">
      <c r="A61" s="7" t="s">
        <v>146</v>
      </c>
      <c r="B61" s="1" t="s">
        <v>147</v>
      </c>
      <c r="C61" s="28">
        <v>0.205880399799</v>
      </c>
      <c r="D61" s="7">
        <v>17255</v>
      </c>
      <c r="E61" s="1">
        <f t="shared" si="0"/>
        <v>17255</v>
      </c>
      <c r="F61" s="6">
        <v>6828841545.2880001</v>
      </c>
      <c r="G61" s="1" t="s">
        <v>18</v>
      </c>
      <c r="H61" s="1">
        <f t="shared" si="1"/>
        <v>2058.80399799</v>
      </c>
      <c r="I61" s="25">
        <f t="shared" si="2"/>
        <v>3.0148656757317859E-7</v>
      </c>
      <c r="J61" s="26">
        <f t="shared" si="3"/>
        <v>5.2021507234751964E-3</v>
      </c>
      <c r="K61" s="5">
        <v>5.2166956342791703E-3</v>
      </c>
      <c r="L61" s="27">
        <v>2.0645602942038909E-3</v>
      </c>
      <c r="M61" s="4">
        <f t="shared" si="4"/>
        <v>5.7562962138910795E-6</v>
      </c>
      <c r="N61" s="3">
        <f t="shared" si="5"/>
        <v>5.7562962138908915</v>
      </c>
      <c r="P61" s="2"/>
      <c r="Q61" s="2"/>
      <c r="R61" s="2"/>
    </row>
    <row r="62" spans="1:18">
      <c r="A62" s="7" t="s">
        <v>148</v>
      </c>
      <c r="B62" s="1" t="s">
        <v>149</v>
      </c>
      <c r="C62" s="28">
        <v>0.77934129125700002</v>
      </c>
      <c r="D62" s="7">
        <v>13463.6</v>
      </c>
      <c r="E62" s="1">
        <f t="shared" si="0"/>
        <v>13463.6</v>
      </c>
      <c r="F62" s="6">
        <v>15962344690</v>
      </c>
      <c r="G62" s="1" t="s">
        <v>97</v>
      </c>
      <c r="H62" s="1">
        <f t="shared" si="1"/>
        <v>7793.4129125700001</v>
      </c>
      <c r="I62" s="25">
        <f t="shared" si="2"/>
        <v>4.8823735258970901E-7</v>
      </c>
      <c r="J62" s="26">
        <f t="shared" si="3"/>
        <v>6.5734324203268061E-3</v>
      </c>
      <c r="K62" s="5">
        <v>4.5324849968042657E-3</v>
      </c>
      <c r="L62" s="27">
        <v>5.3736807259011886E-3</v>
      </c>
      <c r="M62" s="4">
        <f t="shared" si="4"/>
        <v>-2.4197321866688114E-3</v>
      </c>
      <c r="N62" s="3">
        <f t="shared" si="5"/>
        <v>-2419.7321866688117</v>
      </c>
      <c r="P62" s="2"/>
      <c r="Q62" s="2"/>
      <c r="R62" s="2"/>
    </row>
    <row r="63" spans="1:18">
      <c r="A63" s="7" t="s">
        <v>150</v>
      </c>
      <c r="B63" s="1" t="s">
        <v>151</v>
      </c>
      <c r="C63" s="28">
        <v>0.42510285531100001</v>
      </c>
      <c r="D63" s="7">
        <v>2367040</v>
      </c>
      <c r="E63" s="1">
        <f t="shared" si="0"/>
        <v>2367040</v>
      </c>
      <c r="F63" s="6">
        <v>8653825812.1599998</v>
      </c>
      <c r="G63" s="1" t="s">
        <v>90</v>
      </c>
      <c r="H63" s="1">
        <f t="shared" si="1"/>
        <v>4251.0285531099998</v>
      </c>
      <c r="I63" s="25">
        <f t="shared" si="2"/>
        <v>4.9123112082249554E-7</v>
      </c>
      <c r="J63" s="26">
        <f t="shared" si="3"/>
        <v>1.1627637122316798</v>
      </c>
      <c r="K63" s="5">
        <v>1.1660147319271936</v>
      </c>
      <c r="L63" s="27">
        <v>4.2629141816405182E-3</v>
      </c>
      <c r="M63" s="4">
        <f t="shared" si="4"/>
        <v>1.1885628530518104E-5</v>
      </c>
      <c r="N63" s="3">
        <f t="shared" si="5"/>
        <v>11.885628530518261</v>
      </c>
      <c r="P63" s="2"/>
      <c r="Q63" s="2"/>
      <c r="R63" s="2"/>
    </row>
    <row r="64" spans="1:18">
      <c r="A64" s="7" t="s">
        <v>152</v>
      </c>
      <c r="B64" s="1" t="s">
        <v>153</v>
      </c>
      <c r="C64" s="28">
        <v>0.63130253969200001</v>
      </c>
      <c r="D64" s="7">
        <v>298661</v>
      </c>
      <c r="E64" s="1">
        <f t="shared" si="0"/>
        <v>298661</v>
      </c>
      <c r="F64" s="6">
        <v>36799015010.6875</v>
      </c>
      <c r="G64" s="1" t="s">
        <v>52</v>
      </c>
      <c r="H64" s="1">
        <f t="shared" si="1"/>
        <v>6313.0253969200003</v>
      </c>
      <c r="I64" s="25">
        <f t="shared" si="2"/>
        <v>1.7155419499914645E-7</v>
      </c>
      <c r="J64" s="26">
        <f t="shared" si="3"/>
        <v>5.1236547432640077E-2</v>
      </c>
      <c r="K64" s="5">
        <v>5.1379801838562333E-2</v>
      </c>
      <c r="L64" s="27">
        <v>6.3306762486679035E-3</v>
      </c>
      <c r="M64" s="4">
        <f t="shared" si="4"/>
        <v>1.7650851747903241E-5</v>
      </c>
      <c r="N64" s="3">
        <f t="shared" si="5"/>
        <v>17.650851747903289</v>
      </c>
      <c r="P64" s="2"/>
      <c r="Q64" s="2"/>
      <c r="R64" s="2"/>
    </row>
    <row r="65" spans="1:18">
      <c r="A65" s="7" t="s">
        <v>154</v>
      </c>
      <c r="B65" s="1" t="s">
        <v>155</v>
      </c>
      <c r="C65" s="28">
        <v>0.43652491161399998</v>
      </c>
      <c r="D65" s="7">
        <v>4477108</v>
      </c>
      <c r="E65" s="1">
        <f t="shared" si="0"/>
        <v>4477108</v>
      </c>
      <c r="F65" s="6">
        <v>8915876296.5421867</v>
      </c>
      <c r="G65" s="1" t="s">
        <v>21</v>
      </c>
      <c r="H65" s="1">
        <f t="shared" si="1"/>
        <v>4365.2491161399994</v>
      </c>
      <c r="I65" s="25">
        <f t="shared" si="2"/>
        <v>4.8960404686558498E-7</v>
      </c>
      <c r="J65" s="26">
        <f t="shared" si="3"/>
        <v>2.1920101950542854</v>
      </c>
      <c r="K65" s="5">
        <v>2.1981389280386354</v>
      </c>
      <c r="L65" s="27">
        <v>4.3774540987187079E-3</v>
      </c>
      <c r="M65" s="4">
        <f t="shared" si="4"/>
        <v>1.2204982578708536E-5</v>
      </c>
      <c r="N65" s="3">
        <f t="shared" si="5"/>
        <v>12.20498257870895</v>
      </c>
      <c r="P65" s="2"/>
      <c r="Q65" s="2"/>
      <c r="R65" s="2"/>
    </row>
    <row r="66" spans="1:18">
      <c r="A66" s="7" t="s">
        <v>156</v>
      </c>
      <c r="B66" s="1" t="s">
        <v>157</v>
      </c>
      <c r="C66" s="28">
        <v>4.6302503759810003</v>
      </c>
      <c r="D66" s="7">
        <v>849242</v>
      </c>
      <c r="E66" s="1">
        <f t="shared" ref="E66:E102" si="6">D66</f>
        <v>849242</v>
      </c>
      <c r="F66" s="6">
        <v>116201481992.39</v>
      </c>
      <c r="G66" s="1" t="s">
        <v>21</v>
      </c>
      <c r="H66" s="1">
        <f t="shared" ref="H66:H102" si="7">(C66/100)*$R$2</f>
        <v>46302.503759810003</v>
      </c>
      <c r="I66" s="25">
        <f t="shared" ref="I66:I102" si="8">H66/F66</f>
        <v>3.9846741165351353E-7</v>
      </c>
      <c r="J66" s="26">
        <f t="shared" ref="J66:J102" si="9">I66*E66</f>
        <v>0.33839526160745315</v>
      </c>
      <c r="K66" s="5">
        <v>0.33934139507297156</v>
      </c>
      <c r="L66" s="27">
        <v>4.6431962866702786E-2</v>
      </c>
      <c r="M66" s="4">
        <f t="shared" ref="M66:M102" si="10">L66-(C66/100)</f>
        <v>1.2945910689278473E-4</v>
      </c>
      <c r="N66" s="3">
        <f t="shared" ref="N66:N102" si="11">IFERROR(L66*$R$2,0)-H66</f>
        <v>129.45910689278389</v>
      </c>
      <c r="P66" s="2"/>
      <c r="Q66" s="2"/>
      <c r="R66" s="2"/>
    </row>
    <row r="67" spans="1:18">
      <c r="A67" s="7" t="s">
        <v>158</v>
      </c>
      <c r="B67" s="1" t="s">
        <v>159</v>
      </c>
      <c r="C67" s="28">
        <v>0.22098996213800001</v>
      </c>
      <c r="D67" s="7">
        <v>50798</v>
      </c>
      <c r="E67" s="1">
        <f t="shared" si="6"/>
        <v>50798</v>
      </c>
      <c r="F67" s="6">
        <v>4979314014.0340004</v>
      </c>
      <c r="G67" s="1" t="s">
        <v>30</v>
      </c>
      <c r="H67" s="1">
        <f t="shared" si="7"/>
        <v>2209.8996213800001</v>
      </c>
      <c r="I67" s="25">
        <f t="shared" si="8"/>
        <v>4.438160789119716E-7</v>
      </c>
      <c r="J67" s="26">
        <f t="shared" si="9"/>
        <v>2.2544969176570333E-2</v>
      </c>
      <c r="K67" s="5">
        <v>2.260800359882565E-2</v>
      </c>
      <c r="L67" s="27">
        <v>2.2160783721596063E-3</v>
      </c>
      <c r="M67" s="4">
        <f t="shared" si="10"/>
        <v>6.1787507796063658E-6</v>
      </c>
      <c r="N67" s="3">
        <f t="shared" si="11"/>
        <v>6.1787507796061618</v>
      </c>
      <c r="P67" s="2"/>
      <c r="Q67" s="2"/>
      <c r="R67" s="2"/>
    </row>
    <row r="68" spans="1:18">
      <c r="A68" s="7" t="s">
        <v>160</v>
      </c>
      <c r="B68" s="1" t="s">
        <v>161</v>
      </c>
      <c r="C68" s="28">
        <v>1.2858532172349999</v>
      </c>
      <c r="D68" s="7">
        <v>36500000</v>
      </c>
      <c r="E68" s="1">
        <f t="shared" si="6"/>
        <v>36500000</v>
      </c>
      <c r="F68" s="6">
        <v>33004437343.619999</v>
      </c>
      <c r="G68" s="1" t="s">
        <v>21</v>
      </c>
      <c r="H68" s="1">
        <f t="shared" si="7"/>
        <v>12858.53217235</v>
      </c>
      <c r="I68" s="25">
        <f t="shared" si="8"/>
        <v>3.8960010250972055E-7</v>
      </c>
      <c r="J68" s="26">
        <f t="shared" si="9"/>
        <v>14.2204037416048</v>
      </c>
      <c r="K68" s="5">
        <v>14.26016316321137</v>
      </c>
      <c r="L68" s="27">
        <v>1.2894483880274182E-2</v>
      </c>
      <c r="M68" s="4">
        <f t="shared" si="10"/>
        <v>3.5951707924182161E-5</v>
      </c>
      <c r="N68" s="3">
        <f t="shared" si="11"/>
        <v>35.951707924181392</v>
      </c>
      <c r="P68" s="2"/>
      <c r="Q68" s="2"/>
      <c r="R68" s="2"/>
    </row>
    <row r="69" spans="1:18">
      <c r="A69" s="7" t="s">
        <v>162</v>
      </c>
      <c r="B69" s="1" t="s">
        <v>163</v>
      </c>
      <c r="C69" s="28">
        <v>0.455473927311</v>
      </c>
      <c r="D69" s="7">
        <v>44022</v>
      </c>
      <c r="E69" s="1">
        <f t="shared" si="6"/>
        <v>44022</v>
      </c>
      <c r="F69" s="6">
        <v>7647108555.8400002</v>
      </c>
      <c r="G69" s="1" t="s">
        <v>21</v>
      </c>
      <c r="H69" s="1">
        <f t="shared" si="7"/>
        <v>4554.7392731099999</v>
      </c>
      <c r="I69" s="25">
        <f t="shared" si="8"/>
        <v>5.9561587753734749E-7</v>
      </c>
      <c r="J69" s="26">
        <f t="shared" si="9"/>
        <v>2.622020216094911E-2</v>
      </c>
      <c r="K69" s="5">
        <v>2.6293512320848703E-2</v>
      </c>
      <c r="L69" s="27">
        <v>4.5674740591487573E-3</v>
      </c>
      <c r="M69" s="4">
        <f t="shared" si="10"/>
        <v>1.2734786038757009E-5</v>
      </c>
      <c r="N69" s="3">
        <f t="shared" si="11"/>
        <v>12.734786038757193</v>
      </c>
      <c r="P69" s="2"/>
      <c r="Q69" s="2"/>
      <c r="R69" s="2"/>
    </row>
    <row r="70" spans="1:18">
      <c r="A70" s="7" t="s">
        <v>164</v>
      </c>
      <c r="B70" s="1" t="s">
        <v>165</v>
      </c>
      <c r="C70" s="28">
        <v>0.45854752923499997</v>
      </c>
      <c r="D70" s="7">
        <v>38400</v>
      </c>
      <c r="E70" s="1">
        <f t="shared" si="6"/>
        <v>38400</v>
      </c>
      <c r="F70" s="6">
        <v>7045218461.1099997</v>
      </c>
      <c r="G70" s="1" t="s">
        <v>63</v>
      </c>
      <c r="H70" s="1">
        <f t="shared" si="7"/>
        <v>4585.4752923499991</v>
      </c>
      <c r="I70" s="25">
        <f t="shared" si="8"/>
        <v>6.5086346401635082E-7</v>
      </c>
      <c r="J70" s="26">
        <f t="shared" si="9"/>
        <v>2.4993157018227873E-2</v>
      </c>
      <c r="K70" s="5">
        <v>2.506303643128259E-2</v>
      </c>
      <c r="L70" s="27">
        <v>4.5982960145089739E-3</v>
      </c>
      <c r="M70" s="4">
        <f t="shared" si="10"/>
        <v>1.2820722158974306E-5</v>
      </c>
      <c r="N70" s="3">
        <f t="shared" si="11"/>
        <v>12.820722158974604</v>
      </c>
      <c r="P70" s="2"/>
      <c r="Q70" s="2"/>
      <c r="R70" s="2"/>
    </row>
    <row r="71" spans="1:18">
      <c r="A71" s="7" t="s">
        <v>166</v>
      </c>
      <c r="B71" s="1" t="s">
        <v>167</v>
      </c>
      <c r="C71" s="28">
        <v>3.04384016733</v>
      </c>
      <c r="D71" s="7">
        <v>26800000</v>
      </c>
      <c r="E71" s="1">
        <f t="shared" si="6"/>
        <v>26800000</v>
      </c>
      <c r="F71" s="6">
        <v>84821726044.435593</v>
      </c>
      <c r="G71" s="1" t="s">
        <v>24</v>
      </c>
      <c r="H71" s="1">
        <f t="shared" si="7"/>
        <v>30438.401673299999</v>
      </c>
      <c r="I71" s="25">
        <f t="shared" si="8"/>
        <v>3.5885147700666009E-7</v>
      </c>
      <c r="J71" s="26">
        <f t="shared" si="9"/>
        <v>9.6172195837784908</v>
      </c>
      <c r="K71" s="5">
        <v>9.6441087696863352</v>
      </c>
      <c r="L71" s="27">
        <v>3.0523505671831083E-2</v>
      </c>
      <c r="M71" s="4">
        <f t="shared" si="10"/>
        <v>8.5103998531083774E-5</v>
      </c>
      <c r="N71" s="3">
        <f t="shared" si="11"/>
        <v>85.103998531085381</v>
      </c>
      <c r="P71" s="2"/>
      <c r="Q71" s="2"/>
      <c r="R71" s="2"/>
    </row>
    <row r="72" spans="1:18">
      <c r="A72" s="7" t="s">
        <v>168</v>
      </c>
      <c r="B72" s="1" t="s">
        <v>169</v>
      </c>
      <c r="C72" s="28">
        <v>0.252651151638</v>
      </c>
      <c r="D72" s="7">
        <v>451882</v>
      </c>
      <c r="E72" s="1">
        <f t="shared" si="6"/>
        <v>451882</v>
      </c>
      <c r="F72" s="6">
        <v>5241663963.3000002</v>
      </c>
      <c r="G72" s="1" t="s">
        <v>21</v>
      </c>
      <c r="H72" s="1">
        <f t="shared" si="7"/>
        <v>2526.5115163800001</v>
      </c>
      <c r="I72" s="25">
        <f t="shared" si="8"/>
        <v>4.8200562532615721E-7</v>
      </c>
      <c r="J72" s="26">
        <f t="shared" si="9"/>
        <v>0.21780966598363458</v>
      </c>
      <c r="K72" s="5">
        <v>0.21841864913822528</v>
      </c>
      <c r="L72" s="27">
        <v>2.5335754955950933E-3</v>
      </c>
      <c r="M72" s="4">
        <f t="shared" si="10"/>
        <v>7.0639792150934202E-6</v>
      </c>
      <c r="N72" s="3">
        <f t="shared" si="11"/>
        <v>7.0639792150932408</v>
      </c>
      <c r="P72" s="2"/>
      <c r="Q72" s="2"/>
      <c r="R72" s="2"/>
    </row>
    <row r="73" spans="1:18">
      <c r="A73" s="7" t="s">
        <v>267</v>
      </c>
      <c r="B73" s="1" t="s">
        <v>268</v>
      </c>
      <c r="C73" s="28">
        <v>3.1225161449810002</v>
      </c>
      <c r="D73" s="7">
        <v>81000000</v>
      </c>
      <c r="E73" s="1">
        <f t="shared" si="6"/>
        <v>81000000</v>
      </c>
      <c r="F73" s="6">
        <v>178386666110.16299</v>
      </c>
      <c r="G73" s="1" t="s">
        <v>24</v>
      </c>
      <c r="H73" s="1">
        <f t="shared" si="7"/>
        <v>31225.161449810003</v>
      </c>
      <c r="I73" s="25">
        <f t="shared" si="8"/>
        <v>1.7504201480242278E-7</v>
      </c>
      <c r="J73" s="26">
        <f t="shared" si="9"/>
        <v>14.178403198996245</v>
      </c>
      <c r="K73" s="5">
        <v>14.218045189520632</v>
      </c>
      <c r="L73" s="27">
        <v>3.1312465184718842E-2</v>
      </c>
      <c r="M73" s="4">
        <f t="shared" si="10"/>
        <v>8.7303734908839026E-5</v>
      </c>
      <c r="N73" s="3">
        <f t="shared" si="11"/>
        <v>87.303734908840852</v>
      </c>
      <c r="P73" s="2"/>
      <c r="Q73" s="2"/>
      <c r="R73" s="2"/>
    </row>
    <row r="74" spans="1:18">
      <c r="A74" s="7" t="s">
        <v>170</v>
      </c>
      <c r="B74" s="1" t="s">
        <v>171</v>
      </c>
      <c r="C74" s="28">
        <v>0.24001955140299999</v>
      </c>
      <c r="D74" s="7">
        <v>580053</v>
      </c>
      <c r="E74" s="1">
        <f t="shared" si="6"/>
        <v>580053</v>
      </c>
      <c r="F74" s="6">
        <v>9679394089.7729778</v>
      </c>
      <c r="G74" s="1" t="s">
        <v>21</v>
      </c>
      <c r="H74" s="1">
        <f t="shared" si="7"/>
        <v>2400.1955140300001</v>
      </c>
      <c r="I74" s="25">
        <f t="shared" si="8"/>
        <v>2.479696034451155E-7</v>
      </c>
      <c r="J74" s="26">
        <f t="shared" si="9"/>
        <v>0.14383551238714959</v>
      </c>
      <c r="K74" s="5">
        <v>0.14423766811254024</v>
      </c>
      <c r="L74" s="27">
        <v>2.4069063210623138E-3</v>
      </c>
      <c r="M74" s="4">
        <f t="shared" si="10"/>
        <v>6.7108070323138556E-6</v>
      </c>
      <c r="N74" s="3">
        <f t="shared" si="11"/>
        <v>6.7108070323138236</v>
      </c>
      <c r="P74" s="2"/>
      <c r="Q74" s="2"/>
      <c r="R74" s="2"/>
    </row>
    <row r="75" spans="1:18">
      <c r="A75" s="7" t="s">
        <v>281</v>
      </c>
      <c r="B75" s="1" t="s">
        <v>282</v>
      </c>
      <c r="C75" s="28">
        <v>0.25229459851500002</v>
      </c>
      <c r="D75" s="7">
        <v>10696</v>
      </c>
      <c r="E75" s="1">
        <f t="shared" si="6"/>
        <v>10696</v>
      </c>
      <c r="F75" s="6">
        <v>5074137344.7519894</v>
      </c>
      <c r="G75" s="1" t="s">
        <v>18</v>
      </c>
      <c r="H75" s="1">
        <f t="shared" si="7"/>
        <v>2522.9459851500001</v>
      </c>
      <c r="I75" s="25">
        <f t="shared" si="8"/>
        <v>4.9721673138378862E-7</v>
      </c>
      <c r="J75" s="26">
        <f t="shared" si="9"/>
        <v>5.3182301588810032E-3</v>
      </c>
      <c r="K75" s="5">
        <v>5.3330996210142825E-3</v>
      </c>
      <c r="L75" s="27">
        <v>2.5299999953507153E-3</v>
      </c>
      <c r="M75" s="4">
        <f t="shared" si="10"/>
        <v>7.0540102007151002E-6</v>
      </c>
      <c r="N75" s="3">
        <f t="shared" si="11"/>
        <v>7.0540102007153109</v>
      </c>
      <c r="P75" s="2"/>
      <c r="Q75" s="2"/>
      <c r="R75" s="2"/>
    </row>
    <row r="76" spans="1:18">
      <c r="A76" s="7" t="s">
        <v>172</v>
      </c>
      <c r="B76" s="1" t="s">
        <v>173</v>
      </c>
      <c r="C76" s="28">
        <v>0.307224612693</v>
      </c>
      <c r="D76" s="7">
        <v>498652</v>
      </c>
      <c r="E76" s="1">
        <f t="shared" si="6"/>
        <v>498652</v>
      </c>
      <c r="F76" s="6">
        <v>10963169241.986</v>
      </c>
      <c r="G76" s="1" t="s">
        <v>21</v>
      </c>
      <c r="H76" s="1">
        <f t="shared" si="7"/>
        <v>3072.2461269300002</v>
      </c>
      <c r="I76" s="25">
        <f t="shared" si="8"/>
        <v>2.8023339411418744E-7</v>
      </c>
      <c r="J76" s="26">
        <f t="shared" si="9"/>
        <v>0.1397389424418278</v>
      </c>
      <c r="K76" s="5">
        <v>0.14012964439576167</v>
      </c>
      <c r="L76" s="27">
        <v>3.0808359483769248E-3</v>
      </c>
      <c r="M76" s="4">
        <f t="shared" si="10"/>
        <v>8.5898214469246233E-6</v>
      </c>
      <c r="N76" s="3">
        <f t="shared" si="11"/>
        <v>8.589821446924816</v>
      </c>
      <c r="P76" s="2"/>
      <c r="Q76" s="2"/>
      <c r="R76" s="2"/>
    </row>
    <row r="77" spans="1:18">
      <c r="A77" s="7" t="s">
        <v>174</v>
      </c>
      <c r="B77" s="1" t="s">
        <v>175</v>
      </c>
      <c r="C77" s="28">
        <v>0.93752867769799997</v>
      </c>
      <c r="D77" s="7">
        <v>77212</v>
      </c>
      <c r="E77" s="1">
        <f t="shared" si="6"/>
        <v>77212</v>
      </c>
      <c r="F77" s="6">
        <v>15850305587.584999</v>
      </c>
      <c r="G77" s="1" t="s">
        <v>21</v>
      </c>
      <c r="H77" s="1">
        <f t="shared" si="7"/>
        <v>9375.2867769799996</v>
      </c>
      <c r="I77" s="25">
        <f t="shared" si="8"/>
        <v>5.9148933912815793E-7</v>
      </c>
      <c r="J77" s="26">
        <f t="shared" si="9"/>
        <v>4.567007485276333E-2</v>
      </c>
      <c r="K77" s="5">
        <v>4.5797765725238609E-2</v>
      </c>
      <c r="L77" s="27">
        <v>9.4014995334100702E-3</v>
      </c>
      <c r="M77" s="4">
        <f t="shared" si="10"/>
        <v>2.6212756430070774E-5</v>
      </c>
      <c r="N77" s="3">
        <f t="shared" si="11"/>
        <v>26.212756430069931</v>
      </c>
      <c r="P77" s="2"/>
      <c r="Q77" s="2"/>
      <c r="R77" s="2"/>
    </row>
    <row r="78" spans="1:18">
      <c r="A78" s="7" t="s">
        <v>178</v>
      </c>
      <c r="B78" s="1" t="s">
        <v>179</v>
      </c>
      <c r="C78" s="28">
        <v>0.87130578681899995</v>
      </c>
      <c r="D78" s="7">
        <v>8920000</v>
      </c>
      <c r="E78" s="1">
        <f t="shared" si="6"/>
        <v>8920000</v>
      </c>
      <c r="F78" s="6">
        <v>22723843303.099899</v>
      </c>
      <c r="G78" s="1" t="s">
        <v>33</v>
      </c>
      <c r="H78" s="1">
        <f t="shared" si="7"/>
        <v>8713.0578681899988</v>
      </c>
      <c r="I78" s="25">
        <f t="shared" si="8"/>
        <v>3.8343240410399227E-7</v>
      </c>
      <c r="J78" s="26">
        <f t="shared" si="9"/>
        <v>3.420217044607611</v>
      </c>
      <c r="K78" s="5">
        <v>3.4297797724978305</v>
      </c>
      <c r="L78" s="27">
        <v>8.7374190711190947E-3</v>
      </c>
      <c r="M78" s="4">
        <f t="shared" si="10"/>
        <v>2.4361202929095924E-5</v>
      </c>
      <c r="N78" s="3">
        <f t="shared" si="11"/>
        <v>24.36120292909618</v>
      </c>
      <c r="P78" s="2"/>
      <c r="Q78" s="2"/>
      <c r="R78" s="2"/>
    </row>
    <row r="79" spans="1:18">
      <c r="A79" s="7" t="s">
        <v>180</v>
      </c>
      <c r="B79" s="1" t="s">
        <v>283</v>
      </c>
      <c r="C79" s="28">
        <v>0.70108113946600004</v>
      </c>
      <c r="D79" s="7">
        <v>1258.33</v>
      </c>
      <c r="E79" s="1">
        <f t="shared" si="6"/>
        <v>1258.33</v>
      </c>
      <c r="F79" s="6">
        <v>11566962794.559999</v>
      </c>
      <c r="G79" s="1" t="s">
        <v>18</v>
      </c>
      <c r="H79" s="1">
        <f t="shared" si="7"/>
        <v>7010.8113946600006</v>
      </c>
      <c r="I79" s="25">
        <f t="shared" si="8"/>
        <v>6.061065051542502E-7</v>
      </c>
      <c r="J79" s="26">
        <f t="shared" si="9"/>
        <v>7.6268199863074762E-4</v>
      </c>
      <c r="K79" s="5">
        <v>7.6481441313013801E-4</v>
      </c>
      <c r="L79" s="27">
        <v>7.0304132154677601E-3</v>
      </c>
      <c r="M79" s="4">
        <f t="shared" si="10"/>
        <v>1.9601820807759601E-5</v>
      </c>
      <c r="N79" s="3">
        <f t="shared" si="11"/>
        <v>19.601820807759395</v>
      </c>
      <c r="P79" s="2"/>
      <c r="Q79" s="2"/>
      <c r="R79" s="2"/>
    </row>
    <row r="80" spans="1:18">
      <c r="A80" s="7" t="s">
        <v>255</v>
      </c>
      <c r="B80" s="1" t="s">
        <v>256</v>
      </c>
      <c r="C80" s="28">
        <v>0.18052807884899999</v>
      </c>
      <c r="D80" s="7">
        <v>16964</v>
      </c>
      <c r="E80" s="1">
        <f t="shared" si="6"/>
        <v>16964</v>
      </c>
      <c r="F80" s="6">
        <v>4122997721.72119</v>
      </c>
      <c r="G80" s="1" t="s">
        <v>30</v>
      </c>
      <c r="H80" s="1">
        <f t="shared" si="7"/>
        <v>1805.2807884899998</v>
      </c>
      <c r="I80" s="25">
        <f t="shared" si="8"/>
        <v>4.3785636333952809E-7</v>
      </c>
      <c r="J80" s="26">
        <f t="shared" si="9"/>
        <v>7.4277953476917548E-3</v>
      </c>
      <c r="K80" s="5">
        <v>7.448563031370768E-3</v>
      </c>
      <c r="L80" s="27">
        <v>1.8103282485521315E-3</v>
      </c>
      <c r="M80" s="4">
        <f t="shared" si="10"/>
        <v>5.0474600621316142E-6</v>
      </c>
      <c r="N80" s="3">
        <f t="shared" si="11"/>
        <v>5.0474600621316768</v>
      </c>
      <c r="P80" s="2"/>
      <c r="Q80" s="2"/>
      <c r="R80" s="2"/>
    </row>
    <row r="81" spans="1:18">
      <c r="A81" s="7" t="s">
        <v>184</v>
      </c>
      <c r="B81" s="1" t="s">
        <v>185</v>
      </c>
      <c r="C81" s="28">
        <v>0.33122392416000002</v>
      </c>
      <c r="D81" s="7">
        <v>2321.9</v>
      </c>
      <c r="E81" s="1">
        <f t="shared" si="6"/>
        <v>2321.9</v>
      </c>
      <c r="F81" s="6">
        <v>7884575547.4999905</v>
      </c>
      <c r="G81" s="1" t="s">
        <v>18</v>
      </c>
      <c r="H81" s="1">
        <f t="shared" si="7"/>
        <v>3312.2392416000002</v>
      </c>
      <c r="I81" s="25">
        <f t="shared" si="8"/>
        <v>4.2009100193734993E-7</v>
      </c>
      <c r="J81" s="26">
        <f t="shared" si="9"/>
        <v>9.7540929739833285E-4</v>
      </c>
      <c r="K81" s="5">
        <v>9.7813648505088043E-4</v>
      </c>
      <c r="L81" s="27">
        <v>3.3215000698349462E-3</v>
      </c>
      <c r="M81" s="4">
        <f t="shared" si="10"/>
        <v>9.2608282349459885E-6</v>
      </c>
      <c r="N81" s="3">
        <f t="shared" si="11"/>
        <v>9.2608282349460751</v>
      </c>
      <c r="P81" s="2"/>
      <c r="Q81" s="2"/>
      <c r="R81" s="2"/>
    </row>
    <row r="82" spans="1:18">
      <c r="A82" s="7" t="s">
        <v>257</v>
      </c>
      <c r="B82" s="1" t="s">
        <v>258</v>
      </c>
      <c r="C82" s="28">
        <v>0.38076933583299999</v>
      </c>
      <c r="D82" s="7">
        <v>1198420</v>
      </c>
      <c r="E82" s="1">
        <f t="shared" si="6"/>
        <v>1198420</v>
      </c>
      <c r="F82" s="6">
        <v>9457843326.0299988</v>
      </c>
      <c r="G82" s="1" t="s">
        <v>24</v>
      </c>
      <c r="H82" s="1">
        <f t="shared" si="7"/>
        <v>3807.6933583299997</v>
      </c>
      <c r="I82" s="25">
        <f t="shared" si="8"/>
        <v>4.0259636653637691E-7</v>
      </c>
      <c r="J82" s="26">
        <f t="shared" si="9"/>
        <v>0.48247953758452483</v>
      </c>
      <c r="K82" s="5">
        <v>0.48382852230356366</v>
      </c>
      <c r="L82" s="27">
        <v>3.8183394474489043E-3</v>
      </c>
      <c r="M82" s="4">
        <f t="shared" si="10"/>
        <v>1.0646089118904536E-5</v>
      </c>
      <c r="N82" s="3">
        <f t="shared" si="11"/>
        <v>10.646089118904456</v>
      </c>
      <c r="P82" s="2"/>
      <c r="Q82" s="2"/>
      <c r="R82" s="2"/>
    </row>
    <row r="83" spans="1:18">
      <c r="A83" s="7" t="s">
        <v>188</v>
      </c>
      <c r="B83" s="1" t="s">
        <v>189</v>
      </c>
      <c r="C83" s="28">
        <v>1.359528541774</v>
      </c>
      <c r="D83" s="7">
        <v>150108</v>
      </c>
      <c r="E83" s="1">
        <f t="shared" si="6"/>
        <v>150108</v>
      </c>
      <c r="F83" s="6">
        <v>137388160221.34619</v>
      </c>
      <c r="G83" s="1" t="s">
        <v>18</v>
      </c>
      <c r="H83" s="1">
        <f t="shared" si="7"/>
        <v>13595.285417739999</v>
      </c>
      <c r="I83" s="25">
        <f t="shared" si="8"/>
        <v>9.8955291313579139E-8</v>
      </c>
      <c r="J83" s="26">
        <f t="shared" si="9"/>
        <v>1.4853980868498737E-2</v>
      </c>
      <c r="K83" s="5">
        <v>1.4895511734883057E-2</v>
      </c>
      <c r="L83" s="27">
        <v>1.3633297044868067E-2</v>
      </c>
      <c r="M83" s="4">
        <f t="shared" si="10"/>
        <v>3.8011627128067479E-5</v>
      </c>
      <c r="N83" s="3">
        <f t="shared" si="11"/>
        <v>38.01162712806763</v>
      </c>
      <c r="P83" s="2"/>
      <c r="Q83" s="2"/>
      <c r="R83" s="2"/>
    </row>
    <row r="84" spans="1:18">
      <c r="A84" s="7" t="s">
        <v>190</v>
      </c>
      <c r="B84" s="1" t="s">
        <v>304</v>
      </c>
      <c r="C84" s="28">
        <v>0.31834282308900003</v>
      </c>
      <c r="D84" s="7">
        <v>139050</v>
      </c>
      <c r="E84" s="1">
        <f t="shared" si="6"/>
        <v>139050</v>
      </c>
      <c r="F84" s="6">
        <v>121127482835.4399</v>
      </c>
      <c r="G84" s="1" t="s">
        <v>18</v>
      </c>
      <c r="H84" s="1">
        <f t="shared" si="7"/>
        <v>3183.4282308900001</v>
      </c>
      <c r="I84" s="25">
        <f t="shared" si="8"/>
        <v>2.6281634492602382E-8</v>
      </c>
      <c r="J84" s="26">
        <f t="shared" si="9"/>
        <v>3.6544612761963613E-3</v>
      </c>
      <c r="K84" s="5">
        <v>3.6646789255940244E-3</v>
      </c>
      <c r="L84" s="27">
        <v>3.1923289008075405E-3</v>
      </c>
      <c r="M84" s="4">
        <f t="shared" si="10"/>
        <v>8.9006699175403318E-6</v>
      </c>
      <c r="N84" s="3">
        <f t="shared" si="11"/>
        <v>8.9006699175401991</v>
      </c>
      <c r="P84" s="2"/>
      <c r="Q84" s="2"/>
      <c r="R84" s="2"/>
    </row>
    <row r="85" spans="1:18">
      <c r="A85" s="7" t="s">
        <v>192</v>
      </c>
      <c r="B85" s="1" t="s">
        <v>193</v>
      </c>
      <c r="C85" s="28">
        <v>0.20427823298100001</v>
      </c>
      <c r="D85" s="7">
        <v>6828</v>
      </c>
      <c r="E85" s="1">
        <f t="shared" si="6"/>
        <v>6828</v>
      </c>
      <c r="F85" s="6">
        <v>11479723232</v>
      </c>
      <c r="G85" s="1" t="s">
        <v>18</v>
      </c>
      <c r="H85" s="1">
        <f t="shared" si="7"/>
        <v>2042.78232981</v>
      </c>
      <c r="I85" s="25">
        <f t="shared" si="8"/>
        <v>1.77947001728726E-7</v>
      </c>
      <c r="J85" s="26">
        <f t="shared" si="9"/>
        <v>1.2150221278037412E-3</v>
      </c>
      <c r="K85" s="5">
        <v>1.2184192589890913E-3</v>
      </c>
      <c r="L85" s="27">
        <v>2.0484938303651575E-3</v>
      </c>
      <c r="M85" s="4">
        <f t="shared" si="10"/>
        <v>5.7115005551574768E-6</v>
      </c>
      <c r="N85" s="3">
        <f t="shared" si="11"/>
        <v>5.7115005551574995</v>
      </c>
      <c r="P85" s="2"/>
      <c r="Q85" s="2"/>
      <c r="R85" s="2"/>
    </row>
    <row r="86" spans="1:18">
      <c r="A86" s="7" t="s">
        <v>194</v>
      </c>
      <c r="B86" s="1" t="s">
        <v>195</v>
      </c>
      <c r="C86" s="28">
        <v>0.38415031889399998</v>
      </c>
      <c r="D86" s="7">
        <v>106179</v>
      </c>
      <c r="E86" s="1">
        <f t="shared" si="6"/>
        <v>106179</v>
      </c>
      <c r="F86" s="6">
        <v>8602737203.2399998</v>
      </c>
      <c r="G86" s="1" t="s">
        <v>119</v>
      </c>
      <c r="H86" s="1">
        <f t="shared" si="7"/>
        <v>3841.5031889399997</v>
      </c>
      <c r="I86" s="25">
        <f t="shared" si="8"/>
        <v>4.4654429144867942E-7</v>
      </c>
      <c r="J86" s="26">
        <f t="shared" si="9"/>
        <v>4.7413626321729331E-2</v>
      </c>
      <c r="K86" s="5">
        <v>4.7546192058787996E-2</v>
      </c>
      <c r="L86" s="27">
        <v>3.8522438080649635E-3</v>
      </c>
      <c r="M86" s="4">
        <f t="shared" si="10"/>
        <v>1.0740619124963505E-5</v>
      </c>
      <c r="N86" s="3">
        <f t="shared" si="11"/>
        <v>10.740619124963814</v>
      </c>
      <c r="P86" s="2"/>
      <c r="Q86" s="2"/>
      <c r="R86" s="2"/>
    </row>
    <row r="87" spans="1:18">
      <c r="A87" s="7" t="s">
        <v>196</v>
      </c>
      <c r="B87" s="1" t="s">
        <v>197</v>
      </c>
      <c r="C87" s="28">
        <v>0.49724373320600002</v>
      </c>
      <c r="D87" s="7">
        <v>193644</v>
      </c>
      <c r="E87" s="1">
        <f t="shared" si="6"/>
        <v>193644</v>
      </c>
      <c r="F87" s="6">
        <v>8725746625.3499908</v>
      </c>
      <c r="G87" s="1" t="s">
        <v>52</v>
      </c>
      <c r="H87" s="1">
        <f t="shared" si="7"/>
        <v>4972.4373320599998</v>
      </c>
      <c r="I87" s="25">
        <f t="shared" si="8"/>
        <v>5.6985809301568563E-7</v>
      </c>
      <c r="J87" s="26">
        <f t="shared" si="9"/>
        <v>0.11034960056392942</v>
      </c>
      <c r="K87" s="5">
        <v>0.11065813162759347</v>
      </c>
      <c r="L87" s="27">
        <v>4.9863399775722916E-3</v>
      </c>
      <c r="M87" s="4">
        <f t="shared" si="10"/>
        <v>1.3902645512291721E-5</v>
      </c>
      <c r="N87" s="3">
        <f t="shared" si="11"/>
        <v>13.902645512292111</v>
      </c>
      <c r="P87" s="2"/>
      <c r="Q87" s="2"/>
      <c r="R87" s="2"/>
    </row>
    <row r="88" spans="1:18">
      <c r="A88" s="7" t="s">
        <v>198</v>
      </c>
      <c r="B88" s="1" t="s">
        <v>199</v>
      </c>
      <c r="C88" s="28">
        <v>0.32651867272399998</v>
      </c>
      <c r="D88" s="7">
        <v>34293</v>
      </c>
      <c r="E88" s="1">
        <f t="shared" si="6"/>
        <v>34293</v>
      </c>
      <c r="F88" s="6">
        <v>5420056165.25</v>
      </c>
      <c r="G88" s="1" t="s">
        <v>63</v>
      </c>
      <c r="H88" s="1">
        <f t="shared" si="7"/>
        <v>3265.18672724</v>
      </c>
      <c r="I88" s="25">
        <f t="shared" si="8"/>
        <v>6.0242673280294195E-7</v>
      </c>
      <c r="J88" s="26">
        <f t="shared" si="9"/>
        <v>2.0659019948011288E-2</v>
      </c>
      <c r="K88" s="5">
        <v>2.0716781365954527E-2</v>
      </c>
      <c r="L88" s="27">
        <v>3.274315999378245E-3</v>
      </c>
      <c r="M88" s="4">
        <f t="shared" si="10"/>
        <v>9.12927213824518E-6</v>
      </c>
      <c r="N88" s="3">
        <f t="shared" si="11"/>
        <v>9.1292721382451418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1.0789344467069999</v>
      </c>
      <c r="D89" s="7">
        <v>29419000</v>
      </c>
      <c r="E89" s="1">
        <f t="shared" si="6"/>
        <v>29419000</v>
      </c>
      <c r="F89" s="6">
        <v>47415920649.844604</v>
      </c>
      <c r="G89" s="1" t="s">
        <v>24</v>
      </c>
      <c r="H89" s="1">
        <f t="shared" si="7"/>
        <v>10789.344467069999</v>
      </c>
      <c r="I89" s="25">
        <f t="shared" si="8"/>
        <v>2.2754687284776699E-7</v>
      </c>
      <c r="J89" s="26">
        <f t="shared" si="9"/>
        <v>6.694201452308457</v>
      </c>
      <c r="K89" s="5">
        <v>6.712918032842742</v>
      </c>
      <c r="L89" s="27">
        <v>1.081951081866081E-2</v>
      </c>
      <c r="M89" s="4">
        <f t="shared" si="10"/>
        <v>3.0166351590811893E-5</v>
      </c>
      <c r="N89" s="3">
        <f t="shared" si="11"/>
        <v>30.166351590811246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2.215479793528</v>
      </c>
      <c r="D90" s="7">
        <v>2530000</v>
      </c>
      <c r="E90" s="1">
        <f t="shared" si="6"/>
        <v>2530000</v>
      </c>
      <c r="F90" s="6">
        <v>101357554231.6841</v>
      </c>
      <c r="G90" s="1" t="s">
        <v>30</v>
      </c>
      <c r="H90" s="1">
        <f t="shared" si="7"/>
        <v>22154.797935279999</v>
      </c>
      <c r="I90" s="25">
        <f t="shared" si="8"/>
        <v>2.1858062877719348E-7</v>
      </c>
      <c r="J90" s="26">
        <f t="shared" si="9"/>
        <v>0.55300899080629951</v>
      </c>
      <c r="K90" s="5">
        <v>0.55455517177369285</v>
      </c>
      <c r="L90" s="27">
        <v>2.2216741461467574E-2</v>
      </c>
      <c r="M90" s="4">
        <f t="shared" si="10"/>
        <v>6.1943526187574482E-5</v>
      </c>
      <c r="N90" s="3">
        <f t="shared" si="11"/>
        <v>61.943526187573298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0.16095275526200001</v>
      </c>
      <c r="D91" s="7">
        <v>9422</v>
      </c>
      <c r="E91" s="1">
        <f t="shared" si="6"/>
        <v>9422</v>
      </c>
      <c r="F91" s="6">
        <v>6250522914</v>
      </c>
      <c r="G91" s="1" t="s">
        <v>52</v>
      </c>
      <c r="H91" s="1">
        <f t="shared" si="7"/>
        <v>1609.5275526200001</v>
      </c>
      <c r="I91" s="25">
        <f t="shared" si="8"/>
        <v>2.5750286412276963E-7</v>
      </c>
      <c r="J91" s="26">
        <f t="shared" si="9"/>
        <v>2.4261919857647353E-3</v>
      </c>
      <c r="K91" s="5">
        <v>2.4329754774100017E-3</v>
      </c>
      <c r="L91" s="27">
        <v>1.6140276980207288E-3</v>
      </c>
      <c r="M91" s="4">
        <f t="shared" si="10"/>
        <v>4.5001454007287302E-6</v>
      </c>
      <c r="N91" s="3">
        <f t="shared" si="11"/>
        <v>4.5001454007287975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1.1843592882939999</v>
      </c>
      <c r="D92" s="7">
        <v>205818</v>
      </c>
      <c r="E92" s="1">
        <f t="shared" si="6"/>
        <v>205818</v>
      </c>
      <c r="F92" s="6">
        <v>197416180769.9119</v>
      </c>
      <c r="G92" s="1" t="s">
        <v>18</v>
      </c>
      <c r="H92" s="1">
        <f t="shared" si="7"/>
        <v>11843.592882939998</v>
      </c>
      <c r="I92" s="25">
        <f t="shared" si="8"/>
        <v>5.9993020008545695E-8</v>
      </c>
      <c r="J92" s="26">
        <f t="shared" si="9"/>
        <v>1.2347643392118858E-2</v>
      </c>
      <c r="K92" s="5">
        <v>1.2382166684727454E-2</v>
      </c>
      <c r="L92" s="27">
        <v>1.1876706879647725E-2</v>
      </c>
      <c r="M92" s="4">
        <f t="shared" si="10"/>
        <v>3.3113996707726315E-5</v>
      </c>
      <c r="N92" s="3">
        <f t="shared" si="11"/>
        <v>33.113996707726983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3.5941775741519999</v>
      </c>
      <c r="D93" s="7">
        <v>81000000</v>
      </c>
      <c r="E93" s="1">
        <f t="shared" si="6"/>
        <v>81000000</v>
      </c>
      <c r="F93" s="6">
        <v>178386666110.16299</v>
      </c>
      <c r="G93" s="1" t="s">
        <v>24</v>
      </c>
      <c r="H93" s="1">
        <f t="shared" si="7"/>
        <v>35941.775741520003</v>
      </c>
      <c r="I93" s="25">
        <f t="shared" si="8"/>
        <v>2.0148241191594499E-7</v>
      </c>
      <c r="J93" s="26">
        <f t="shared" si="9"/>
        <v>16.320075365191546</v>
      </c>
      <c r="K93" s="5">
        <v>16.365705346501077</v>
      </c>
      <c r="L93" s="27">
        <v>3.6042266855599962E-2</v>
      </c>
      <c r="M93" s="4">
        <f t="shared" si="10"/>
        <v>1.0049111407996192E-4</v>
      </c>
      <c r="N93" s="3">
        <f t="shared" si="11"/>
        <v>100.49111407995952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0.893507157464</v>
      </c>
      <c r="D94" s="7">
        <v>255700</v>
      </c>
      <c r="E94" s="1">
        <f t="shared" si="6"/>
        <v>255700</v>
      </c>
      <c r="F94" s="6">
        <v>15447664095.7199</v>
      </c>
      <c r="G94" s="1" t="s">
        <v>27</v>
      </c>
      <c r="H94" s="1">
        <f t="shared" si="7"/>
        <v>8935.0715746400001</v>
      </c>
      <c r="I94" s="25">
        <f t="shared" si="8"/>
        <v>5.7840923516168692E-7</v>
      </c>
      <c r="J94" s="26">
        <f t="shared" si="9"/>
        <v>0.14789924143084335</v>
      </c>
      <c r="K94" s="5">
        <v>0.14831275910591823</v>
      </c>
      <c r="L94" s="27">
        <v>8.960053514969292E-3</v>
      </c>
      <c r="M94" s="4">
        <f t="shared" si="10"/>
        <v>2.4981940329292171E-5</v>
      </c>
      <c r="N94" s="3">
        <f t="shared" si="11"/>
        <v>24.981940329291319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0.205304182567</v>
      </c>
      <c r="D95" s="7">
        <v>584</v>
      </c>
      <c r="E95" s="1">
        <f t="shared" si="6"/>
        <v>584</v>
      </c>
      <c r="F95" s="6">
        <v>7919629086.47999</v>
      </c>
      <c r="G95" s="1" t="s">
        <v>18</v>
      </c>
      <c r="H95" s="1">
        <f t="shared" si="7"/>
        <v>2053.04182567</v>
      </c>
      <c r="I95" s="25">
        <f t="shared" si="8"/>
        <v>2.5923459334413203E-7</v>
      </c>
      <c r="J95" s="26">
        <f t="shared" si="9"/>
        <v>1.5139300251297311E-4</v>
      </c>
      <c r="K95" s="5">
        <v>1.5181628854044505E-4</v>
      </c>
      <c r="L95" s="27">
        <v>2.0587820111752525E-3</v>
      </c>
      <c r="M95" s="4">
        <f t="shared" si="10"/>
        <v>5.7401855052523904E-6</v>
      </c>
      <c r="N95" s="3">
        <f t="shared" si="11"/>
        <v>5.7401855052526116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1.050461362144</v>
      </c>
      <c r="D96" s="7">
        <v>965436</v>
      </c>
      <c r="E96" s="1">
        <f t="shared" si="6"/>
        <v>965436</v>
      </c>
      <c r="F96" s="6">
        <v>20962006428.43</v>
      </c>
      <c r="G96" s="1" t="s">
        <v>21</v>
      </c>
      <c r="H96" s="1">
        <f t="shared" si="7"/>
        <v>10504.613621439999</v>
      </c>
      <c r="I96" s="25">
        <f t="shared" si="8"/>
        <v>5.0112634290546626E-7</v>
      </c>
      <c r="J96" s="26">
        <f t="shared" si="9"/>
        <v>0.48380541198928173</v>
      </c>
      <c r="K96" s="5">
        <v>0.48515810377604118</v>
      </c>
      <c r="L96" s="27">
        <v>1.0533983910024369E-2</v>
      </c>
      <c r="M96" s="4">
        <f t="shared" si="10"/>
        <v>2.9370288584368992E-5</v>
      </c>
      <c r="N96" s="3">
        <f t="shared" si="11"/>
        <v>29.370288584368609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0.385458028324</v>
      </c>
      <c r="D97" s="7">
        <v>94000</v>
      </c>
      <c r="E97" s="1">
        <f t="shared" si="6"/>
        <v>94000</v>
      </c>
      <c r="F97" s="6">
        <v>8336241571.1999998</v>
      </c>
      <c r="G97" s="1" t="s">
        <v>27</v>
      </c>
      <c r="H97" s="1">
        <f t="shared" si="7"/>
        <v>3854.58028324</v>
      </c>
      <c r="I97" s="25">
        <f t="shared" si="8"/>
        <v>4.6238826578116238E-7</v>
      </c>
      <c r="J97" s="26">
        <f t="shared" si="9"/>
        <v>4.3464496983429267E-2</v>
      </c>
      <c r="K97" s="5">
        <v>4.3586021188424147E-2</v>
      </c>
      <c r="L97" s="27">
        <v>3.8653574654696323E-3</v>
      </c>
      <c r="M97" s="4">
        <f t="shared" si="10"/>
        <v>1.0777182229632434E-5</v>
      </c>
      <c r="N97" s="3">
        <f t="shared" si="11"/>
        <v>10.777182229632217</v>
      </c>
      <c r="P97" s="2"/>
      <c r="Q97" s="2"/>
      <c r="R97" s="2"/>
    </row>
    <row r="98" spans="1:18">
      <c r="A98" s="7" t="s">
        <v>218</v>
      </c>
      <c r="B98" s="1" t="s">
        <v>305</v>
      </c>
      <c r="C98" s="28">
        <v>3.018172874897</v>
      </c>
      <c r="D98" s="7">
        <v>1102925</v>
      </c>
      <c r="E98" s="1">
        <f t="shared" si="6"/>
        <v>1102925</v>
      </c>
      <c r="F98" s="6">
        <v>132669144247.89534</v>
      </c>
      <c r="G98" s="1" t="s">
        <v>21</v>
      </c>
      <c r="H98" s="1">
        <f t="shared" si="7"/>
        <v>30181.728748970003</v>
      </c>
      <c r="I98" s="25">
        <f t="shared" si="8"/>
        <v>2.2749621941161202E-7</v>
      </c>
      <c r="J98" s="26">
        <f t="shared" si="9"/>
        <v>0.2509112677945522</v>
      </c>
      <c r="K98" s="5">
        <v>0.25161280110265249</v>
      </c>
      <c r="L98" s="27">
        <v>3.0266115106743253E-2</v>
      </c>
      <c r="M98" s="4">
        <f t="shared" si="10"/>
        <v>8.4386357773250792E-5</v>
      </c>
      <c r="N98" s="3">
        <f t="shared" si="11"/>
        <v>84.386357773248164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0.56410279008499997</v>
      </c>
      <c r="D99" s="7">
        <v>109313</v>
      </c>
      <c r="E99" s="1">
        <f t="shared" si="6"/>
        <v>109313</v>
      </c>
      <c r="F99" s="6">
        <v>14001624634.0249</v>
      </c>
      <c r="G99" s="1" t="s">
        <v>119</v>
      </c>
      <c r="H99" s="1">
        <f t="shared" si="7"/>
        <v>5641.0279008499992</v>
      </c>
      <c r="I99" s="25">
        <f t="shared" si="8"/>
        <v>4.0288381157868764E-7</v>
      </c>
      <c r="J99" s="26">
        <f t="shared" si="9"/>
        <v>4.4040438095101081E-2</v>
      </c>
      <c r="K99" s="5">
        <v>4.4163572597964669E-2</v>
      </c>
      <c r="L99" s="27">
        <v>5.6567998866942559E-3</v>
      </c>
      <c r="M99" s="4">
        <f t="shared" si="10"/>
        <v>1.5771985844256417E-5</v>
      </c>
      <c r="N99" s="3">
        <f t="shared" si="11"/>
        <v>15.77198584425696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1.700750960915</v>
      </c>
      <c r="D100" s="7">
        <v>20786</v>
      </c>
      <c r="E100" s="1">
        <f t="shared" si="6"/>
        <v>20786</v>
      </c>
      <c r="F100" s="6">
        <v>31748966413.799999</v>
      </c>
      <c r="G100" s="1" t="s">
        <v>18</v>
      </c>
      <c r="H100" s="1">
        <f t="shared" si="7"/>
        <v>17007.509609149998</v>
      </c>
      <c r="I100" s="25">
        <f t="shared" si="8"/>
        <v>5.356870326889608E-7</v>
      </c>
      <c r="J100" s="26">
        <f t="shared" si="9"/>
        <v>1.113479066147274E-2</v>
      </c>
      <c r="K100" s="5">
        <v>1.1165922888399109E-2</v>
      </c>
      <c r="L100" s="27">
        <v>1.7055061616610412E-2</v>
      </c>
      <c r="M100" s="4">
        <f t="shared" si="10"/>
        <v>4.7552007460413548E-5</v>
      </c>
      <c r="N100" s="3">
        <f t="shared" si="11"/>
        <v>47.552007460413733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1.532737554768</v>
      </c>
      <c r="D101" s="7">
        <v>1964766</v>
      </c>
      <c r="E101" s="1">
        <f t="shared" si="6"/>
        <v>1964766</v>
      </c>
      <c r="F101" s="6">
        <v>41458468181.058899</v>
      </c>
      <c r="G101" s="1" t="s">
        <v>119</v>
      </c>
      <c r="H101" s="1">
        <f t="shared" si="7"/>
        <v>15327.37554768</v>
      </c>
      <c r="I101" s="25">
        <f t="shared" si="8"/>
        <v>3.6970433834510573E-7</v>
      </c>
      <c r="J101" s="26">
        <f t="shared" si="9"/>
        <v>0.72638251403295995</v>
      </c>
      <c r="K101" s="5">
        <v>0.72841343641029288</v>
      </c>
      <c r="L101" s="27">
        <v>1.5370229979586323E-2</v>
      </c>
      <c r="M101" s="4">
        <f t="shared" si="10"/>
        <v>4.2854431906323362E-5</v>
      </c>
      <c r="N101" s="3">
        <f t="shared" si="11"/>
        <v>42.854431906322134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0.74566783021299998</v>
      </c>
      <c r="D102" s="7">
        <v>38942</v>
      </c>
      <c r="E102" s="1">
        <f t="shared" si="6"/>
        <v>38942</v>
      </c>
      <c r="F102" s="6">
        <v>16953779123.941</v>
      </c>
      <c r="G102" s="1" t="s">
        <v>18</v>
      </c>
      <c r="H102" s="1">
        <f t="shared" si="7"/>
        <v>7456.6783021299998</v>
      </c>
      <c r="I102" s="25">
        <f t="shared" si="8"/>
        <v>4.3982396182100627E-7</v>
      </c>
      <c r="J102" s="26">
        <f t="shared" si="9"/>
        <v>1.7127624721233626E-2</v>
      </c>
      <c r="K102" s="5">
        <v>1.7175512563566326E-2</v>
      </c>
      <c r="L102" s="27">
        <v>7.4775267408755891E-3</v>
      </c>
      <c r="M102" s="4">
        <f t="shared" si="10"/>
        <v>2.0848438745589733E-5</v>
      </c>
      <c r="N102" s="3">
        <f t="shared" si="11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0E14-B30D-4726-AFF3-DC152BDCAD33}">
  <sheetPr codeName="Sheet40">
    <tabColor theme="7" tint="0.79998168889431442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0.69703772533599995</v>
      </c>
      <c r="D2" s="7">
        <v>146313</v>
      </c>
      <c r="E2" s="1">
        <f t="shared" ref="E2:E65" si="0">D2</f>
        <v>146313</v>
      </c>
      <c r="F2" s="6">
        <v>98852502445.883896</v>
      </c>
      <c r="G2" s="1" t="s">
        <v>18</v>
      </c>
      <c r="H2" s="1">
        <f t="shared" ref="H2:H65" si="1">(C2/100)*$R$2</f>
        <v>6970.3772533599995</v>
      </c>
      <c r="I2" s="25">
        <f t="shared" ref="I2:I65" si="2">H2/F2</f>
        <v>7.0512906409990821E-8</v>
      </c>
      <c r="J2" s="26">
        <f t="shared" ref="J2:J65" si="3">I2*E2</f>
        <v>1.0316954875564987E-2</v>
      </c>
      <c r="K2" s="5">
        <v>1.0316954875564782E-2</v>
      </c>
      <c r="L2" s="27">
        <v>6.9703772533598616E-3</v>
      </c>
      <c r="M2" s="4">
        <f t="shared" ref="M2:M65" si="4">L2-(C2/100)</f>
        <v>-1.3791051634015616E-16</v>
      </c>
      <c r="N2" s="3">
        <f t="shared" ref="N2:N65" si="5">IFERROR(L2*$R$2,0)-H2</f>
        <v>-1.3824319466948509E-10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19</v>
      </c>
      <c r="B3" s="1" t="s">
        <v>20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21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0.11305593098984673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24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119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0.25023442114725425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27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30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33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0.10674671853520469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36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17200412379.219738</v>
      </c>
      <c r="G10" s="1" t="s">
        <v>39</v>
      </c>
      <c r="H10" s="1">
        <f t="shared" si="1"/>
        <v>2428.5652825299999</v>
      </c>
      <c r="I10" s="25">
        <f t="shared" si="2"/>
        <v>1.4119227080067058E-7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30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21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3.2579572764499356E-3</v>
      </c>
      <c r="M12" s="4">
        <f t="shared" si="4"/>
        <v>-6.4184768611141862E-17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63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21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427247423747.65247</v>
      </c>
      <c r="G15" s="1" t="s">
        <v>18</v>
      </c>
      <c r="H15" s="1">
        <f t="shared" si="1"/>
        <v>48948.410285799997</v>
      </c>
      <c r="I15" s="25">
        <f t="shared" si="2"/>
        <v>1.1456689394740662E-7</v>
      </c>
      <c r="J15" s="26">
        <f t="shared" si="3"/>
        <v>4.7430694094226344E-2</v>
      </c>
      <c r="K15" s="5">
        <v>4.7430694094225408E-2</v>
      </c>
      <c r="L15" s="27">
        <v>4.8948410285799035E-2</v>
      </c>
      <c r="M15" s="4">
        <f t="shared" si="4"/>
        <v>-9.6450625264310474E-16</v>
      </c>
      <c r="N15" s="3">
        <f t="shared" si="5"/>
        <v>-9.6042640507221222E-10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52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2.2677634872441208E-2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24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0.12136818135584161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36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1.3725562566023867E-3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18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1.5347396477934558E-3</v>
      </c>
      <c r="L19" s="27">
        <v>3.1332689048599377E-3</v>
      </c>
      <c r="M19" s="4">
        <f t="shared" si="4"/>
        <v>-6.2016364266170854E-17</v>
      </c>
      <c r="N19" s="3">
        <f t="shared" si="5"/>
        <v>-6.184563972055912E-11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63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1.5008230903589428E-2</v>
      </c>
      <c r="L20" s="27">
        <v>3.0876382131199386E-3</v>
      </c>
      <c r="M20" s="4">
        <f t="shared" si="4"/>
        <v>-6.114900252818245E-17</v>
      </c>
      <c r="N20" s="3">
        <f t="shared" si="5"/>
        <v>-6.1390892369672656E-11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0.78240655703399997</v>
      </c>
      <c r="D21" s="7">
        <v>303734</v>
      </c>
      <c r="E21" s="1">
        <f t="shared" si="0"/>
        <v>303734</v>
      </c>
      <c r="F21" s="6">
        <v>18095585368.739998</v>
      </c>
      <c r="G21" s="1" t="s">
        <v>36</v>
      </c>
      <c r="H21" s="1">
        <f t="shared" si="1"/>
        <v>7824.0655703399989</v>
      </c>
      <c r="I21" s="25">
        <f t="shared" si="2"/>
        <v>4.3237427311171813E-7</v>
      </c>
      <c r="J21" s="26">
        <f t="shared" si="3"/>
        <v>0.1313267674693146</v>
      </c>
      <c r="K21" s="5">
        <v>0.13132676746931202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21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1.0922500963249445E-2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18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3.4651254873409407E-4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21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2.1992914692299565E-3</v>
      </c>
      <c r="M24" s="4">
        <f t="shared" si="4"/>
        <v>-4.3368086899420177E-17</v>
      </c>
      <c r="N24" s="3">
        <f t="shared" si="5"/>
        <v>-4.3200998334214091E-11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21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1.0457943775499794E-3</v>
      </c>
      <c r="M25" s="4">
        <f t="shared" si="4"/>
        <v>-2.0599841277224584E-17</v>
      </c>
      <c r="N25" s="3">
        <f t="shared" si="5"/>
        <v>-2.0691004465334117E-11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18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1.7424000515148758E-3</v>
      </c>
      <c r="L26" s="27">
        <v>2.6294272622499476E-3</v>
      </c>
      <c r="M26" s="4">
        <f t="shared" si="4"/>
        <v>-5.2041704279304213E-17</v>
      </c>
      <c r="N26" s="3">
        <f t="shared" si="5"/>
        <v>-5.2295945351943374E-11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63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4.9235203779485195E-3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21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33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2.1497829793059576E-2</v>
      </c>
      <c r="M29" s="4">
        <f t="shared" si="4"/>
        <v>-4.2327252813834093E-16</v>
      </c>
      <c r="N29" s="3">
        <f t="shared" si="5"/>
        <v>-4.220055416226387E-10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21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2.8360299149229436E-2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21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1.4080550113149786</v>
      </c>
      <c r="L31" s="27">
        <v>4.0244716906699205E-3</v>
      </c>
      <c r="M31" s="4">
        <f t="shared" si="4"/>
        <v>-7.9797279894933126E-17</v>
      </c>
      <c r="N31" s="3">
        <f t="shared" si="5"/>
        <v>-8.0035533756017685E-11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10120319513.599499</v>
      </c>
      <c r="G32" s="1" t="s">
        <v>21</v>
      </c>
      <c r="H32" s="1">
        <f t="shared" si="1"/>
        <v>3595.4695352600006</v>
      </c>
      <c r="I32" s="25">
        <f t="shared" si="2"/>
        <v>3.5527233408278019E-7</v>
      </c>
      <c r="J32" s="26">
        <f t="shared" si="3"/>
        <v>0.36539404288079858</v>
      </c>
      <c r="K32" s="5">
        <v>0.36539404288079136</v>
      </c>
      <c r="L32" s="27">
        <v>3.5954695352599293E-3</v>
      </c>
      <c r="M32" s="4">
        <f t="shared" si="4"/>
        <v>-7.1123662515049091E-17</v>
      </c>
      <c r="N32" s="3">
        <f t="shared" si="5"/>
        <v>-7.1395334089174867E-11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24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2.8626418339568156</v>
      </c>
      <c r="L33" s="27">
        <v>2.1335317173639574E-2</v>
      </c>
      <c r="M33" s="4">
        <f t="shared" si="4"/>
        <v>-4.2327252813834093E-16</v>
      </c>
      <c r="N33" s="3">
        <f t="shared" si="5"/>
        <v>-4.220055416226387E-10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1.3187892247719999</v>
      </c>
      <c r="D34" s="7">
        <v>220502</v>
      </c>
      <c r="E34" s="1">
        <f t="shared" si="0"/>
        <v>220502</v>
      </c>
      <c r="F34" s="6">
        <v>24852297848</v>
      </c>
      <c r="G34" s="1" t="s">
        <v>90</v>
      </c>
      <c r="H34" s="1">
        <f t="shared" si="1"/>
        <v>13187.892247719999</v>
      </c>
      <c r="I34" s="25">
        <f t="shared" si="2"/>
        <v>5.3065082063553736E-7</v>
      </c>
      <c r="J34" s="26">
        <f t="shared" si="3"/>
        <v>0.11700956725177726</v>
      </c>
      <c r="K34" s="5">
        <v>0.11700956725177494</v>
      </c>
      <c r="L34" s="27">
        <v>1.3187892247719738E-2</v>
      </c>
      <c r="M34" s="4">
        <f t="shared" si="4"/>
        <v>-2.6020852139652106E-16</v>
      </c>
      <c r="N34" s="3">
        <f t="shared" si="5"/>
        <v>-2.6011548470705748E-10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0.32563796636300002</v>
      </c>
      <c r="D35" s="7">
        <v>1029</v>
      </c>
      <c r="E35" s="1">
        <f t="shared" si="0"/>
        <v>1029</v>
      </c>
      <c r="F35" s="6">
        <v>5614149423.4399996</v>
      </c>
      <c r="G35" s="1" t="s">
        <v>30</v>
      </c>
      <c r="H35" s="1">
        <f t="shared" si="1"/>
        <v>3256.3796636300003</v>
      </c>
      <c r="I35" s="25">
        <f t="shared" si="2"/>
        <v>5.8003081464737619E-7</v>
      </c>
      <c r="J35" s="26">
        <f t="shared" si="3"/>
        <v>5.9685170827215015E-4</v>
      </c>
      <c r="K35" s="5">
        <v>5.9685170827213823E-4</v>
      </c>
      <c r="L35" s="27">
        <v>3.2563796636299359E-3</v>
      </c>
      <c r="M35" s="4">
        <f t="shared" si="4"/>
        <v>-6.4184768611141862E-17</v>
      </c>
      <c r="N35" s="3">
        <f t="shared" si="5"/>
        <v>-6.4574123825877905E-11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0.67769969859500001</v>
      </c>
      <c r="D36" s="7">
        <v>36870</v>
      </c>
      <c r="E36" s="1">
        <f t="shared" si="0"/>
        <v>36870</v>
      </c>
      <c r="F36" s="6">
        <v>22747302130.787003</v>
      </c>
      <c r="G36" s="1" t="s">
        <v>18</v>
      </c>
      <c r="H36" s="1">
        <f t="shared" si="1"/>
        <v>6776.9969859499997</v>
      </c>
      <c r="I36" s="25">
        <f t="shared" si="2"/>
        <v>2.9792530766880582E-7</v>
      </c>
      <c r="J36" s="26">
        <f t="shared" si="3"/>
        <v>1.0984506093748871E-2</v>
      </c>
      <c r="K36" s="5">
        <v>1.0984506093748654E-2</v>
      </c>
      <c r="L36" s="27">
        <v>6.7769969859498664E-3</v>
      </c>
      <c r="M36" s="4">
        <f t="shared" si="4"/>
        <v>-1.3357370765021415E-16</v>
      </c>
      <c r="N36" s="3">
        <f t="shared" si="5"/>
        <v>-1.3369572116062045E-10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0.28229996937599999</v>
      </c>
      <c r="D37" s="7">
        <v>46572</v>
      </c>
      <c r="E37" s="1">
        <f t="shared" si="0"/>
        <v>46572</v>
      </c>
      <c r="F37" s="6">
        <v>7032097624.0399904</v>
      </c>
      <c r="G37" s="1" t="s">
        <v>97</v>
      </c>
      <c r="H37" s="1">
        <f t="shared" si="1"/>
        <v>2822.9996937599999</v>
      </c>
      <c r="I37" s="25">
        <f t="shared" si="2"/>
        <v>4.014448952058442E-7</v>
      </c>
      <c r="J37" s="26">
        <f t="shared" si="3"/>
        <v>1.8696091659526577E-2</v>
      </c>
      <c r="K37" s="5">
        <v>1.8696091659526206E-2</v>
      </c>
      <c r="L37" s="27">
        <v>2.8229996937599441E-3</v>
      </c>
      <c r="M37" s="4">
        <f t="shared" si="4"/>
        <v>-5.5944832100252029E-17</v>
      </c>
      <c r="N37" s="3">
        <f t="shared" si="5"/>
        <v>-5.5933924159035087E-11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4.0424681992430003</v>
      </c>
      <c r="D38" s="7">
        <v>785668</v>
      </c>
      <c r="E38" s="1">
        <f t="shared" si="0"/>
        <v>785668</v>
      </c>
      <c r="F38" s="6">
        <v>79864980810.449997</v>
      </c>
      <c r="G38" s="1" t="s">
        <v>21</v>
      </c>
      <c r="H38" s="1">
        <f t="shared" si="1"/>
        <v>40424.68199243</v>
      </c>
      <c r="I38" s="25">
        <f t="shared" si="2"/>
        <v>5.0616279603664037E-7</v>
      </c>
      <c r="J38" s="26">
        <f t="shared" si="3"/>
        <v>0.39767591163651517</v>
      </c>
      <c r="K38" s="5">
        <v>0.39767591163650734</v>
      </c>
      <c r="L38" s="27">
        <v>4.0424681992429205E-2</v>
      </c>
      <c r="M38" s="4">
        <f t="shared" si="4"/>
        <v>-7.9797279894933126E-16</v>
      </c>
      <c r="N38" s="3">
        <f t="shared" si="5"/>
        <v>-7.9307937994599342E-10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0.45640651897500001</v>
      </c>
      <c r="D39" s="7">
        <v>11160</v>
      </c>
      <c r="E39" s="1">
        <f t="shared" si="0"/>
        <v>11160</v>
      </c>
      <c r="F39" s="6">
        <v>10323421836.449989</v>
      </c>
      <c r="G39" s="1" t="s">
        <v>30</v>
      </c>
      <c r="H39" s="1">
        <f t="shared" si="1"/>
        <v>4564.0651897500002</v>
      </c>
      <c r="I39" s="25">
        <f t="shared" si="2"/>
        <v>4.421077877138737E-7</v>
      </c>
      <c r="J39" s="26">
        <f t="shared" si="3"/>
        <v>4.9339229108868307E-3</v>
      </c>
      <c r="K39" s="5">
        <v>4.9339229108867327E-3</v>
      </c>
      <c r="L39" s="27">
        <v>4.5640651897499102E-3</v>
      </c>
      <c r="M39" s="4">
        <f t="shared" si="4"/>
        <v>-9.0205620750793969E-17</v>
      </c>
      <c r="N39" s="3">
        <f t="shared" si="5"/>
        <v>-9.0039975475519896E-11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0.41802382131900001</v>
      </c>
      <c r="D40" s="7">
        <v>291693</v>
      </c>
      <c r="E40" s="1">
        <f t="shared" si="0"/>
        <v>291693</v>
      </c>
      <c r="F40" s="6">
        <v>14996510530.304001</v>
      </c>
      <c r="G40" s="1" t="s">
        <v>33</v>
      </c>
      <c r="H40" s="1">
        <f t="shared" si="1"/>
        <v>4180.2382131899994</v>
      </c>
      <c r="I40" s="25">
        <f t="shared" si="2"/>
        <v>2.7874739291802838E-7</v>
      </c>
      <c r="J40" s="26">
        <f t="shared" si="3"/>
        <v>8.1308663282438451E-2</v>
      </c>
      <c r="K40" s="5">
        <v>8.1308663282436869E-2</v>
      </c>
      <c r="L40" s="27">
        <v>4.1802382131899173E-3</v>
      </c>
      <c r="M40" s="4">
        <f t="shared" si="4"/>
        <v>-8.2399365108898337E-17</v>
      </c>
      <c r="N40" s="3">
        <f t="shared" si="5"/>
        <v>-8.1854523159563541E-11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0.29893079096000003</v>
      </c>
      <c r="D41" s="7">
        <v>160937</v>
      </c>
      <c r="E41" s="1">
        <f t="shared" si="0"/>
        <v>160937</v>
      </c>
      <c r="F41" s="6">
        <v>8197231141.46</v>
      </c>
      <c r="G41" s="1" t="s">
        <v>90</v>
      </c>
      <c r="H41" s="1">
        <f t="shared" si="1"/>
        <v>2989.3079096000006</v>
      </c>
      <c r="I41" s="25">
        <f t="shared" si="2"/>
        <v>3.6467288258844657E-7</v>
      </c>
      <c r="J41" s="26">
        <f t="shared" si="3"/>
        <v>5.8689359705136827E-2</v>
      </c>
      <c r="K41" s="5">
        <v>5.8689359705135669E-2</v>
      </c>
      <c r="L41" s="27">
        <v>2.9893079095999414E-3</v>
      </c>
      <c r="M41" s="4">
        <f t="shared" si="4"/>
        <v>-5.8980598183211441E-17</v>
      </c>
      <c r="N41" s="3">
        <f t="shared" si="5"/>
        <v>-5.9117155615240335E-11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1.9468232349500001</v>
      </c>
      <c r="D42" s="7">
        <v>56232</v>
      </c>
      <c r="E42" s="1">
        <f t="shared" si="0"/>
        <v>56232</v>
      </c>
      <c r="F42" s="6">
        <v>37257782166.299896</v>
      </c>
      <c r="G42" s="1" t="s">
        <v>18</v>
      </c>
      <c r="H42" s="1">
        <f t="shared" si="1"/>
        <v>19468.232349500002</v>
      </c>
      <c r="I42" s="25">
        <f t="shared" si="2"/>
        <v>5.2252794497009128E-7</v>
      </c>
      <c r="J42" s="26">
        <f t="shared" si="3"/>
        <v>2.9382791401558174E-2</v>
      </c>
      <c r="K42" s="5">
        <v>2.9382791401557595E-2</v>
      </c>
      <c r="L42" s="27">
        <v>1.9468232349499615E-2</v>
      </c>
      <c r="M42" s="4">
        <f t="shared" si="4"/>
        <v>-3.8510861166685117E-16</v>
      </c>
      <c r="N42" s="3">
        <f t="shared" si="5"/>
        <v>-3.8562575355172157E-10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0.91164053397900002</v>
      </c>
      <c r="D43" s="7">
        <v>266349</v>
      </c>
      <c r="E43" s="1">
        <f t="shared" si="0"/>
        <v>266349</v>
      </c>
      <c r="F43" s="6">
        <v>28896141514.239998</v>
      </c>
      <c r="G43" s="1" t="s">
        <v>21</v>
      </c>
      <c r="H43" s="1">
        <f t="shared" si="1"/>
        <v>9116.4053397900007</v>
      </c>
      <c r="I43" s="25">
        <f t="shared" si="2"/>
        <v>3.1548867295301146E-7</v>
      </c>
      <c r="J43" s="26">
        <f t="shared" si="3"/>
        <v>8.4030092552361643E-2</v>
      </c>
      <c r="K43" s="5">
        <v>8.4030092552360006E-2</v>
      </c>
      <c r="L43" s="27">
        <v>9.1164053397898206E-3</v>
      </c>
      <c r="M43" s="4">
        <f t="shared" si="4"/>
        <v>-1.8041124150158794E-16</v>
      </c>
      <c r="N43" s="3">
        <f t="shared" si="5"/>
        <v>-1.8007995095103979E-10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1.6059169709300001</v>
      </c>
      <c r="D44" s="7">
        <v>33400</v>
      </c>
      <c r="E44" s="1">
        <f t="shared" si="0"/>
        <v>33400</v>
      </c>
      <c r="F44" s="6">
        <v>29154600508.099899</v>
      </c>
      <c r="G44" s="1" t="s">
        <v>116</v>
      </c>
      <c r="H44" s="1">
        <f t="shared" si="1"/>
        <v>16059.169709300002</v>
      </c>
      <c r="I44" s="25">
        <f t="shared" si="2"/>
        <v>5.5082798012747078E-7</v>
      </c>
      <c r="J44" s="26">
        <f t="shared" si="3"/>
        <v>1.8397654536257524E-2</v>
      </c>
      <c r="K44" s="5">
        <v>1.8397654536257163E-2</v>
      </c>
      <c r="L44" s="27">
        <v>1.6059169709299687E-2</v>
      </c>
      <c r="M44" s="4">
        <f t="shared" si="4"/>
        <v>-3.1571967262777889E-16</v>
      </c>
      <c r="N44" s="3">
        <f t="shared" si="5"/>
        <v>-3.1468516681343317E-10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0.389614795234</v>
      </c>
      <c r="D45" s="7">
        <v>27538</v>
      </c>
      <c r="E45" s="1">
        <f t="shared" si="0"/>
        <v>27538</v>
      </c>
      <c r="F45" s="6">
        <v>7710241232.6899996</v>
      </c>
      <c r="G45" s="1" t="s">
        <v>119</v>
      </c>
      <c r="H45" s="1">
        <f t="shared" si="1"/>
        <v>3896.1479523399998</v>
      </c>
      <c r="I45" s="25">
        <f t="shared" si="2"/>
        <v>5.0532114816603297E-7</v>
      </c>
      <c r="J45" s="26">
        <f t="shared" si="3"/>
        <v>1.3915533778196217E-2</v>
      </c>
      <c r="K45" s="5">
        <v>1.3915533778195939E-2</v>
      </c>
      <c r="L45" s="27">
        <v>3.8961479523399226E-3</v>
      </c>
      <c r="M45" s="4">
        <f t="shared" si="4"/>
        <v>-7.7195194680967916E-17</v>
      </c>
      <c r="N45" s="3">
        <f t="shared" si="5"/>
        <v>-7.73070496506989E-11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0.584007043108</v>
      </c>
      <c r="D46" s="7">
        <v>2115.1999999999998</v>
      </c>
      <c r="E46" s="1">
        <f t="shared" si="0"/>
        <v>2115.1999999999998</v>
      </c>
      <c r="F46" s="6">
        <v>11877281710.274694</v>
      </c>
      <c r="G46" s="1" t="s">
        <v>30</v>
      </c>
      <c r="H46" s="1">
        <f t="shared" si="1"/>
        <v>5840.0704310800002</v>
      </c>
      <c r="I46" s="25">
        <f t="shared" si="2"/>
        <v>4.9170092732817166E-7</v>
      </c>
      <c r="J46" s="26">
        <f t="shared" si="3"/>
        <v>1.0400458014845485E-3</v>
      </c>
      <c r="K46" s="5">
        <v>1.0400458014845279E-3</v>
      </c>
      <c r="L46" s="27">
        <v>5.8400704310798846E-3</v>
      </c>
      <c r="M46" s="4">
        <f t="shared" si="4"/>
        <v>-1.1535911115245767E-16</v>
      </c>
      <c r="N46" s="3">
        <f t="shared" si="5"/>
        <v>-1.1550582712516189E-10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0.35921173260799999</v>
      </c>
      <c r="D47" s="7">
        <v>6591</v>
      </c>
      <c r="E47" s="1">
        <f t="shared" si="0"/>
        <v>6591</v>
      </c>
      <c r="F47" s="6">
        <v>7123313167.1040001</v>
      </c>
      <c r="G47" s="1" t="s">
        <v>18</v>
      </c>
      <c r="H47" s="1">
        <f t="shared" si="1"/>
        <v>3592.1173260800001</v>
      </c>
      <c r="I47" s="25">
        <f t="shared" si="2"/>
        <v>5.0427620431861256E-7</v>
      </c>
      <c r="J47" s="26">
        <f t="shared" si="3"/>
        <v>3.3236844626639752E-3</v>
      </c>
      <c r="K47" s="5">
        <v>3.3236844626639097E-3</v>
      </c>
      <c r="L47" s="27">
        <v>3.5921173260799288E-3</v>
      </c>
      <c r="M47" s="4">
        <f t="shared" si="4"/>
        <v>-7.1123662515049091E-17</v>
      </c>
      <c r="N47" s="3">
        <f t="shared" si="5"/>
        <v>-7.1395334089174867E-11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5.1082163996760004</v>
      </c>
      <c r="D48" s="7">
        <v>1330000</v>
      </c>
      <c r="E48" s="1">
        <f t="shared" si="0"/>
        <v>1330000</v>
      </c>
      <c r="F48" s="6">
        <v>119992506608.2997</v>
      </c>
      <c r="G48" s="1" t="s">
        <v>21</v>
      </c>
      <c r="H48" s="1">
        <f t="shared" si="1"/>
        <v>51082.163996759999</v>
      </c>
      <c r="I48" s="25">
        <f t="shared" si="2"/>
        <v>4.2571128348465321E-7</v>
      </c>
      <c r="J48" s="26">
        <f t="shared" si="3"/>
        <v>0.56619600703458872</v>
      </c>
      <c r="K48" s="5">
        <v>0.56619600703457762</v>
      </c>
      <c r="L48" s="27">
        <v>5.1082163996758995E-2</v>
      </c>
      <c r="M48" s="4">
        <f t="shared" si="4"/>
        <v>-1.0061396160665481E-15</v>
      </c>
      <c r="N48" s="3">
        <f t="shared" si="5"/>
        <v>-1.0040821507573128E-9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0.27143993969800001</v>
      </c>
      <c r="D49" s="7">
        <v>42008</v>
      </c>
      <c r="E49" s="1">
        <f t="shared" si="0"/>
        <v>42008</v>
      </c>
      <c r="F49" s="6">
        <v>9816434050.4319897</v>
      </c>
      <c r="G49" s="1" t="s">
        <v>36</v>
      </c>
      <c r="H49" s="1">
        <f t="shared" si="1"/>
        <v>2714.3993969800003</v>
      </c>
      <c r="I49" s="25">
        <f t="shared" si="2"/>
        <v>2.7651582876579793E-7</v>
      </c>
      <c r="J49" s="26">
        <f t="shared" si="3"/>
        <v>1.1615876934793639E-2</v>
      </c>
      <c r="K49" s="5">
        <v>1.161587693479341E-2</v>
      </c>
      <c r="L49" s="27">
        <v>2.7143993969799465E-3</v>
      </c>
      <c r="M49" s="4">
        <f t="shared" si="4"/>
        <v>-5.377642775528102E-17</v>
      </c>
      <c r="N49" s="3">
        <f t="shared" si="5"/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3.9412371596739999</v>
      </c>
      <c r="D50" s="7">
        <v>54400000</v>
      </c>
      <c r="E50" s="1">
        <f t="shared" si="0"/>
        <v>54400000</v>
      </c>
      <c r="F50" s="6">
        <v>124052253794.4104</v>
      </c>
      <c r="G50" s="1" t="s">
        <v>21</v>
      </c>
      <c r="H50" s="1">
        <f t="shared" si="1"/>
        <v>39412.371596739998</v>
      </c>
      <c r="I50" s="25">
        <f t="shared" si="2"/>
        <v>3.1770782385024156E-7</v>
      </c>
      <c r="J50" s="26">
        <f t="shared" si="3"/>
        <v>17.283305617453141</v>
      </c>
      <c r="K50" s="5">
        <v>17.283305617452797</v>
      </c>
      <c r="L50" s="27">
        <v>3.9412371596739222E-2</v>
      </c>
      <c r="M50" s="4">
        <f t="shared" si="4"/>
        <v>-7.7715611723760958E-16</v>
      </c>
      <c r="N50" s="3">
        <f t="shared" si="5"/>
        <v>-7.7852746471762657E-10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0.170842456517</v>
      </c>
      <c r="D51" s="7">
        <v>47589</v>
      </c>
      <c r="E51" s="1">
        <f t="shared" si="0"/>
        <v>47589</v>
      </c>
      <c r="F51" s="6">
        <v>6335101239.5999899</v>
      </c>
      <c r="G51" s="1" t="s">
        <v>119</v>
      </c>
      <c r="H51" s="1">
        <f t="shared" si="1"/>
        <v>1708.4245651700001</v>
      </c>
      <c r="I51" s="25">
        <f t="shared" si="2"/>
        <v>2.6967596894755755E-7</v>
      </c>
      <c r="J51" s="26">
        <f t="shared" si="3"/>
        <v>1.2833609686245317E-2</v>
      </c>
      <c r="K51" s="5">
        <v>1.2833609686245062E-2</v>
      </c>
      <c r="L51" s="27">
        <v>1.7084245651699662E-3</v>
      </c>
      <c r="M51" s="4">
        <f t="shared" si="4"/>
        <v>-3.3827107781547738E-17</v>
      </c>
      <c r="N51" s="3">
        <f t="shared" si="5"/>
        <v>-3.3878677641041577E-11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0.426419717388</v>
      </c>
      <c r="D52" s="7">
        <v>4153000</v>
      </c>
      <c r="E52" s="1">
        <f t="shared" si="0"/>
        <v>4153000</v>
      </c>
      <c r="F52" s="6">
        <v>16103854713.924999</v>
      </c>
      <c r="G52" s="1" t="s">
        <v>119</v>
      </c>
      <c r="H52" s="1">
        <f t="shared" si="1"/>
        <v>4264.1971738799994</v>
      </c>
      <c r="I52" s="25">
        <f t="shared" si="2"/>
        <v>2.647935695913072E-7</v>
      </c>
      <c r="J52" s="26">
        <f t="shared" si="3"/>
        <v>1.0996876945126988</v>
      </c>
      <c r="K52" s="5">
        <v>1.099687694512677</v>
      </c>
      <c r="L52" s="27">
        <v>4.2641971738799156E-3</v>
      </c>
      <c r="M52" s="4">
        <f t="shared" si="4"/>
        <v>-8.4134088584875144E-17</v>
      </c>
      <c r="N52" s="3">
        <f t="shared" si="5"/>
        <v>-8.3673512563109398E-11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1.4206424556120001</v>
      </c>
      <c r="D53" s="7">
        <v>17800000</v>
      </c>
      <c r="E53" s="1">
        <f t="shared" si="0"/>
        <v>17800000</v>
      </c>
      <c r="F53" s="6">
        <v>38061646916.703995</v>
      </c>
      <c r="G53" s="1" t="s">
        <v>24</v>
      </c>
      <c r="H53" s="1">
        <f t="shared" si="1"/>
        <v>14206.42455612</v>
      </c>
      <c r="I53" s="25">
        <f t="shared" si="2"/>
        <v>3.7324776269429561E-7</v>
      </c>
      <c r="J53" s="26">
        <f t="shared" si="3"/>
        <v>6.6438101759584622</v>
      </c>
      <c r="K53" s="5">
        <v>6.6438101759583308</v>
      </c>
      <c r="L53" s="27">
        <v>1.420642455611972E-2</v>
      </c>
      <c r="M53" s="4">
        <f t="shared" si="4"/>
        <v>-2.8102520310824275E-16</v>
      </c>
      <c r="N53" s="3">
        <f t="shared" si="5"/>
        <v>-2.801243681460619E-10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0.30490277435899998</v>
      </c>
      <c r="D54" s="7">
        <v>1918</v>
      </c>
      <c r="E54" s="1">
        <f t="shared" si="0"/>
        <v>1918</v>
      </c>
      <c r="F54" s="6">
        <v>7523139174.2099895</v>
      </c>
      <c r="G54" s="1" t="s">
        <v>18</v>
      </c>
      <c r="H54" s="1">
        <f t="shared" si="1"/>
        <v>3049.0277435899998</v>
      </c>
      <c r="I54" s="25">
        <f t="shared" si="2"/>
        <v>4.0528663274532341E-7</v>
      </c>
      <c r="J54" s="26">
        <f t="shared" si="3"/>
        <v>7.7733976160553032E-4</v>
      </c>
      <c r="K54" s="5">
        <v>7.7733976160551492E-4</v>
      </c>
      <c r="L54" s="27">
        <v>3.0490277435899393E-3</v>
      </c>
      <c r="M54" s="4">
        <f t="shared" si="4"/>
        <v>-6.0281640790194047E-17</v>
      </c>
      <c r="N54" s="3">
        <f t="shared" si="5"/>
        <v>-6.0481397667899728E-11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0.30588004857700002</v>
      </c>
      <c r="D55" s="7">
        <v>1674657</v>
      </c>
      <c r="E55" s="1">
        <f t="shared" si="0"/>
        <v>1674657</v>
      </c>
      <c r="F55" s="6">
        <v>8582026729.43999</v>
      </c>
      <c r="G55" s="1" t="s">
        <v>33</v>
      </c>
      <c r="H55" s="1">
        <f t="shared" si="1"/>
        <v>3058.8004857700003</v>
      </c>
      <c r="I55" s="25">
        <f t="shared" si="2"/>
        <v>3.5641936132370896E-7</v>
      </c>
      <c r="J55" s="26">
        <f t="shared" si="3"/>
        <v>0.59688017837627849</v>
      </c>
      <c r="K55" s="5">
        <v>0.59688017837626672</v>
      </c>
      <c r="L55" s="27">
        <v>3.0588004857699399E-3</v>
      </c>
      <c r="M55" s="4">
        <f t="shared" si="4"/>
        <v>-6.0281640790194047E-17</v>
      </c>
      <c r="N55" s="3">
        <f t="shared" si="5"/>
        <v>-6.0481397667899728E-11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0.59257289244699995</v>
      </c>
      <c r="D56" s="7">
        <v>193888</v>
      </c>
      <c r="E56" s="1">
        <f t="shared" si="0"/>
        <v>193888</v>
      </c>
      <c r="F56" s="6">
        <v>10757868132.54998</v>
      </c>
      <c r="G56" s="1" t="s">
        <v>116</v>
      </c>
      <c r="H56" s="1">
        <f t="shared" si="1"/>
        <v>5925.7289244699996</v>
      </c>
      <c r="I56" s="25">
        <f t="shared" si="2"/>
        <v>5.5082743638961121E-7</v>
      </c>
      <c r="J56" s="26">
        <f t="shared" si="3"/>
        <v>0.10679882998670893</v>
      </c>
      <c r="K56" s="5">
        <v>0.10679882998670683</v>
      </c>
      <c r="L56" s="27">
        <v>5.9257289244698825E-3</v>
      </c>
      <c r="M56" s="4">
        <f t="shared" si="4"/>
        <v>-1.1709383462843448E-16</v>
      </c>
      <c r="N56" s="3">
        <f t="shared" si="5"/>
        <v>-1.1732481652870774E-10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0.32143028520099998</v>
      </c>
      <c r="D57" s="7">
        <v>635</v>
      </c>
      <c r="E57" s="1">
        <f t="shared" si="0"/>
        <v>635</v>
      </c>
      <c r="F57" s="6">
        <v>5154779522.1400003</v>
      </c>
      <c r="G57" s="1" t="s">
        <v>30</v>
      </c>
      <c r="H57" s="1">
        <f t="shared" si="1"/>
        <v>3214.3028520099997</v>
      </c>
      <c r="I57" s="25">
        <f t="shared" si="2"/>
        <v>6.235577754983371E-7</v>
      </c>
      <c r="J57" s="26">
        <f t="shared" si="3"/>
        <v>3.9595918744144407E-4</v>
      </c>
      <c r="K57" s="5">
        <v>3.9595918744143627E-4</v>
      </c>
      <c r="L57" s="27">
        <v>3.2143028520099366E-3</v>
      </c>
      <c r="M57" s="4">
        <f t="shared" si="4"/>
        <v>-6.3317406873153459E-17</v>
      </c>
      <c r="N57" s="3">
        <f t="shared" si="5"/>
        <v>-6.3209881773218513E-11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0.21244134357800001</v>
      </c>
      <c r="D58" s="7">
        <v>1177863</v>
      </c>
      <c r="E58" s="1">
        <f t="shared" si="0"/>
        <v>1177863</v>
      </c>
      <c r="F58" s="6">
        <v>11658614010.827999</v>
      </c>
      <c r="G58" s="1" t="s">
        <v>119</v>
      </c>
      <c r="H58" s="1">
        <f t="shared" si="1"/>
        <v>2124.4134357800003</v>
      </c>
      <c r="I58" s="25">
        <f t="shared" si="2"/>
        <v>1.8221835235362797E-7</v>
      </c>
      <c r="J58" s="26">
        <f t="shared" si="3"/>
        <v>0.21462825515830131</v>
      </c>
      <c r="K58" s="5">
        <v>0.21462825515829703</v>
      </c>
      <c r="L58" s="27">
        <v>2.124413435779958E-3</v>
      </c>
      <c r="M58" s="4">
        <f t="shared" si="4"/>
        <v>-4.2067044292437572E-17</v>
      </c>
      <c r="N58" s="3">
        <f t="shared" si="5"/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0.210393443136</v>
      </c>
      <c r="D59" s="7">
        <v>17255</v>
      </c>
      <c r="E59" s="1">
        <f t="shared" si="0"/>
        <v>17255</v>
      </c>
      <c r="F59" s="6">
        <v>7097255573.3639898</v>
      </c>
      <c r="G59" s="1" t="s">
        <v>18</v>
      </c>
      <c r="H59" s="1">
        <f t="shared" si="1"/>
        <v>2103.93443136</v>
      </c>
      <c r="I59" s="25">
        <f t="shared" si="2"/>
        <v>2.9644338006596084E-7</v>
      </c>
      <c r="J59" s="26">
        <f t="shared" si="3"/>
        <v>5.1151305230381543E-3</v>
      </c>
      <c r="K59" s="5">
        <v>5.115130523038052E-3</v>
      </c>
      <c r="L59" s="27">
        <v>2.1039344313599582E-3</v>
      </c>
      <c r="M59" s="4">
        <f t="shared" si="4"/>
        <v>-4.163336342344337E-17</v>
      </c>
      <c r="N59" s="3">
        <f t="shared" si="5"/>
        <v>-4.1836756281554699E-11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0.85431895417799997</v>
      </c>
      <c r="D60" s="7">
        <v>13463.6</v>
      </c>
      <c r="E60" s="1">
        <f t="shared" si="0"/>
        <v>13463.6</v>
      </c>
      <c r="F60" s="6">
        <v>18295134169.599899</v>
      </c>
      <c r="G60" s="1" t="s">
        <v>97</v>
      </c>
      <c r="H60" s="1">
        <f t="shared" si="1"/>
        <v>8543.1895417799988</v>
      </c>
      <c r="I60" s="25">
        <f t="shared" si="2"/>
        <v>4.6696512103069382E-7</v>
      </c>
      <c r="J60" s="26">
        <f t="shared" si="3"/>
        <v>6.287031603508849E-3</v>
      </c>
      <c r="K60" s="5">
        <v>6.2870316035087258E-3</v>
      </c>
      <c r="L60" s="27">
        <v>8.5431895417798307E-3</v>
      </c>
      <c r="M60" s="4">
        <f t="shared" si="4"/>
        <v>-1.6826817716975029E-16</v>
      </c>
      <c r="N60" s="3">
        <f t="shared" si="5"/>
        <v>-1.673470251262188E-10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0.44409396662099998</v>
      </c>
      <c r="D61" s="7">
        <v>2367040</v>
      </c>
      <c r="E61" s="1">
        <f t="shared" si="0"/>
        <v>2367040</v>
      </c>
      <c r="F61" s="6">
        <v>9192661932.5600014</v>
      </c>
      <c r="G61" s="1" t="s">
        <v>90</v>
      </c>
      <c r="H61" s="1">
        <f t="shared" si="1"/>
        <v>4440.9396662099998</v>
      </c>
      <c r="I61" s="25">
        <f t="shared" si="2"/>
        <v>4.8309615852187364E-7</v>
      </c>
      <c r="J61" s="26">
        <f t="shared" si="3"/>
        <v>1.1435079310676157</v>
      </c>
      <c r="K61" s="5">
        <v>1.1435079310675933</v>
      </c>
      <c r="L61" s="27">
        <v>4.4409396662099124E-3</v>
      </c>
      <c r="M61" s="4">
        <f t="shared" si="4"/>
        <v>-8.7603535536828758E-17</v>
      </c>
      <c r="N61" s="3">
        <f t="shared" si="5"/>
        <v>-8.7311491370201111E-11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0.65936531216700001</v>
      </c>
      <c r="D62" s="7">
        <v>298661</v>
      </c>
      <c r="E62" s="1">
        <f t="shared" si="0"/>
        <v>298661</v>
      </c>
      <c r="F62" s="6">
        <v>37787235673.1875</v>
      </c>
      <c r="G62" s="1" t="s">
        <v>52</v>
      </c>
      <c r="H62" s="1">
        <f t="shared" si="1"/>
        <v>6593.6531216700005</v>
      </c>
      <c r="I62" s="25">
        <f t="shared" si="2"/>
        <v>1.7449419107279727E-7</v>
      </c>
      <c r="J62" s="26">
        <f t="shared" si="3"/>
        <v>5.2114609599992708E-2</v>
      </c>
      <c r="K62" s="5">
        <v>5.2114609599991681E-2</v>
      </c>
      <c r="L62" s="27">
        <v>6.59365312166987E-3</v>
      </c>
      <c r="M62" s="4">
        <f t="shared" si="4"/>
        <v>-1.3010426069826053E-16</v>
      </c>
      <c r="N62" s="3">
        <f t="shared" si="5"/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0.47088135438899997</v>
      </c>
      <c r="D63" s="7">
        <v>4477108</v>
      </c>
      <c r="E63" s="1">
        <f t="shared" si="0"/>
        <v>4477108</v>
      </c>
      <c r="F63" s="6">
        <v>9729178878.0421944</v>
      </c>
      <c r="G63" s="1" t="s">
        <v>21</v>
      </c>
      <c r="H63" s="1">
        <f t="shared" si="1"/>
        <v>4708.8135438899999</v>
      </c>
      <c r="I63" s="25">
        <f t="shared" si="2"/>
        <v>4.8398879318760715E-7</v>
      </c>
      <c r="J63" s="26">
        <f t="shared" si="3"/>
        <v>2.1668700978905813</v>
      </c>
      <c r="K63" s="5">
        <v>2.1668700978905386</v>
      </c>
      <c r="L63" s="27">
        <v>4.7088135438899071E-3</v>
      </c>
      <c r="M63" s="4">
        <f t="shared" si="4"/>
        <v>-9.280770596475918E-17</v>
      </c>
      <c r="N63" s="3">
        <f t="shared" si="5"/>
        <v>-9.276845958083868E-11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4.5252046565919999</v>
      </c>
      <c r="D64" s="7">
        <v>849242</v>
      </c>
      <c r="E64" s="1">
        <f t="shared" si="0"/>
        <v>849242</v>
      </c>
      <c r="F64" s="6">
        <v>117348837950.55</v>
      </c>
      <c r="G64" s="1" t="s">
        <v>21</v>
      </c>
      <c r="H64" s="1">
        <f t="shared" si="1"/>
        <v>45252.046565919998</v>
      </c>
      <c r="I64" s="25">
        <f t="shared" si="2"/>
        <v>3.8561989497492001E-7</v>
      </c>
      <c r="J64" s="26">
        <f t="shared" si="3"/>
        <v>0.327484610848291</v>
      </c>
      <c r="K64" s="5">
        <v>0.32748461084828456</v>
      </c>
      <c r="L64" s="27">
        <v>4.52520465659191E-2</v>
      </c>
      <c r="M64" s="4">
        <f t="shared" si="4"/>
        <v>-8.9511731360403246E-16</v>
      </c>
      <c r="N64" s="3">
        <f t="shared" si="5"/>
        <v>-8.9494278654456139E-10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0.27172175021700001</v>
      </c>
      <c r="D65" s="7">
        <v>50798</v>
      </c>
      <c r="E65" s="1">
        <f t="shared" si="0"/>
        <v>50798</v>
      </c>
      <c r="F65" s="6">
        <v>5998822434.0239897</v>
      </c>
      <c r="G65" s="1" t="s">
        <v>30</v>
      </c>
      <c r="H65" s="1">
        <f t="shared" si="1"/>
        <v>2717.21750217</v>
      </c>
      <c r="I65" s="25">
        <f t="shared" si="2"/>
        <v>4.5295848177778112E-7</v>
      </c>
      <c r="J65" s="26">
        <f t="shared" si="3"/>
        <v>2.3009384957347726E-2</v>
      </c>
      <c r="K65" s="5">
        <v>2.3009384957347272E-2</v>
      </c>
      <c r="L65" s="27">
        <v>2.7172175021699463E-3</v>
      </c>
      <c r="M65" s="4">
        <f t="shared" si="4"/>
        <v>-5.377642775528102E-17</v>
      </c>
      <c r="N65" s="3">
        <f t="shared" si="5"/>
        <v>-5.3660187404602766E-11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1.404902597692</v>
      </c>
      <c r="D66" s="7">
        <v>36500000</v>
      </c>
      <c r="E66" s="1">
        <f t="shared" ref="E66:E102" si="6">D66</f>
        <v>36500000</v>
      </c>
      <c r="F66" s="6">
        <v>35981460266.199997</v>
      </c>
      <c r="G66" s="1" t="s">
        <v>21</v>
      </c>
      <c r="H66" s="1">
        <f t="shared" ref="H66:H102" si="7">(C66/100)*$R$2</f>
        <v>14049.02597692</v>
      </c>
      <c r="I66" s="25">
        <f t="shared" ref="I66:I102" si="8">H66/F66</f>
        <v>3.9045180137164341E-7</v>
      </c>
      <c r="J66" s="26">
        <f t="shared" ref="J66:J102" si="9">I66*E66</f>
        <v>14.251490750064985</v>
      </c>
      <c r="K66" s="5">
        <v>14.251490750064702</v>
      </c>
      <c r="L66" s="27">
        <v>1.4049025976919722E-2</v>
      </c>
      <c r="M66" s="4">
        <f t="shared" ref="M66:M102" si="10">L66-(C66/100)</f>
        <v>-2.7755575615628914E-16</v>
      </c>
      <c r="N66" s="3">
        <f t="shared" ref="N66:N102" si="11">IFERROR(L66*$R$2,0)-H66</f>
        <v>-2.7830537874251604E-10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0.46183375651500003</v>
      </c>
      <c r="D67" s="7">
        <v>44022</v>
      </c>
      <c r="E67" s="1">
        <f t="shared" si="6"/>
        <v>44022</v>
      </c>
      <c r="F67" s="6">
        <v>8020217209.1199999</v>
      </c>
      <c r="G67" s="1" t="s">
        <v>21</v>
      </c>
      <c r="H67" s="1">
        <f t="shared" si="7"/>
        <v>4618.33756515</v>
      </c>
      <c r="I67" s="25">
        <f t="shared" si="8"/>
        <v>5.7583696859211829E-7</v>
      </c>
      <c r="J67" s="26">
        <f t="shared" si="9"/>
        <v>2.5349495031362232E-2</v>
      </c>
      <c r="K67" s="5">
        <v>2.5349495031361732E-2</v>
      </c>
      <c r="L67" s="27">
        <v>4.6183375651499088E-3</v>
      </c>
      <c r="M67" s="4">
        <f t="shared" si="10"/>
        <v>-9.1072982488782372E-17</v>
      </c>
      <c r="N67" s="3">
        <f t="shared" si="11"/>
        <v>-9.0949470177292824E-11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0.469698270566</v>
      </c>
      <c r="D68" s="7">
        <v>38400</v>
      </c>
      <c r="E68" s="1">
        <f t="shared" si="6"/>
        <v>38400</v>
      </c>
      <c r="F68" s="6">
        <v>7495128493</v>
      </c>
      <c r="G68" s="1" t="s">
        <v>63</v>
      </c>
      <c r="H68" s="1">
        <f t="shared" si="7"/>
        <v>4696.9827056599997</v>
      </c>
      <c r="I68" s="25">
        <f t="shared" si="8"/>
        <v>6.2667140530635329E-7</v>
      </c>
      <c r="J68" s="26">
        <f t="shared" si="9"/>
        <v>2.4064181963763965E-2</v>
      </c>
      <c r="K68" s="5">
        <v>2.406418196376349E-2</v>
      </c>
      <c r="L68" s="27">
        <v>4.696982705659907E-3</v>
      </c>
      <c r="M68" s="4">
        <f t="shared" si="10"/>
        <v>-9.280770596475918E-17</v>
      </c>
      <c r="N68" s="3">
        <f t="shared" si="11"/>
        <v>-9.276845958083868E-11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3.0950422509890001</v>
      </c>
      <c r="D69" s="7">
        <v>26800000</v>
      </c>
      <c r="E69" s="1">
        <f t="shared" si="6"/>
        <v>26800000</v>
      </c>
      <c r="F69" s="6">
        <v>90508013655.272995</v>
      </c>
      <c r="G69" s="1" t="s">
        <v>24</v>
      </c>
      <c r="H69" s="1">
        <f t="shared" si="7"/>
        <v>30950.422509889999</v>
      </c>
      <c r="I69" s="25">
        <f t="shared" si="8"/>
        <v>3.4196333849258911E-7</v>
      </c>
      <c r="J69" s="26">
        <f t="shared" si="9"/>
        <v>9.1646174716013888</v>
      </c>
      <c r="K69" s="5">
        <v>9.1646174716012077</v>
      </c>
      <c r="L69" s="27">
        <v>3.0950422509889389E-2</v>
      </c>
      <c r="M69" s="4">
        <f t="shared" si="10"/>
        <v>-6.106226635438361E-16</v>
      </c>
      <c r="N69" s="3">
        <f t="shared" si="11"/>
        <v>-6.1118043959140778E-10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0.25455410906600001</v>
      </c>
      <c r="D70" s="7">
        <v>451882</v>
      </c>
      <c r="E70" s="1">
        <f t="shared" si="6"/>
        <v>451882</v>
      </c>
      <c r="F70" s="6">
        <v>5544391390.3999996</v>
      </c>
      <c r="G70" s="1" t="s">
        <v>21</v>
      </c>
      <c r="H70" s="1">
        <f t="shared" si="7"/>
        <v>2545.54109066</v>
      </c>
      <c r="I70" s="25">
        <f t="shared" si="8"/>
        <v>4.5912002083178187E-7</v>
      </c>
      <c r="J70" s="26">
        <f t="shared" si="9"/>
        <v>0.20746807325350725</v>
      </c>
      <c r="K70" s="5">
        <v>0.20746807325350314</v>
      </c>
      <c r="L70" s="27">
        <v>2.5455410906599497E-3</v>
      </c>
      <c r="M70" s="4">
        <f t="shared" si="10"/>
        <v>-5.0306980803327406E-17</v>
      </c>
      <c r="N70" s="3">
        <f t="shared" si="11"/>
        <v>-5.0476955948397517E-11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3.042141335703</v>
      </c>
      <c r="D71" s="7">
        <v>81000000</v>
      </c>
      <c r="E71" s="1">
        <f t="shared" si="6"/>
        <v>81000000</v>
      </c>
      <c r="F71" s="6">
        <v>180371317288.09302</v>
      </c>
      <c r="G71" s="1" t="s">
        <v>24</v>
      </c>
      <c r="H71" s="1">
        <f t="shared" si="7"/>
        <v>30421.41335703</v>
      </c>
      <c r="I71" s="25">
        <f t="shared" si="8"/>
        <v>1.6865992783342738E-7</v>
      </c>
      <c r="J71" s="26">
        <f t="shared" si="9"/>
        <v>13.661454154507618</v>
      </c>
      <c r="K71" s="5">
        <v>13.661454154507348</v>
      </c>
      <c r="L71" s="27">
        <v>3.04214133570294E-2</v>
      </c>
      <c r="M71" s="4">
        <f t="shared" si="10"/>
        <v>-6.0021432268797525E-16</v>
      </c>
      <c r="N71" s="3">
        <f t="shared" si="11"/>
        <v>-6.0026650317013264E-10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0.25485276696300002</v>
      </c>
      <c r="D72" s="7">
        <v>580053</v>
      </c>
      <c r="E72" s="1">
        <f t="shared" si="6"/>
        <v>580053</v>
      </c>
      <c r="F72" s="6">
        <v>10371112400.872978</v>
      </c>
      <c r="G72" s="1" t="s">
        <v>21</v>
      </c>
      <c r="H72" s="1">
        <f t="shared" si="7"/>
        <v>2548.5276696300002</v>
      </c>
      <c r="I72" s="25">
        <f t="shared" si="8"/>
        <v>2.4573329948824781E-7</v>
      </c>
      <c r="J72" s="26">
        <f t="shared" si="9"/>
        <v>0.14253833756805662</v>
      </c>
      <c r="K72" s="5">
        <v>0.14253833756805381</v>
      </c>
      <c r="L72" s="27">
        <v>2.5485276696299501E-3</v>
      </c>
      <c r="M72" s="4">
        <f t="shared" si="10"/>
        <v>-5.0306980803327406E-17</v>
      </c>
      <c r="N72" s="3">
        <f t="shared" si="11"/>
        <v>-5.0022208597511053E-11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0.270616052617</v>
      </c>
      <c r="D73" s="7">
        <v>10696</v>
      </c>
      <c r="E73" s="1">
        <f t="shared" si="6"/>
        <v>10696</v>
      </c>
      <c r="F73" s="6">
        <v>5507623093.1199903</v>
      </c>
      <c r="G73" s="1" t="s">
        <v>18</v>
      </c>
      <c r="H73" s="1">
        <f t="shared" si="7"/>
        <v>2706.1605261700001</v>
      </c>
      <c r="I73" s="25">
        <f t="shared" si="8"/>
        <v>4.9134816969419717E-7</v>
      </c>
      <c r="J73" s="26">
        <f t="shared" si="9"/>
        <v>5.2554600230491329E-3</v>
      </c>
      <c r="K73" s="5">
        <v>5.2554600230490288E-3</v>
      </c>
      <c r="L73" s="27">
        <v>2.7061605261699466E-3</v>
      </c>
      <c r="M73" s="4">
        <f t="shared" si="10"/>
        <v>-5.3342746886286818E-17</v>
      </c>
      <c r="N73" s="3">
        <f t="shared" si="11"/>
        <v>-5.3660187404602766E-11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0.34654842752999998</v>
      </c>
      <c r="D74" s="7">
        <v>498652</v>
      </c>
      <c r="E74" s="1">
        <f t="shared" si="6"/>
        <v>498652</v>
      </c>
      <c r="F74" s="6">
        <v>11872668034.408989</v>
      </c>
      <c r="G74" s="1" t="s">
        <v>21</v>
      </c>
      <c r="H74" s="1">
        <f t="shared" si="7"/>
        <v>3465.4842752999998</v>
      </c>
      <c r="I74" s="25">
        <f t="shared" si="8"/>
        <v>2.9188757449096056E-7</v>
      </c>
      <c r="J74" s="26">
        <f t="shared" si="9"/>
        <v>0.14555032279506647</v>
      </c>
      <c r="K74" s="5">
        <v>0.14555032279506355</v>
      </c>
      <c r="L74" s="27">
        <v>3.4654842752999313E-3</v>
      </c>
      <c r="M74" s="4">
        <f t="shared" si="10"/>
        <v>-6.852157730108388E-17</v>
      </c>
      <c r="N74" s="3">
        <f t="shared" si="11"/>
        <v>-6.8666849983856082E-11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0.879984772729</v>
      </c>
      <c r="D75" s="7">
        <v>77212</v>
      </c>
      <c r="E75" s="1">
        <f t="shared" si="6"/>
        <v>77212</v>
      </c>
      <c r="F75" s="6">
        <v>15526373601.7099</v>
      </c>
      <c r="G75" s="1" t="s">
        <v>21</v>
      </c>
      <c r="H75" s="1">
        <f t="shared" si="7"/>
        <v>8799.84772729</v>
      </c>
      <c r="I75" s="25">
        <f t="shared" si="8"/>
        <v>5.6676774326239863E-7</v>
      </c>
      <c r="J75" s="26">
        <f t="shared" si="9"/>
        <v>4.3761270992776324E-2</v>
      </c>
      <c r="K75" s="5">
        <v>4.3761270992775464E-2</v>
      </c>
      <c r="L75" s="27">
        <v>8.7998477272898269E-3</v>
      </c>
      <c r="M75" s="4">
        <f t="shared" si="10"/>
        <v>-1.7347234759768071E-16</v>
      </c>
      <c r="N75" s="3">
        <f t="shared" si="11"/>
        <v>-1.7280399333685637E-10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0.91061637984400001</v>
      </c>
      <c r="D76" s="7">
        <v>8920000</v>
      </c>
      <c r="E76" s="1">
        <f t="shared" si="6"/>
        <v>8920000</v>
      </c>
      <c r="F76" s="6">
        <v>24625369129.919998</v>
      </c>
      <c r="G76" s="1" t="s">
        <v>33</v>
      </c>
      <c r="H76" s="1">
        <f t="shared" si="7"/>
        <v>9106.1637984400004</v>
      </c>
      <c r="I76" s="25">
        <f t="shared" si="8"/>
        <v>3.6978791060540681E-7</v>
      </c>
      <c r="J76" s="26">
        <f t="shared" si="9"/>
        <v>3.2985081626002288</v>
      </c>
      <c r="K76" s="5">
        <v>3.2985081626001636</v>
      </c>
      <c r="L76" s="27">
        <v>9.1061637984398199E-3</v>
      </c>
      <c r="M76" s="4">
        <f t="shared" si="10"/>
        <v>-1.8041124150158794E-16</v>
      </c>
      <c r="N76" s="3">
        <f t="shared" si="11"/>
        <v>-1.8007995095103979E-10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0.73373779189800004</v>
      </c>
      <c r="D77" s="7">
        <v>1258.33</v>
      </c>
      <c r="E77" s="1">
        <f t="shared" si="6"/>
        <v>1258.33</v>
      </c>
      <c r="F77" s="6">
        <v>12692845160.159901</v>
      </c>
      <c r="G77" s="1" t="s">
        <v>18</v>
      </c>
      <c r="H77" s="1">
        <f t="shared" si="7"/>
        <v>7337.3779189800007</v>
      </c>
      <c r="I77" s="25">
        <f t="shared" si="8"/>
        <v>5.7807196309385735E-7</v>
      </c>
      <c r="J77" s="26">
        <f t="shared" si="9"/>
        <v>7.2740529331989353E-4</v>
      </c>
      <c r="K77" s="5">
        <v>7.2740529331987921E-4</v>
      </c>
      <c r="L77" s="27">
        <v>7.3373779189798557E-3</v>
      </c>
      <c r="M77" s="4">
        <f t="shared" si="10"/>
        <v>-1.4484941024406339E-16</v>
      </c>
      <c r="N77" s="3">
        <f t="shared" si="11"/>
        <v>-1.4460965758189559E-10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0.17979463843999999</v>
      </c>
      <c r="D78" s="7">
        <v>4491.8999999999996</v>
      </c>
      <c r="E78" s="1">
        <f t="shared" si="6"/>
        <v>4491.8999999999996</v>
      </c>
      <c r="F78" s="6">
        <v>6144645196.8799896</v>
      </c>
      <c r="G78" s="1" t="s">
        <v>30</v>
      </c>
      <c r="H78" s="1">
        <f t="shared" si="7"/>
        <v>1797.9463843999997</v>
      </c>
      <c r="I78" s="25">
        <f t="shared" si="8"/>
        <v>2.9260377561147493E-7</v>
      </c>
      <c r="J78" s="26">
        <f t="shared" si="9"/>
        <v>1.3143468996691841E-3</v>
      </c>
      <c r="K78" s="5">
        <v>1.3143468996691583E-3</v>
      </c>
      <c r="L78" s="27">
        <v>1.7979463843999643E-3</v>
      </c>
      <c r="M78" s="4">
        <f t="shared" si="10"/>
        <v>-3.5561831257524545E-17</v>
      </c>
      <c r="N78" s="3">
        <f t="shared" si="11"/>
        <v>-3.5470293369144201E-11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0.18298302119099999</v>
      </c>
      <c r="D79" s="7">
        <v>16964</v>
      </c>
      <c r="E79" s="1">
        <f t="shared" si="6"/>
        <v>16964</v>
      </c>
      <c r="F79" s="6">
        <v>4284014089.4811902</v>
      </c>
      <c r="G79" s="1" t="s">
        <v>30</v>
      </c>
      <c r="H79" s="1">
        <f t="shared" si="7"/>
        <v>1829.8302119099999</v>
      </c>
      <c r="I79" s="25">
        <f t="shared" si="8"/>
        <v>4.2712983050240129E-7</v>
      </c>
      <c r="J79" s="26">
        <f t="shared" si="9"/>
        <v>7.2458304446427358E-3</v>
      </c>
      <c r="K79" s="5">
        <v>7.2458304446425927E-3</v>
      </c>
      <c r="L79" s="27">
        <v>1.8298302119099637E-3</v>
      </c>
      <c r="M79" s="4">
        <f t="shared" si="10"/>
        <v>-3.6212352561015848E-17</v>
      </c>
      <c r="N79" s="3">
        <f t="shared" si="11"/>
        <v>-3.6152414395473897E-11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0.381710856037</v>
      </c>
      <c r="D80" s="7">
        <v>2321.9</v>
      </c>
      <c r="E80" s="1">
        <f t="shared" si="6"/>
        <v>2321.9</v>
      </c>
      <c r="F80" s="6">
        <v>8017384762.5</v>
      </c>
      <c r="G80" s="1" t="s">
        <v>18</v>
      </c>
      <c r="H80" s="1">
        <f t="shared" si="7"/>
        <v>3817.1085603699999</v>
      </c>
      <c r="I80" s="25">
        <f t="shared" si="8"/>
        <v>4.7610395078254173E-7</v>
      </c>
      <c r="J80" s="26">
        <f t="shared" si="9"/>
        <v>1.1054657633219837E-3</v>
      </c>
      <c r="K80" s="5">
        <v>1.1054657633219618E-3</v>
      </c>
      <c r="L80" s="27">
        <v>3.8171085603699246E-3</v>
      </c>
      <c r="M80" s="4">
        <f t="shared" si="10"/>
        <v>-7.5460471204991109E-17</v>
      </c>
      <c r="N80" s="3">
        <f t="shared" si="11"/>
        <v>-7.5488060247153044E-11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0.28947672942199998</v>
      </c>
      <c r="D81" s="7">
        <v>291419</v>
      </c>
      <c r="E81" s="1">
        <f t="shared" si="6"/>
        <v>291419</v>
      </c>
      <c r="F81" s="6">
        <v>7857747145.1619997</v>
      </c>
      <c r="G81" s="1" t="s">
        <v>119</v>
      </c>
      <c r="H81" s="1">
        <f t="shared" si="7"/>
        <v>2894.7672942199997</v>
      </c>
      <c r="I81" s="25">
        <f t="shared" si="8"/>
        <v>3.6839659519997439E-7</v>
      </c>
      <c r="J81" s="26">
        <f t="shared" si="9"/>
        <v>0.10735776737658134</v>
      </c>
      <c r="K81" s="5">
        <v>0.10735776737657921</v>
      </c>
      <c r="L81" s="27">
        <v>2.8947672942199426E-3</v>
      </c>
      <c r="M81" s="4">
        <f t="shared" si="10"/>
        <v>-5.7245874707234634E-17</v>
      </c>
      <c r="N81" s="3">
        <f t="shared" si="11"/>
        <v>-5.7298166211694479E-11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0.32766765798199998</v>
      </c>
      <c r="D82" s="7">
        <v>1198420</v>
      </c>
      <c r="E82" s="1">
        <f t="shared" si="6"/>
        <v>1198420</v>
      </c>
      <c r="F82" s="6">
        <v>8580478389.0299902</v>
      </c>
      <c r="G82" s="1" t="s">
        <v>24</v>
      </c>
      <c r="H82" s="1">
        <f t="shared" si="7"/>
        <v>3276.6765798199999</v>
      </c>
      <c r="I82" s="25">
        <f t="shared" si="8"/>
        <v>3.8187574529750936E-7</v>
      </c>
      <c r="J82" s="26">
        <f t="shared" si="9"/>
        <v>0.45764753067944119</v>
      </c>
      <c r="K82" s="5">
        <v>0.45764753067943215</v>
      </c>
      <c r="L82" s="27">
        <v>3.2766765798199352E-3</v>
      </c>
      <c r="M82" s="4">
        <f t="shared" si="10"/>
        <v>-6.4618449480136064E-17</v>
      </c>
      <c r="N82" s="3">
        <f t="shared" si="11"/>
        <v>-6.4574123825877905E-11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1.4019583656900001</v>
      </c>
      <c r="D83" s="7">
        <v>150108</v>
      </c>
      <c r="E83" s="1">
        <f t="shared" si="6"/>
        <v>150108</v>
      </c>
      <c r="F83" s="6">
        <v>138863504952.85901</v>
      </c>
      <c r="G83" s="1" t="s">
        <v>18</v>
      </c>
      <c r="H83" s="1">
        <f t="shared" si="7"/>
        <v>14019.583656900002</v>
      </c>
      <c r="I83" s="25">
        <f t="shared" si="8"/>
        <v>1.0095945411761954E-7</v>
      </c>
      <c r="J83" s="26">
        <f t="shared" si="9"/>
        <v>1.5154821738687634E-2</v>
      </c>
      <c r="K83" s="5">
        <v>1.5154821738687332E-2</v>
      </c>
      <c r="L83" s="27">
        <v>1.4019583656899724E-2</v>
      </c>
      <c r="M83" s="4">
        <f t="shared" si="10"/>
        <v>-2.7755575615628914E-16</v>
      </c>
      <c r="N83" s="3">
        <f t="shared" si="11"/>
        <v>-2.7830537874251604E-10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0.34482285462000001</v>
      </c>
      <c r="D84" s="7">
        <v>139050</v>
      </c>
      <c r="E84" s="1">
        <f t="shared" si="6"/>
        <v>139050</v>
      </c>
      <c r="F84" s="6">
        <v>122797671493.71989</v>
      </c>
      <c r="G84" s="1" t="s">
        <v>18</v>
      </c>
      <c r="H84" s="1">
        <f t="shared" si="7"/>
        <v>3448.2285462</v>
      </c>
      <c r="I84" s="25">
        <f t="shared" si="8"/>
        <v>2.8080569478683875E-8</v>
      </c>
      <c r="J84" s="26">
        <f t="shared" si="9"/>
        <v>3.904603186010993E-3</v>
      </c>
      <c r="K84" s="5">
        <v>3.9046031860109159E-3</v>
      </c>
      <c r="L84" s="27">
        <v>3.4482285461999319E-3</v>
      </c>
      <c r="M84" s="4">
        <f t="shared" si="10"/>
        <v>-6.8087896432089678E-17</v>
      </c>
      <c r="N84" s="3">
        <f t="shared" si="11"/>
        <v>-6.8212102632969618E-11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0.208180476084</v>
      </c>
      <c r="D85" s="7">
        <v>6828</v>
      </c>
      <c r="E85" s="1">
        <f t="shared" si="6"/>
        <v>6828</v>
      </c>
      <c r="F85" s="6">
        <v>11913686240</v>
      </c>
      <c r="G85" s="1" t="s">
        <v>18</v>
      </c>
      <c r="H85" s="1">
        <f t="shared" si="7"/>
        <v>2081.8047608400002</v>
      </c>
      <c r="I85" s="25">
        <f t="shared" si="8"/>
        <v>1.7474060663528103E-7</v>
      </c>
      <c r="J85" s="26">
        <f t="shared" si="9"/>
        <v>1.1931288621056988E-3</v>
      </c>
      <c r="K85" s="5">
        <v>1.1931288621056752E-3</v>
      </c>
      <c r="L85" s="27">
        <v>2.0818047608399588E-3</v>
      </c>
      <c r="M85" s="4">
        <f t="shared" si="10"/>
        <v>-4.1199682554449168E-17</v>
      </c>
      <c r="N85" s="3">
        <f t="shared" si="11"/>
        <v>-4.1382008930668235E-11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0.41551566022999997</v>
      </c>
      <c r="D86" s="7">
        <v>106179</v>
      </c>
      <c r="E86" s="1">
        <f t="shared" si="6"/>
        <v>106179</v>
      </c>
      <c r="F86" s="6">
        <v>9380490467.8400002</v>
      </c>
      <c r="G86" s="1" t="s">
        <v>119</v>
      </c>
      <c r="H86" s="1">
        <f t="shared" si="7"/>
        <v>4155.1566022999996</v>
      </c>
      <c r="I86" s="25">
        <f t="shared" si="8"/>
        <v>4.4295728635357669E-7</v>
      </c>
      <c r="J86" s="26">
        <f t="shared" si="9"/>
        <v>4.7032761707736417E-2</v>
      </c>
      <c r="K86" s="5">
        <v>4.7032761707735495E-2</v>
      </c>
      <c r="L86" s="27">
        <v>4.1551566022999175E-3</v>
      </c>
      <c r="M86" s="4">
        <f t="shared" si="10"/>
        <v>-8.2399365108898337E-17</v>
      </c>
      <c r="N86" s="3">
        <f t="shared" si="11"/>
        <v>-8.1854523159563541E-11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0.55203495901199995</v>
      </c>
      <c r="D87" s="7">
        <v>193644</v>
      </c>
      <c r="E87" s="1">
        <f t="shared" si="6"/>
        <v>193644</v>
      </c>
      <c r="F87" s="6">
        <v>9899074658.6399803</v>
      </c>
      <c r="G87" s="1" t="s">
        <v>52</v>
      </c>
      <c r="H87" s="1">
        <f t="shared" si="7"/>
        <v>5520.3495901199994</v>
      </c>
      <c r="I87" s="25">
        <f t="shared" si="8"/>
        <v>5.5766319383214271E-7</v>
      </c>
      <c r="J87" s="26">
        <f t="shared" si="9"/>
        <v>0.10798813150643144</v>
      </c>
      <c r="K87" s="5">
        <v>0.10798813150642932</v>
      </c>
      <c r="L87" s="27">
        <v>5.5203495901198904E-3</v>
      </c>
      <c r="M87" s="4">
        <f t="shared" si="10"/>
        <v>-1.0928757898653885E-16</v>
      </c>
      <c r="N87" s="3">
        <f t="shared" si="11"/>
        <v>-1.0913936421275139E-10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0.32982346572799998</v>
      </c>
      <c r="D88" s="7">
        <v>34293</v>
      </c>
      <c r="E88" s="1">
        <f t="shared" si="6"/>
        <v>34293</v>
      </c>
      <c r="F88" s="6">
        <v>5653278782.8219995</v>
      </c>
      <c r="G88" s="1" t="s">
        <v>63</v>
      </c>
      <c r="H88" s="1">
        <f t="shared" si="7"/>
        <v>3298.2346572799997</v>
      </c>
      <c r="I88" s="25">
        <f t="shared" si="8"/>
        <v>5.8341977885505748E-7</v>
      </c>
      <c r="J88" s="26">
        <f t="shared" si="9"/>
        <v>2.0007214476276486E-2</v>
      </c>
      <c r="K88" s="5">
        <v>2.0007214476276094E-2</v>
      </c>
      <c r="L88" s="27">
        <v>3.2982346572799346E-3</v>
      </c>
      <c r="M88" s="4">
        <f t="shared" si="10"/>
        <v>-6.5052130349130266E-17</v>
      </c>
      <c r="N88" s="3">
        <f t="shared" si="11"/>
        <v>-6.5028871176764369E-11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1.129095581176</v>
      </c>
      <c r="D89" s="7">
        <v>29419000</v>
      </c>
      <c r="E89" s="1">
        <f t="shared" si="6"/>
        <v>29419000</v>
      </c>
      <c r="F89" s="6">
        <v>49299978443.141899</v>
      </c>
      <c r="G89" s="1" t="s">
        <v>24</v>
      </c>
      <c r="H89" s="1">
        <f t="shared" si="7"/>
        <v>11290.955811759999</v>
      </c>
      <c r="I89" s="25">
        <f t="shared" si="8"/>
        <v>2.2902557299861617E-7</v>
      </c>
      <c r="J89" s="26">
        <f t="shared" si="9"/>
        <v>6.7377033320462889</v>
      </c>
      <c r="K89" s="5">
        <v>6.7377033320461557</v>
      </c>
      <c r="L89" s="27">
        <v>1.1290955811759776E-2</v>
      </c>
      <c r="M89" s="4">
        <f t="shared" si="10"/>
        <v>-2.2377932840100812E-16</v>
      </c>
      <c r="N89" s="3">
        <f t="shared" si="11"/>
        <v>-2.2373569663614035E-10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2.139472706656</v>
      </c>
      <c r="D90" s="7">
        <v>2530000</v>
      </c>
      <c r="E90" s="1">
        <f t="shared" si="6"/>
        <v>2530000</v>
      </c>
      <c r="F90" s="6">
        <v>101567202076.3925</v>
      </c>
      <c r="G90" s="1" t="s">
        <v>30</v>
      </c>
      <c r="H90" s="1">
        <f t="shared" si="7"/>
        <v>21394.727066560001</v>
      </c>
      <c r="I90" s="25">
        <f t="shared" si="8"/>
        <v>2.1064602183752412E-7</v>
      </c>
      <c r="J90" s="26">
        <f t="shared" si="9"/>
        <v>0.53293443524893602</v>
      </c>
      <c r="K90" s="5">
        <v>0.53293443524892548</v>
      </c>
      <c r="L90" s="27">
        <v>2.1394727066559576E-2</v>
      </c>
      <c r="M90" s="4">
        <f t="shared" si="10"/>
        <v>-4.2327252813834093E-16</v>
      </c>
      <c r="N90" s="3">
        <f t="shared" si="11"/>
        <v>-4.2564352042973042E-10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0.161712990365</v>
      </c>
      <c r="D91" s="7">
        <v>9422</v>
      </c>
      <c r="E91" s="1">
        <f t="shared" si="6"/>
        <v>9422</v>
      </c>
      <c r="F91" s="6">
        <v>6591763443.6000004</v>
      </c>
      <c r="G91" s="1" t="s">
        <v>52</v>
      </c>
      <c r="H91" s="1">
        <f t="shared" si="7"/>
        <v>1617.12990365</v>
      </c>
      <c r="I91" s="25">
        <f t="shared" si="8"/>
        <v>2.4532583996473435E-7</v>
      </c>
      <c r="J91" s="26">
        <f t="shared" si="9"/>
        <v>2.3114600641477271E-3</v>
      </c>
      <c r="K91" s="5">
        <v>2.3114600641476815E-3</v>
      </c>
      <c r="L91" s="27">
        <v>1.6171299036499681E-3</v>
      </c>
      <c r="M91" s="4">
        <f t="shared" si="10"/>
        <v>-3.187554387107383E-17</v>
      </c>
      <c r="N91" s="3">
        <f t="shared" si="11"/>
        <v>-3.1832314562052488E-11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1.2552267388430001</v>
      </c>
      <c r="D92" s="7">
        <v>205818</v>
      </c>
      <c r="E92" s="1">
        <f t="shared" si="6"/>
        <v>205818</v>
      </c>
      <c r="F92" s="6">
        <v>199171909642.47601</v>
      </c>
      <c r="G92" s="1" t="s">
        <v>18</v>
      </c>
      <c r="H92" s="1">
        <f t="shared" si="7"/>
        <v>12552.26738843</v>
      </c>
      <c r="I92" s="25">
        <f t="shared" si="8"/>
        <v>6.3022277644282144E-8</v>
      </c>
      <c r="J92" s="26">
        <f t="shared" si="9"/>
        <v>1.2971119140190862E-2</v>
      </c>
      <c r="K92" s="5">
        <v>1.2971119140190609E-2</v>
      </c>
      <c r="L92" s="27">
        <v>1.2552267388429753E-2</v>
      </c>
      <c r="M92" s="4">
        <f t="shared" si="10"/>
        <v>-2.4806545706468341E-16</v>
      </c>
      <c r="N92" s="3">
        <f t="shared" si="11"/>
        <v>-2.4738255888223648E-10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3.5110907791820001</v>
      </c>
      <c r="D93" s="7">
        <v>81000000</v>
      </c>
      <c r="E93" s="1">
        <f t="shared" si="6"/>
        <v>81000000</v>
      </c>
      <c r="F93" s="6">
        <v>180371317288.09302</v>
      </c>
      <c r="G93" s="1" t="s">
        <v>24</v>
      </c>
      <c r="H93" s="1">
        <f t="shared" si="7"/>
        <v>35110.907791820006</v>
      </c>
      <c r="I93" s="25">
        <f t="shared" si="8"/>
        <v>1.9465904180175219E-7</v>
      </c>
      <c r="J93" s="26">
        <f t="shared" si="9"/>
        <v>15.767382385941927</v>
      </c>
      <c r="K93" s="5">
        <v>15.767382385941612</v>
      </c>
      <c r="L93" s="27">
        <v>3.5110907791819308E-2</v>
      </c>
      <c r="M93" s="4">
        <f t="shared" si="10"/>
        <v>-6.9388939039072284E-16</v>
      </c>
      <c r="N93" s="3">
        <f t="shared" si="11"/>
        <v>-6.9849193096160889E-10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0.93795005529599995</v>
      </c>
      <c r="D94" s="7">
        <v>255700</v>
      </c>
      <c r="E94" s="1">
        <f t="shared" si="6"/>
        <v>255700</v>
      </c>
      <c r="F94" s="6">
        <v>16818711753.1199</v>
      </c>
      <c r="G94" s="1" t="s">
        <v>27</v>
      </c>
      <c r="H94" s="1">
        <f t="shared" si="7"/>
        <v>9379.5005529600003</v>
      </c>
      <c r="I94" s="25">
        <f t="shared" si="8"/>
        <v>5.5768246050236791E-7</v>
      </c>
      <c r="J94" s="26">
        <f t="shared" si="9"/>
        <v>0.14259940515045547</v>
      </c>
      <c r="K94" s="5">
        <v>0.14259940515045266</v>
      </c>
      <c r="L94" s="27">
        <v>9.379500552959814E-3</v>
      </c>
      <c r="M94" s="4">
        <f t="shared" si="10"/>
        <v>-1.8561541192951836E-16</v>
      </c>
      <c r="N94" s="3">
        <f t="shared" si="11"/>
        <v>-1.8553691916167736E-10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0.22269719521</v>
      </c>
      <c r="D95" s="7">
        <v>584</v>
      </c>
      <c r="E95" s="1">
        <f t="shared" si="6"/>
        <v>584</v>
      </c>
      <c r="F95" s="6">
        <v>7025271097.5200005</v>
      </c>
      <c r="G95" s="1" t="s">
        <v>18</v>
      </c>
      <c r="H95" s="1">
        <f t="shared" si="7"/>
        <v>2226.9719520999997</v>
      </c>
      <c r="I95" s="25">
        <f t="shared" si="8"/>
        <v>3.1699445063211097E-7</v>
      </c>
      <c r="J95" s="26">
        <f t="shared" si="9"/>
        <v>1.8512475916915281E-4</v>
      </c>
      <c r="K95" s="5">
        <v>1.8512475916914915E-4</v>
      </c>
      <c r="L95" s="27">
        <v>2.2269719520999561E-3</v>
      </c>
      <c r="M95" s="4">
        <f t="shared" si="10"/>
        <v>-4.3801767768414379E-17</v>
      </c>
      <c r="N95" s="3">
        <f t="shared" si="11"/>
        <v>-4.3655745685100555E-11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1.0262942885390001</v>
      </c>
      <c r="D96" s="7">
        <v>965436</v>
      </c>
      <c r="E96" s="1">
        <f t="shared" si="6"/>
        <v>965436</v>
      </c>
      <c r="F96" s="6">
        <v>21156792873.339897</v>
      </c>
      <c r="G96" s="1" t="s">
        <v>21</v>
      </c>
      <c r="H96" s="1">
        <f t="shared" si="7"/>
        <v>10262.942885390001</v>
      </c>
      <c r="I96" s="25">
        <f t="shared" si="8"/>
        <v>4.8508972729616986E-7</v>
      </c>
      <c r="J96" s="26">
        <f t="shared" si="9"/>
        <v>0.46832308596190503</v>
      </c>
      <c r="K96" s="5">
        <v>0.46832308596189587</v>
      </c>
      <c r="L96" s="27">
        <v>1.0262942885389799E-2</v>
      </c>
      <c r="M96" s="4">
        <f t="shared" si="10"/>
        <v>-2.0296264668928643E-16</v>
      </c>
      <c r="N96" s="3">
        <f t="shared" si="11"/>
        <v>-2.0190782379359007E-10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0.42330574487099998</v>
      </c>
      <c r="D97" s="7">
        <v>94000</v>
      </c>
      <c r="E97" s="1">
        <f t="shared" si="6"/>
        <v>94000</v>
      </c>
      <c r="F97" s="6">
        <v>9169050923.9199905</v>
      </c>
      <c r="G97" s="1" t="s">
        <v>27</v>
      </c>
      <c r="H97" s="1">
        <f t="shared" si="7"/>
        <v>4233.0574487100002</v>
      </c>
      <c r="I97" s="25">
        <f t="shared" si="8"/>
        <v>4.6166800510038679E-7</v>
      </c>
      <c r="J97" s="26">
        <f t="shared" si="9"/>
        <v>4.3396792479436355E-2</v>
      </c>
      <c r="K97" s="5">
        <v>4.3396792479435495E-2</v>
      </c>
      <c r="L97" s="27">
        <v>4.2330574487099166E-3</v>
      </c>
      <c r="M97" s="4">
        <f t="shared" si="10"/>
        <v>-8.3266726846886741E-17</v>
      </c>
      <c r="N97" s="3">
        <f t="shared" si="11"/>
        <v>-8.3673512563109398E-11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3.1176451656739999</v>
      </c>
      <c r="D98" s="7">
        <v>1102925</v>
      </c>
      <c r="E98" s="1">
        <f t="shared" si="6"/>
        <v>1102925</v>
      </c>
      <c r="F98" s="6">
        <v>142469597557.85233</v>
      </c>
      <c r="G98" s="1" t="s">
        <v>21</v>
      </c>
      <c r="H98" s="1">
        <f t="shared" si="7"/>
        <v>31176.451656739999</v>
      </c>
      <c r="I98" s="25">
        <f t="shared" si="8"/>
        <v>2.1882880411787674E-7</v>
      </c>
      <c r="J98" s="26">
        <f t="shared" si="9"/>
        <v>0.2413517587817092</v>
      </c>
      <c r="K98" s="5">
        <v>0.24135175878170445</v>
      </c>
      <c r="L98" s="27">
        <v>3.1176451656739382E-2</v>
      </c>
      <c r="M98" s="4">
        <f t="shared" si="10"/>
        <v>-6.1756155744774333E-16</v>
      </c>
      <c r="N98" s="3">
        <f t="shared" si="11"/>
        <v>-6.1481841839849949E-10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0.58982469454599995</v>
      </c>
      <c r="D99" s="7">
        <v>109313</v>
      </c>
      <c r="E99" s="1">
        <f t="shared" si="6"/>
        <v>109313</v>
      </c>
      <c r="F99" s="6">
        <v>15962514092.120001</v>
      </c>
      <c r="G99" s="1" t="s">
        <v>119</v>
      </c>
      <c r="H99" s="1">
        <f t="shared" si="7"/>
        <v>5898.2469454599996</v>
      </c>
      <c r="I99" s="25">
        <f t="shared" si="8"/>
        <v>3.6950613865842772E-7</v>
      </c>
      <c r="J99" s="26">
        <f t="shared" si="9"/>
        <v>4.0391824535168708E-2</v>
      </c>
      <c r="K99" s="5">
        <v>4.039182453516791E-2</v>
      </c>
      <c r="L99" s="27">
        <v>5.8982469454598833E-3</v>
      </c>
      <c r="M99" s="4">
        <f t="shared" si="10"/>
        <v>-1.1622647289044608E-16</v>
      </c>
      <c r="N99" s="3">
        <f t="shared" si="11"/>
        <v>-1.1641532182693481E-10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1.596635441426</v>
      </c>
      <c r="D100" s="7">
        <v>20786</v>
      </c>
      <c r="E100" s="1">
        <f t="shared" si="6"/>
        <v>20786</v>
      </c>
      <c r="F100" s="6">
        <v>30905493321</v>
      </c>
      <c r="G100" s="1" t="s">
        <v>18</v>
      </c>
      <c r="H100" s="1">
        <f t="shared" si="7"/>
        <v>15966.35441426</v>
      </c>
      <c r="I100" s="25">
        <f t="shared" si="8"/>
        <v>5.1661865573299253E-7</v>
      </c>
      <c r="J100" s="26">
        <f t="shared" si="9"/>
        <v>1.0738435378065982E-2</v>
      </c>
      <c r="K100" s="5">
        <v>1.0738435378065771E-2</v>
      </c>
      <c r="L100" s="27">
        <v>1.5966354414259684E-2</v>
      </c>
      <c r="M100" s="4">
        <f t="shared" si="10"/>
        <v>-3.1571967262777889E-16</v>
      </c>
      <c r="N100" s="3">
        <f t="shared" si="11"/>
        <v>-3.1650415621697903E-10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1.4202713719390001</v>
      </c>
      <c r="D101" s="7">
        <v>1964766</v>
      </c>
      <c r="E101" s="1">
        <f t="shared" si="6"/>
        <v>1964766</v>
      </c>
      <c r="F101" s="6">
        <v>40596640483.690903</v>
      </c>
      <c r="G101" s="1" t="s">
        <v>119</v>
      </c>
      <c r="H101" s="1">
        <f t="shared" si="7"/>
        <v>14202.713719390002</v>
      </c>
      <c r="I101" s="25">
        <f t="shared" si="8"/>
        <v>3.4984948385312158E-7</v>
      </c>
      <c r="J101" s="26">
        <f t="shared" si="9"/>
        <v>0.68737237099216231</v>
      </c>
      <c r="K101" s="5">
        <v>0.68737237099214854</v>
      </c>
      <c r="L101" s="27">
        <v>1.420271371938972E-2</v>
      </c>
      <c r="M101" s="4">
        <f t="shared" si="10"/>
        <v>-2.8102520310824275E-16</v>
      </c>
      <c r="N101" s="3">
        <f t="shared" si="11"/>
        <v>-2.8194335754960775E-10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0.82282592181500003</v>
      </c>
      <c r="D102" s="7">
        <v>38942</v>
      </c>
      <c r="E102" s="1">
        <f t="shared" si="6"/>
        <v>38942</v>
      </c>
      <c r="F102" s="6">
        <v>18636086568.700001</v>
      </c>
      <c r="G102" s="1" t="s">
        <v>18</v>
      </c>
      <c r="H102" s="1">
        <f t="shared" si="7"/>
        <v>8228.2592181500004</v>
      </c>
      <c r="I102" s="25">
        <f t="shared" si="8"/>
        <v>4.415229124321448E-7</v>
      </c>
      <c r="J102" s="26">
        <f t="shared" si="9"/>
        <v>1.7193785255932584E-2</v>
      </c>
      <c r="K102" s="5">
        <v>1.719378525593224E-2</v>
      </c>
      <c r="L102" s="27">
        <v>8.2282592181498367E-3</v>
      </c>
      <c r="M102" s="4">
        <f t="shared" si="10"/>
        <v>-1.6306400674181987E-16</v>
      </c>
      <c r="N102" s="3">
        <f t="shared" si="11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72B57-F557-4454-A63E-83361D318742}">
  <sheetPr codeName="Sheet41">
    <tabColor rgb="FFFFC000"/>
  </sheetPr>
  <dimension ref="A1:U1466"/>
  <sheetViews>
    <sheetView topLeftCell="A46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18</v>
      </c>
      <c r="H2" s="1">
        <f t="shared" ref="H2:H65" si="1">(C2/100)*$R$2</f>
        <v>7175.2286108200005</v>
      </c>
      <c r="I2" s="25">
        <f t="shared" ref="I2:I65" si="2">H2/F2</f>
        <v>7.2259894419471017E-8</v>
      </c>
      <c r="J2" s="26">
        <f t="shared" ref="J2:J65" si="3">I2*E2</f>
        <v>1.0572561932196063E-2</v>
      </c>
      <c r="K2" s="5">
        <v>1.0579933086649318E-2</v>
      </c>
      <c r="L2" s="27">
        <v>7.1802311559615627E-3</v>
      </c>
      <c r="M2" s="4">
        <f t="shared" ref="M2:M65" si="4">L2-(C2/100)</f>
        <v>5.0025451415625782E-6</v>
      </c>
      <c r="N2" s="3">
        <f t="shared" ref="N2:N65" si="5">IFERROR(L2*$R$2,0)-H2</f>
        <v>5.0025451415622229</v>
      </c>
      <c r="P2" s="12">
        <f>SUM(J2:J101)</f>
        <v>115.9666358885811</v>
      </c>
      <c r="Q2" s="11">
        <f>SUM(K2:K101)</f>
        <v>116.03744352538348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19</v>
      </c>
      <c r="B3" s="1" t="s">
        <v>20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21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0.11355002265125863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24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2.2772527630663987E-3</v>
      </c>
      <c r="M4" s="4">
        <f t="shared" si="4"/>
        <v>1.5865867763987726E-6</v>
      </c>
      <c r="N4" s="3">
        <f t="shared" si="5"/>
        <v>1.5865867763986898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119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0.24343407931732203</v>
      </c>
      <c r="L5" s="27">
        <v>2.5506272058420164E-3</v>
      </c>
      <c r="M5" s="4">
        <f t="shared" si="4"/>
        <v>1.7770497120167365E-6</v>
      </c>
      <c r="N5" s="3">
        <f t="shared" si="5"/>
        <v>1.7770497120168329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0.48232645783799999</v>
      </c>
      <c r="D6" s="7">
        <v>128787</v>
      </c>
      <c r="E6" s="1">
        <f t="shared" si="0"/>
        <v>128787</v>
      </c>
      <c r="F6" s="6">
        <v>10038040949.470001</v>
      </c>
      <c r="G6" s="1" t="s">
        <v>27</v>
      </c>
      <c r="H6" s="1">
        <f t="shared" si="1"/>
        <v>4823.2645783799999</v>
      </c>
      <c r="I6" s="25">
        <f t="shared" si="2"/>
        <v>4.8049859555859492E-7</v>
      </c>
      <c r="J6" s="26">
        <f t="shared" si="3"/>
        <v>6.1881972626204762E-2</v>
      </c>
      <c r="K6" s="5">
        <v>6.1925116528348874E-2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30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33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0.10416050364852777</v>
      </c>
      <c r="L8" s="27">
        <v>3.6449628251614733E-3</v>
      </c>
      <c r="M8" s="4">
        <f t="shared" si="4"/>
        <v>2.5394852414730579E-6</v>
      </c>
      <c r="N8" s="3">
        <f t="shared" si="5"/>
        <v>2.539485241472903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36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16247251033.729736</v>
      </c>
      <c r="G10" s="1" t="s">
        <v>39</v>
      </c>
      <c r="H10" s="1">
        <f t="shared" si="1"/>
        <v>1971.70372101</v>
      </c>
      <c r="I10" s="25">
        <f t="shared" si="2"/>
        <v>1.2135614307409231E-7</v>
      </c>
      <c r="J10" s="26">
        <f t="shared" si="3"/>
        <v>3.7395410063709247</v>
      </c>
      <c r="K10" s="5">
        <v>3.7421482017172427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30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3.9785072826172115E-2</v>
      </c>
      <c r="L11" s="27">
        <v>2.0848167656288417E-2</v>
      </c>
      <c r="M11" s="4">
        <f t="shared" si="4"/>
        <v>1.4525145148418933E-5</v>
      </c>
      <c r="N11" s="3">
        <f t="shared" si="5"/>
        <v>14.525145148418233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21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63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2.3295851336970767E-3</v>
      </c>
      <c r="M13" s="4">
        <f t="shared" si="4"/>
        <v>1.6230472970769211E-6</v>
      </c>
      <c r="N13" s="3">
        <f t="shared" si="5"/>
        <v>1.623047297076937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21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0.29014978244455003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18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22776713243.552002</v>
      </c>
      <c r="G16" s="1" t="s">
        <v>52</v>
      </c>
      <c r="H16" s="1">
        <f t="shared" si="1"/>
        <v>4445.2768743000006</v>
      </c>
      <c r="I16" s="25">
        <f t="shared" si="2"/>
        <v>1.9516761820577607E-7</v>
      </c>
      <c r="J16" s="26">
        <f t="shared" si="3"/>
        <v>2.1581635221194717E-2</v>
      </c>
      <c r="K16" s="5">
        <v>2.1596681864367227E-2</v>
      </c>
      <c r="L16" s="27">
        <v>4.4483761063204225E-3</v>
      </c>
      <c r="M16" s="4">
        <f t="shared" si="4"/>
        <v>3.0992320204223031E-6</v>
      </c>
      <c r="N16" s="3">
        <f t="shared" si="5"/>
        <v>3.0992320204222779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24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0.12444250192779045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36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1.3777311776123349E-3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18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1.5344586235822599E-3</v>
      </c>
      <c r="L19" s="27">
        <v>3.2204240745481332E-3</v>
      </c>
      <c r="M19" s="4">
        <f t="shared" si="4"/>
        <v>2.2437044781332439E-6</v>
      </c>
      <c r="N19" s="3">
        <f t="shared" si="5"/>
        <v>2.2437044781331679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63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2.8683264114893344E-3</v>
      </c>
      <c r="M20" s="4">
        <f t="shared" si="4"/>
        <v>-3.1245338602066538E-4</v>
      </c>
      <c r="N20" s="3">
        <f t="shared" si="5"/>
        <v>-312.45338602066522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36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0.12929852276543435</v>
      </c>
      <c r="L21" s="27">
        <v>7.4909193516010586E-3</v>
      </c>
      <c r="M21" s="4">
        <f t="shared" si="4"/>
        <v>5.219004991058665E-6</v>
      </c>
      <c r="N21" s="3">
        <f t="shared" si="5"/>
        <v>5.2190049910586822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21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1.0628661213041343E-2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18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5.1746179508846395E-3</v>
      </c>
      <c r="M23" s="4">
        <f t="shared" si="4"/>
        <v>3.6052126046398972E-6</v>
      </c>
      <c r="N23" s="3">
        <f t="shared" si="5"/>
        <v>3.6052126046406556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21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1.9783765636038723E-3</v>
      </c>
      <c r="M24" s="4">
        <f t="shared" si="4"/>
        <v>-3.8088071914612774E-4</v>
      </c>
      <c r="N24" s="3">
        <f t="shared" si="5"/>
        <v>-380.88071914612783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21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1.1023267046863894E-3</v>
      </c>
      <c r="M25" s="4">
        <f t="shared" si="4"/>
        <v>7.6800300638935753E-7</v>
      </c>
      <c r="N25" s="3">
        <f t="shared" si="5"/>
        <v>0.7680030063893355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18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2.9185930009512392E-3</v>
      </c>
      <c r="M26" s="4">
        <f t="shared" si="4"/>
        <v>2.0334154812394999E-6</v>
      </c>
      <c r="N26" s="3">
        <f t="shared" si="5"/>
        <v>2.0334154812398992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63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4.9152348185208415E-3</v>
      </c>
      <c r="L27" s="27">
        <v>3.2890797260634484E-3</v>
      </c>
      <c r="M27" s="4">
        <f t="shared" si="4"/>
        <v>2.2915380134486477E-6</v>
      </c>
      <c r="N27" s="3">
        <f t="shared" si="5"/>
        <v>2.2915380134486441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21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33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1.9746884458832614E-2</v>
      </c>
      <c r="M29" s="4">
        <f t="shared" si="4"/>
        <v>1.3757869162613068E-5</v>
      </c>
      <c r="N29" s="3">
        <f t="shared" si="5"/>
        <v>13.757869162614952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21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0.15625368083875393</v>
      </c>
      <c r="L30" s="27">
        <v>3.1048495234226703E-2</v>
      </c>
      <c r="M30" s="4">
        <f t="shared" si="4"/>
        <v>2.1631824316702825E-5</v>
      </c>
      <c r="N30" s="3">
        <f t="shared" si="5"/>
        <v>21.631824316700659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21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1.3576028412051906</v>
      </c>
      <c r="L31" s="27">
        <v>3.6895189090221403E-3</v>
      </c>
      <c r="M31" s="4">
        <f t="shared" si="4"/>
        <v>2.5705279521402551E-6</v>
      </c>
      <c r="N31" s="3">
        <f t="shared" si="5"/>
        <v>2.5705279521403099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21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3.5282278702307435E-3</v>
      </c>
      <c r="M32" s="4">
        <f t="shared" si="4"/>
        <v>2.4581593707434859E-6</v>
      </c>
      <c r="N32" s="3">
        <f t="shared" si="5"/>
        <v>2.4581593707434877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24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2.3484405589710072E-2</v>
      </c>
      <c r="M33" s="4">
        <f t="shared" si="4"/>
        <v>1.636184079007591E-5</v>
      </c>
      <c r="N33" s="3">
        <f t="shared" si="5"/>
        <v>16.361840790075803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90</v>
      </c>
      <c r="H34" s="1">
        <f t="shared" si="1"/>
        <v>12465.990133189998</v>
      </c>
      <c r="I34" s="25">
        <f t="shared" si="2"/>
        <v>5.2437453377883447E-7</v>
      </c>
      <c r="J34" s="26">
        <f t="shared" si="3"/>
        <v>0.11562563344730056</v>
      </c>
      <c r="K34" s="5">
        <v>0.11570624724823141</v>
      </c>
      <c r="L34" s="27">
        <v>1.2474681379387243E-2</v>
      </c>
      <c r="M34" s="4">
        <f t="shared" si="4"/>
        <v>8.6912461972447896E-6</v>
      </c>
      <c r="N34" s="3">
        <f t="shared" si="5"/>
        <v>8.6912461972460733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30</v>
      </c>
      <c r="H35" s="1">
        <f t="shared" si="1"/>
        <v>3180.0792541000001</v>
      </c>
      <c r="I35" s="25">
        <f t="shared" si="2"/>
        <v>5.7768182951160137E-7</v>
      </c>
      <c r="J35" s="26">
        <f t="shared" si="3"/>
        <v>5.9443460256743781E-4</v>
      </c>
      <c r="K35" s="5">
        <v>5.9484904036489691E-4</v>
      </c>
      <c r="L35" s="27">
        <v>3.1822963946165888E-3</v>
      </c>
      <c r="M35" s="4">
        <f t="shared" si="4"/>
        <v>2.2171405165889203E-6</v>
      </c>
      <c r="N35" s="3">
        <f t="shared" si="5"/>
        <v>2.2171405165886426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18</v>
      </c>
      <c r="H36" s="1">
        <f t="shared" si="1"/>
        <v>7166.81798222</v>
      </c>
      <c r="I36" s="25">
        <f t="shared" si="2"/>
        <v>3.0618063304502846E-7</v>
      </c>
      <c r="J36" s="26">
        <f t="shared" si="3"/>
        <v>1.12888799403702E-2</v>
      </c>
      <c r="K36" s="5">
        <v>1.1296750500547048E-2</v>
      </c>
      <c r="L36" s="27">
        <v>7.1718146579312783E-3</v>
      </c>
      <c r="M36" s="4">
        <f t="shared" si="4"/>
        <v>4.9966757112787641E-6</v>
      </c>
      <c r="N36" s="3">
        <f t="shared" si="5"/>
        <v>4.9966757112779305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97</v>
      </c>
      <c r="H37" s="1">
        <f t="shared" si="1"/>
        <v>3173.6352012500001</v>
      </c>
      <c r="I37" s="25">
        <f t="shared" si="2"/>
        <v>4.169709604082721E-7</v>
      </c>
      <c r="J37" s="26">
        <f t="shared" si="3"/>
        <v>1.9419171568134049E-2</v>
      </c>
      <c r="K37" s="5">
        <v>1.9432710548960151E-2</v>
      </c>
      <c r="L37" s="27">
        <v>3.1758478489928772E-3</v>
      </c>
      <c r="M37" s="4">
        <f t="shared" si="4"/>
        <v>2.2126477428768311E-6</v>
      </c>
      <c r="N37" s="3">
        <f t="shared" si="5"/>
        <v>2.2126477428769249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21</v>
      </c>
      <c r="H38" s="1">
        <f t="shared" si="1"/>
        <v>40221.349250190004</v>
      </c>
      <c r="I38" s="25">
        <f t="shared" si="2"/>
        <v>5.0426928395640602E-7</v>
      </c>
      <c r="J38" s="26">
        <f t="shared" si="3"/>
        <v>0.35852789685374531</v>
      </c>
      <c r="K38" s="5">
        <v>0.35877786129173173</v>
      </c>
      <c r="L38" s="27">
        <v>4.0249391438953008E-2</v>
      </c>
      <c r="M38" s="4">
        <f t="shared" si="4"/>
        <v>2.8042188763004183E-5</v>
      </c>
      <c r="N38" s="3">
        <f t="shared" si="5"/>
        <v>28.042188763007289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30</v>
      </c>
      <c r="H39" s="1">
        <f t="shared" si="1"/>
        <v>3989.8463400900005</v>
      </c>
      <c r="I39" s="25">
        <f t="shared" si="2"/>
        <v>4.231169285197685E-7</v>
      </c>
      <c r="J39" s="26">
        <f t="shared" si="3"/>
        <v>4.7219849222806167E-3</v>
      </c>
      <c r="K39" s="5">
        <v>4.725277074209785E-3</v>
      </c>
      <c r="L39" s="27">
        <v>3.9926280474740358E-3</v>
      </c>
      <c r="M39" s="4">
        <f t="shared" si="4"/>
        <v>2.7817073840353396E-6</v>
      </c>
      <c r="N39" s="3">
        <f t="shared" si="5"/>
        <v>2.7817073840351441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14355535417.383999</v>
      </c>
      <c r="G40" s="1" t="s">
        <v>33</v>
      </c>
      <c r="H40" s="1">
        <f t="shared" si="1"/>
        <v>3763.3681046799998</v>
      </c>
      <c r="I40" s="25">
        <f t="shared" si="2"/>
        <v>2.621544926929515E-7</v>
      </c>
      <c r="J40" s="26">
        <f t="shared" si="3"/>
        <v>7.64686304370851E-2</v>
      </c>
      <c r="K40" s="5">
        <v>7.6521944107730389E-2</v>
      </c>
      <c r="L40" s="27">
        <v>3.7659919122008498E-3</v>
      </c>
      <c r="M40" s="4">
        <f t="shared" si="4"/>
        <v>2.623807520849876E-6</v>
      </c>
      <c r="N40" s="3">
        <f t="shared" si="5"/>
        <v>2.623807520849823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90</v>
      </c>
      <c r="H41" s="1">
        <f t="shared" si="1"/>
        <v>2885.4145822400005</v>
      </c>
      <c r="I41" s="25">
        <f t="shared" si="2"/>
        <v>3.5853122505694297E-7</v>
      </c>
      <c r="J41" s="26">
        <f t="shared" si="3"/>
        <v>5.7700939766989229E-2</v>
      </c>
      <c r="K41" s="5">
        <v>5.7741168667344488E-2</v>
      </c>
      <c r="L41" s="27">
        <v>2.8874262835429823E-3</v>
      </c>
      <c r="M41" s="4">
        <f t="shared" si="4"/>
        <v>2.0117013029819462E-6</v>
      </c>
      <c r="N41" s="3">
        <f t="shared" si="5"/>
        <v>2.0117013029816917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18</v>
      </c>
      <c r="H42" s="1">
        <f t="shared" si="1"/>
        <v>19941.813086170001</v>
      </c>
      <c r="I42" s="25">
        <f t="shared" si="2"/>
        <v>5.2314981848773629E-7</v>
      </c>
      <c r="J42" s="26">
        <f t="shared" si="3"/>
        <v>2.9417760593202388E-2</v>
      </c>
      <c r="K42" s="5">
        <v>2.9438270556465328E-2</v>
      </c>
      <c r="L42" s="27">
        <v>1.9955716450856718E-2</v>
      </c>
      <c r="M42" s="4">
        <f t="shared" si="4"/>
        <v>1.3903364686717462E-5</v>
      </c>
      <c r="N42" s="3">
        <f t="shared" si="5"/>
        <v>13.903364686717396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21</v>
      </c>
      <c r="H43" s="1">
        <f t="shared" si="1"/>
        <v>8331.0251397399988</v>
      </c>
      <c r="I43" s="25">
        <f t="shared" si="2"/>
        <v>3.0094404476310246E-7</v>
      </c>
      <c r="J43" s="26">
        <f t="shared" si="3"/>
        <v>8.0156145378607574E-2</v>
      </c>
      <c r="K43" s="5">
        <v>8.0212029972339505E-2</v>
      </c>
      <c r="L43" s="27">
        <v>8.3368335023191343E-3</v>
      </c>
      <c r="M43" s="4">
        <f t="shared" si="4"/>
        <v>5.8083625791346266E-6</v>
      </c>
      <c r="N43" s="3">
        <f t="shared" si="5"/>
        <v>5.8083625791350642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116</v>
      </c>
      <c r="H44" s="1">
        <f t="shared" si="1"/>
        <v>16197.437776010001</v>
      </c>
      <c r="I44" s="25">
        <f t="shared" si="2"/>
        <v>5.4593864162216933E-7</v>
      </c>
      <c r="J44" s="26">
        <f t="shared" si="3"/>
        <v>1.8234350630180456E-2</v>
      </c>
      <c r="K44" s="5">
        <v>1.824706355781151E-2</v>
      </c>
      <c r="L44" s="27">
        <v>1.6208730574883468E-2</v>
      </c>
      <c r="M44" s="4">
        <f t="shared" si="4"/>
        <v>1.129279887346693E-5</v>
      </c>
      <c r="N44" s="3">
        <f t="shared" si="5"/>
        <v>11.292798873466381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119</v>
      </c>
      <c r="H45" s="1">
        <f t="shared" si="1"/>
        <v>3590.6106570000002</v>
      </c>
      <c r="I45" s="25">
        <f t="shared" si="2"/>
        <v>4.9588449310141553E-7</v>
      </c>
      <c r="J45" s="26">
        <f t="shared" si="3"/>
        <v>1.3655667171026781E-2</v>
      </c>
      <c r="K45" s="5">
        <v>1.3665187856016798E-2</v>
      </c>
      <c r="L45" s="27">
        <v>3.5931140186123592E-3</v>
      </c>
      <c r="M45" s="4">
        <f t="shared" si="4"/>
        <v>2.5033616123590341E-6</v>
      </c>
      <c r="N45" s="3">
        <f t="shared" si="5"/>
        <v>2.5033616123591855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0.62140852019799997</v>
      </c>
      <c r="E46" s="1">
        <f>[1]ftse100_emissions!DS2</f>
        <v>2115.1999999999998</v>
      </c>
      <c r="F46" s="6">
        <v>12746930922.053493</v>
      </c>
      <c r="G46" s="1" t="s">
        <v>30</v>
      </c>
      <c r="H46" s="1">
        <f t="shared" si="1"/>
        <v>6214.0852019799995</v>
      </c>
      <c r="I46" s="25">
        <f t="shared" si="2"/>
        <v>4.8749657780203365E-7</v>
      </c>
      <c r="J46" s="26">
        <f t="shared" si="3"/>
        <v>1.0311527613668615E-3</v>
      </c>
      <c r="K46" s="5">
        <v>1.031871677587853E-3</v>
      </c>
      <c r="L46" s="27">
        <v>6.2184176411856163E-3</v>
      </c>
      <c r="M46" s="4">
        <f t="shared" si="4"/>
        <v>4.332439205616441E-6</v>
      </c>
      <c r="N46" s="3">
        <f t="shared" si="5"/>
        <v>4.3324392056165379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0.368991217752</v>
      </c>
      <c r="D47" s="7">
        <v>6591</v>
      </c>
      <c r="E47" s="1">
        <f t="shared" ref="E47:E94" si="6">D47</f>
        <v>6591</v>
      </c>
      <c r="F47" s="6">
        <v>7267366681.2359896</v>
      </c>
      <c r="G47" s="1" t="s">
        <v>18</v>
      </c>
      <c r="H47" s="1">
        <f t="shared" si="1"/>
        <v>3689.9121775200001</v>
      </c>
      <c r="I47" s="25">
        <f t="shared" si="2"/>
        <v>5.0773716799610308E-7</v>
      </c>
      <c r="J47" s="26">
        <f t="shared" si="3"/>
        <v>3.3464956742623154E-3</v>
      </c>
      <c r="K47" s="5">
        <v>3.3488288397421945E-3</v>
      </c>
      <c r="L47" s="27">
        <v>3.6924847718259142E-3</v>
      </c>
      <c r="M47" s="4">
        <f t="shared" si="4"/>
        <v>2.5725943059141075E-6</v>
      </c>
      <c r="N47" s="3">
        <f t="shared" si="5"/>
        <v>2.5725943059142082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5.1012331485539999</v>
      </c>
      <c r="D48" s="7">
        <v>1330000</v>
      </c>
      <c r="E48" s="1">
        <f t="shared" si="6"/>
        <v>1330000</v>
      </c>
      <c r="F48" s="6">
        <v>120164704526.91161</v>
      </c>
      <c r="G48" s="1" t="s">
        <v>21</v>
      </c>
      <c r="H48" s="1">
        <f t="shared" si="1"/>
        <v>51012.331485539995</v>
      </c>
      <c r="I48" s="25">
        <f t="shared" si="2"/>
        <v>4.2452009253778409E-7</v>
      </c>
      <c r="J48" s="26">
        <f t="shared" si="3"/>
        <v>0.56461172307525287</v>
      </c>
      <c r="K48" s="5">
        <v>0.5650053682904671</v>
      </c>
      <c r="L48" s="27">
        <v>5.1047897095295378E-2</v>
      </c>
      <c r="M48" s="4">
        <f t="shared" si="4"/>
        <v>3.5565609755379424E-5</v>
      </c>
      <c r="N48" s="3">
        <f t="shared" si="5"/>
        <v>35.565609755380137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0.24564146496</v>
      </c>
      <c r="D49" s="7">
        <v>42008</v>
      </c>
      <c r="E49" s="1">
        <f t="shared" si="6"/>
        <v>42008</v>
      </c>
      <c r="F49" s="6">
        <v>9404174570.9279995</v>
      </c>
      <c r="G49" s="1" t="s">
        <v>36</v>
      </c>
      <c r="H49" s="1">
        <f t="shared" si="1"/>
        <v>2456.4146496000003</v>
      </c>
      <c r="I49" s="25">
        <f t="shared" si="2"/>
        <v>2.6120470553510814E-7</v>
      </c>
      <c r="J49" s="26">
        <f t="shared" si="3"/>
        <v>1.0972687270118823E-2</v>
      </c>
      <c r="K49" s="5">
        <v>1.0980337390602724E-2</v>
      </c>
      <c r="L49" s="27">
        <v>2.4581272535925546E-3</v>
      </c>
      <c r="M49" s="4">
        <f t="shared" si="4"/>
        <v>1.7126039925543894E-6</v>
      </c>
      <c r="N49" s="3">
        <f t="shared" si="5"/>
        <v>1.71260399255425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3.7752039315150001</v>
      </c>
      <c r="D50" s="7">
        <v>54400000</v>
      </c>
      <c r="E50" s="1">
        <f t="shared" si="6"/>
        <v>54400000</v>
      </c>
      <c r="F50" s="6">
        <v>121593707646.688</v>
      </c>
      <c r="G50" s="1" t="s">
        <v>21</v>
      </c>
      <c r="H50" s="1">
        <f t="shared" si="1"/>
        <v>37752.039315150003</v>
      </c>
      <c r="I50" s="25">
        <f t="shared" si="2"/>
        <v>3.104769156710413E-7</v>
      </c>
      <c r="J50" s="26">
        <f t="shared" si="3"/>
        <v>16.889944212504648</v>
      </c>
      <c r="K50" s="5">
        <v>16.901719824532279</v>
      </c>
      <c r="L50" s="27">
        <v>3.7778359909382518E-2</v>
      </c>
      <c r="M50" s="4">
        <f t="shared" si="4"/>
        <v>2.6320594232513705E-5</v>
      </c>
      <c r="N50" s="3">
        <f t="shared" si="5"/>
        <v>26.32059423251485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0.17176800241599999</v>
      </c>
      <c r="D51" s="7">
        <v>47589</v>
      </c>
      <c r="E51" s="1">
        <f t="shared" si="6"/>
        <v>47589</v>
      </c>
      <c r="F51" s="6">
        <v>8294302296.5600004</v>
      </c>
      <c r="G51" s="1" t="s">
        <v>119</v>
      </c>
      <c r="H51" s="1">
        <f t="shared" si="1"/>
        <v>1717.6800241599999</v>
      </c>
      <c r="I51" s="25">
        <f t="shared" si="2"/>
        <v>2.0709156270713628E-7</v>
      </c>
      <c r="J51" s="26">
        <f t="shared" si="3"/>
        <v>9.8552803776699085E-3</v>
      </c>
      <c r="K51" s="5">
        <v>9.8621514458619702E-3</v>
      </c>
      <c r="L51" s="27">
        <v>1.7188775848711985E-3</v>
      </c>
      <c r="M51" s="4">
        <f t="shared" si="4"/>
        <v>1.1975607111986992E-6</v>
      </c>
      <c r="N51" s="3">
        <f t="shared" si="5"/>
        <v>1.1975607111985482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0.42103071256800001</v>
      </c>
      <c r="D52" s="7">
        <v>4153000</v>
      </c>
      <c r="E52" s="1">
        <f t="shared" si="6"/>
        <v>4153000</v>
      </c>
      <c r="F52" s="6">
        <v>15961353360.985001</v>
      </c>
      <c r="G52" s="1" t="s">
        <v>119</v>
      </c>
      <c r="H52" s="1">
        <f t="shared" si="1"/>
        <v>4210.3071256800004</v>
      </c>
      <c r="I52" s="25">
        <f t="shared" si="2"/>
        <v>2.637813367362337E-7</v>
      </c>
      <c r="J52" s="26">
        <f t="shared" si="3"/>
        <v>1.0954838914655787</v>
      </c>
      <c r="K52" s="5">
        <v>1.0962476591319006</v>
      </c>
      <c r="L52" s="27">
        <v>4.2132425375769082E-3</v>
      </c>
      <c r="M52" s="4">
        <f t="shared" si="4"/>
        <v>2.9354118969079912E-6</v>
      </c>
      <c r="N52" s="3">
        <f t="shared" si="5"/>
        <v>2.9354118969076808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1.515831019675</v>
      </c>
      <c r="D53" s="7">
        <v>17800000</v>
      </c>
      <c r="E53" s="1">
        <f t="shared" si="6"/>
        <v>17800000</v>
      </c>
      <c r="F53" s="6">
        <v>39828229901.328003</v>
      </c>
      <c r="G53" s="1" t="s">
        <v>24</v>
      </c>
      <c r="H53" s="1">
        <f t="shared" si="1"/>
        <v>15158.310196749999</v>
      </c>
      <c r="I53" s="25">
        <f t="shared" si="2"/>
        <v>3.8059211354116875E-7</v>
      </c>
      <c r="J53" s="26">
        <f t="shared" si="3"/>
        <v>6.7745396210328037</v>
      </c>
      <c r="K53" s="5">
        <v>6.7792628093849876</v>
      </c>
      <c r="L53" s="27">
        <v>1.5168878524365621E-2</v>
      </c>
      <c r="M53" s="4">
        <f t="shared" si="4"/>
        <v>1.0568327615621126E-5</v>
      </c>
      <c r="N53" s="3">
        <f t="shared" si="5"/>
        <v>10.568327615621456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0.309728938929</v>
      </c>
      <c r="D54" s="7">
        <v>1918</v>
      </c>
      <c r="E54" s="1">
        <f t="shared" si="6"/>
        <v>1918</v>
      </c>
      <c r="F54" s="6">
        <v>7655456161.2599897</v>
      </c>
      <c r="G54" s="1" t="s">
        <v>18</v>
      </c>
      <c r="H54" s="1">
        <f t="shared" si="1"/>
        <v>3097.2893892900001</v>
      </c>
      <c r="I54" s="25">
        <f t="shared" si="2"/>
        <v>4.04585869743943E-7</v>
      </c>
      <c r="J54" s="26">
        <f t="shared" si="3"/>
        <v>7.7599569816888265E-4</v>
      </c>
      <c r="K54" s="5">
        <v>7.7653671975080722E-4</v>
      </c>
      <c r="L54" s="27">
        <v>3.0994488089994467E-3</v>
      </c>
      <c r="M54" s="4">
        <f t="shared" si="4"/>
        <v>2.1594197094467263E-6</v>
      </c>
      <c r="N54" s="3">
        <f t="shared" si="5"/>
        <v>2.1594197094464107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0.28821903575199997</v>
      </c>
      <c r="D55" s="7">
        <v>1674657</v>
      </c>
      <c r="E55" s="1">
        <f t="shared" si="6"/>
        <v>1674657</v>
      </c>
      <c r="F55" s="6">
        <v>8320033260.3100004</v>
      </c>
      <c r="G55" s="1" t="s">
        <v>33</v>
      </c>
      <c r="H55" s="1">
        <f t="shared" si="1"/>
        <v>2882.1903575199999</v>
      </c>
      <c r="I55" s="25">
        <f t="shared" si="2"/>
        <v>3.4641572543576717E-7</v>
      </c>
      <c r="J55" s="26">
        <f t="shared" si="3"/>
        <v>0.58012751951108554</v>
      </c>
      <c r="K55" s="5">
        <v>0.58053198271396222</v>
      </c>
      <c r="L55" s="27">
        <v>2.8841998121728065E-3</v>
      </c>
      <c r="M55" s="4">
        <f t="shared" si="4"/>
        <v>2.0094546528065874E-6</v>
      </c>
      <c r="N55" s="3">
        <f t="shared" si="5"/>
        <v>2.009454652806653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0.64575269208700004</v>
      </c>
      <c r="D56" s="7">
        <v>193888</v>
      </c>
      <c r="E56" s="1">
        <f t="shared" si="6"/>
        <v>193888</v>
      </c>
      <c r="F56" s="6">
        <v>11636821957.9599</v>
      </c>
      <c r="G56" s="1" t="s">
        <v>116</v>
      </c>
      <c r="H56" s="1">
        <f t="shared" si="1"/>
        <v>6457.5269208700001</v>
      </c>
      <c r="I56" s="25">
        <f t="shared" si="2"/>
        <v>5.5492186304808741E-7</v>
      </c>
      <c r="J56" s="26">
        <f t="shared" si="3"/>
        <v>0.10759269018266757</v>
      </c>
      <c r="K56" s="5">
        <v>0.10766770344269634</v>
      </c>
      <c r="L56" s="27">
        <v>6.4620290868185942E-3</v>
      </c>
      <c r="M56" s="4">
        <f t="shared" si="4"/>
        <v>4.5021659485942542E-6</v>
      </c>
      <c r="N56" s="3">
        <f t="shared" si="5"/>
        <v>4.5021659485937562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0.31891477711999999</v>
      </c>
      <c r="D57" s="7">
        <v>635</v>
      </c>
      <c r="E57" s="1">
        <f t="shared" si="6"/>
        <v>635</v>
      </c>
      <c r="F57" s="6">
        <v>5132078866.8640003</v>
      </c>
      <c r="G57" s="1" t="s">
        <v>30</v>
      </c>
      <c r="H57" s="1">
        <f t="shared" si="1"/>
        <v>3189.1477712000001</v>
      </c>
      <c r="I57" s="25">
        <f t="shared" si="2"/>
        <v>6.2141441196299373E-7</v>
      </c>
      <c r="J57" s="26">
        <f t="shared" si="3"/>
        <v>3.94598151596501E-4</v>
      </c>
      <c r="K57" s="5">
        <v>3.9487326409511455E-4</v>
      </c>
      <c r="L57" s="27">
        <v>3.1913712342553457E-3</v>
      </c>
      <c r="M57" s="4">
        <f t="shared" si="4"/>
        <v>2.2234630553457854E-6</v>
      </c>
      <c r="N57" s="3">
        <f t="shared" si="5"/>
        <v>2.2234630553457464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0.195471052511</v>
      </c>
      <c r="D58" s="7">
        <v>1177863</v>
      </c>
      <c r="E58" s="1">
        <f t="shared" si="6"/>
        <v>1177863</v>
      </c>
      <c r="F58" s="6">
        <v>11307481204.967501</v>
      </c>
      <c r="G58" s="1" t="s">
        <v>119</v>
      </c>
      <c r="H58" s="1">
        <f t="shared" si="1"/>
        <v>1954.7105251099999</v>
      </c>
      <c r="I58" s="25">
        <f t="shared" si="2"/>
        <v>1.7286878392079699E-7</v>
      </c>
      <c r="J58" s="26">
        <f t="shared" si="3"/>
        <v>0.2036157444353017</v>
      </c>
      <c r="K58" s="5">
        <v>0.20375770540173857</v>
      </c>
      <c r="L58" s="27">
        <v>1.9560733499545055E-3</v>
      </c>
      <c r="M58" s="4">
        <f t="shared" si="4"/>
        <v>1.3628248445056099E-6</v>
      </c>
      <c r="N58" s="3">
        <f t="shared" si="5"/>
        <v>1.362824844505667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0.220109837851</v>
      </c>
      <c r="D59" s="7">
        <v>17255</v>
      </c>
      <c r="E59" s="1">
        <f t="shared" si="6"/>
        <v>17255</v>
      </c>
      <c r="F59" s="6">
        <v>7326252282.6319904</v>
      </c>
      <c r="G59" s="1" t="s">
        <v>18</v>
      </c>
      <c r="H59" s="1">
        <f t="shared" si="1"/>
        <v>2201.0983785100002</v>
      </c>
      <c r="I59" s="25">
        <f t="shared" si="2"/>
        <v>3.0043988298465272E-7</v>
      </c>
      <c r="J59" s="26">
        <f t="shared" si="3"/>
        <v>5.1840901809001826E-3</v>
      </c>
      <c r="K59" s="5">
        <v>5.1877045110516875E-3</v>
      </c>
      <c r="L59" s="27">
        <v>2.2026329768596174E-3</v>
      </c>
      <c r="M59" s="4">
        <f t="shared" si="4"/>
        <v>1.5345983496173332E-6</v>
      </c>
      <c r="N59" s="3">
        <f t="shared" si="5"/>
        <v>1.5345983496172266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0.86075963466899996</v>
      </c>
      <c r="D60" s="7">
        <v>13463.6</v>
      </c>
      <c r="E60" s="1">
        <f t="shared" si="6"/>
        <v>13463.6</v>
      </c>
      <c r="F60" s="6">
        <v>18504281479.700001</v>
      </c>
      <c r="G60" s="1" t="s">
        <v>97</v>
      </c>
      <c r="H60" s="1">
        <f t="shared" si="1"/>
        <v>8607.5963466899993</v>
      </c>
      <c r="I60" s="25">
        <f t="shared" si="2"/>
        <v>4.6516782378893805E-7</v>
      </c>
      <c r="J60" s="26">
        <f t="shared" si="3"/>
        <v>6.2628335123647468E-3</v>
      </c>
      <c r="K60" s="5">
        <v>6.2671999387247778E-3</v>
      </c>
      <c r="L60" s="27">
        <v>8.6135975337741678E-3</v>
      </c>
      <c r="M60" s="4">
        <f t="shared" si="4"/>
        <v>6.0011870841678722E-6</v>
      </c>
      <c r="N60" s="3">
        <f t="shared" si="5"/>
        <v>6.001187084168123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0.43409416945399998</v>
      </c>
      <c r="D61" s="7">
        <v>2367040</v>
      </c>
      <c r="E61" s="1">
        <f t="shared" si="6"/>
        <v>2367040</v>
      </c>
      <c r="F61" s="6">
        <v>9057496261.6800003</v>
      </c>
      <c r="G61" s="1" t="s">
        <v>90</v>
      </c>
      <c r="H61" s="1">
        <f t="shared" si="1"/>
        <v>4340.9416945399989</v>
      </c>
      <c r="I61" s="25">
        <f t="shared" si="2"/>
        <v>4.7926508265925948E-7</v>
      </c>
      <c r="J61" s="26">
        <f t="shared" si="3"/>
        <v>1.1344396212577736</v>
      </c>
      <c r="K61" s="5">
        <v>1.1352305487263761</v>
      </c>
      <c r="L61" s="27">
        <v>4.3439681844134811E-3</v>
      </c>
      <c r="M61" s="4">
        <f t="shared" si="4"/>
        <v>3.0264898734817802E-6</v>
      </c>
      <c r="N61" s="3">
        <f t="shared" si="5"/>
        <v>3.0264898734822054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0.63062497772500004</v>
      </c>
      <c r="D62" s="7">
        <v>298661</v>
      </c>
      <c r="E62" s="1">
        <f t="shared" si="6"/>
        <v>298661</v>
      </c>
      <c r="F62" s="6">
        <v>37348149602.665001</v>
      </c>
      <c r="G62" s="1" t="s">
        <v>52</v>
      </c>
      <c r="H62" s="1">
        <f t="shared" si="1"/>
        <v>6306.2497772500001</v>
      </c>
      <c r="I62" s="25">
        <f t="shared" si="2"/>
        <v>1.6885039404468952E-7</v>
      </c>
      <c r="J62" s="26">
        <f t="shared" si="3"/>
        <v>5.0429027535781018E-2</v>
      </c>
      <c r="K62" s="5">
        <v>5.0464186483348106E-2</v>
      </c>
      <c r="L62" s="27">
        <v>6.3106464732819818E-3</v>
      </c>
      <c r="M62" s="4">
        <f t="shared" si="4"/>
        <v>4.3966960319814438E-6</v>
      </c>
      <c r="N62" s="3">
        <f t="shared" si="5"/>
        <v>4.3966960319821737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0.46120835383300002</v>
      </c>
      <c r="D63" s="7">
        <v>4477108</v>
      </c>
      <c r="E63" s="1">
        <f t="shared" si="6"/>
        <v>4477108</v>
      </c>
      <c r="F63" s="6">
        <v>9600507126.3421955</v>
      </c>
      <c r="G63" s="1" t="s">
        <v>21</v>
      </c>
      <c r="H63" s="1">
        <f t="shared" si="1"/>
        <v>4612.08353833</v>
      </c>
      <c r="I63" s="25">
        <f t="shared" si="2"/>
        <v>4.8039999112913627E-7</v>
      </c>
      <c r="J63" s="26">
        <f t="shared" si="3"/>
        <v>2.1508026434841852</v>
      </c>
      <c r="K63" s="5">
        <v>2.1523021758163274</v>
      </c>
      <c r="L63" s="27">
        <v>4.6152990673815472E-3</v>
      </c>
      <c r="M63" s="4">
        <f t="shared" si="4"/>
        <v>3.2155290515473514E-6</v>
      </c>
      <c r="N63" s="3">
        <f t="shared" si="5"/>
        <v>3.2155290515474917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3.8770214452179999</v>
      </c>
      <c r="D64" s="7">
        <v>849242</v>
      </c>
      <c r="E64" s="1">
        <f t="shared" si="6"/>
        <v>849242</v>
      </c>
      <c r="F64" s="6">
        <v>107220222474.05</v>
      </c>
      <c r="G64" s="1" t="s">
        <v>21</v>
      </c>
      <c r="H64" s="1">
        <f t="shared" si="1"/>
        <v>38770.21445218</v>
      </c>
      <c r="I64" s="25">
        <f t="shared" si="2"/>
        <v>3.615942362138203E-7</v>
      </c>
      <c r="J64" s="26">
        <f t="shared" si="3"/>
        <v>0.30708101235069718</v>
      </c>
      <c r="K64" s="5">
        <v>0.3072951081946681</v>
      </c>
      <c r="L64" s="27">
        <v>3.8797244914664582E-2</v>
      </c>
      <c r="M64" s="4">
        <f t="shared" si="4"/>
        <v>2.7030462484582685E-5</v>
      </c>
      <c r="N64" s="3">
        <f t="shared" si="5"/>
        <v>27.030462484581221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0.26061475360699998</v>
      </c>
      <c r="D65" s="7">
        <v>50798</v>
      </c>
      <c r="E65" s="1">
        <f t="shared" si="6"/>
        <v>50798</v>
      </c>
      <c r="F65" s="6">
        <v>5836330244.6520004</v>
      </c>
      <c r="G65" s="1" t="s">
        <v>30</v>
      </c>
      <c r="H65" s="1">
        <f t="shared" si="1"/>
        <v>2606.1475360699997</v>
      </c>
      <c r="I65" s="25">
        <f t="shared" si="2"/>
        <v>4.4653873698426996E-7</v>
      </c>
      <c r="J65" s="26">
        <f t="shared" si="3"/>
        <v>2.2683274761326946E-2</v>
      </c>
      <c r="K65" s="5">
        <v>2.2699089463873178E-2</v>
      </c>
      <c r="L65" s="27">
        <v>2.607964533329355E-3</v>
      </c>
      <c r="M65" s="4">
        <f t="shared" si="4"/>
        <v>1.8169972593553609E-6</v>
      </c>
      <c r="N65" s="3">
        <f t="shared" si="5"/>
        <v>1.816997259355503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1.515859049306</v>
      </c>
      <c r="D66" s="7">
        <v>36500000</v>
      </c>
      <c r="E66" s="1">
        <f t="shared" si="6"/>
        <v>36500000</v>
      </c>
      <c r="F66" s="6">
        <v>37826623652.029999</v>
      </c>
      <c r="G66" s="1" t="s">
        <v>21</v>
      </c>
      <c r="H66" s="1">
        <f t="shared" ref="H66:H102" si="7">(C66/100)*$R$2</f>
        <v>15158.590493060001</v>
      </c>
      <c r="I66" s="25">
        <f t="shared" ref="I66:I102" si="8">H66/F66</f>
        <v>4.0073866048699014E-7</v>
      </c>
      <c r="J66" s="26">
        <f t="shared" ref="J66:J102" si="9">I66*E66</f>
        <v>14.62696110777514</v>
      </c>
      <c r="K66" s="5">
        <v>14.637158975629477</v>
      </c>
      <c r="L66" s="27">
        <v>1.5169159011125182E-2</v>
      </c>
      <c r="M66" s="4">
        <f t="shared" ref="M66:M102" si="10">L66-(C66/100)</f>
        <v>1.0568518065181762E-5</v>
      </c>
      <c r="N66" s="3">
        <f t="shared" ref="N66:N102" si="11">IFERROR(L66*$R$2,0)-H66</f>
        <v>10.568518065181706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0.49121447699499998</v>
      </c>
      <c r="D67" s="7">
        <v>44022</v>
      </c>
      <c r="E67" s="1">
        <f t="shared" si="6"/>
        <v>44022</v>
      </c>
      <c r="F67" s="6">
        <v>8514991727.6000004</v>
      </c>
      <c r="G67" s="1" t="s">
        <v>21</v>
      </c>
      <c r="H67" s="1">
        <f t="shared" si="7"/>
        <v>4912.1447699499995</v>
      </c>
      <c r="I67" s="25">
        <f t="shared" si="8"/>
        <v>5.7688191921878892E-7</v>
      </c>
      <c r="J67" s="26">
        <f t="shared" si="9"/>
        <v>2.5395495847849527E-2</v>
      </c>
      <c r="K67" s="5">
        <v>2.5413201501741697E-2</v>
      </c>
      <c r="L67" s="27">
        <v>4.9155695006851676E-3</v>
      </c>
      <c r="M67" s="4">
        <f t="shared" si="10"/>
        <v>3.4247307351678233E-6</v>
      </c>
      <c r="N67" s="3">
        <f t="shared" si="11"/>
        <v>3.424730735167941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0.52067396765600005</v>
      </c>
      <c r="D68" s="7">
        <v>38400</v>
      </c>
      <c r="E68" s="1">
        <f t="shared" si="6"/>
        <v>38400</v>
      </c>
      <c r="F68" s="6">
        <v>8337141056.8800001</v>
      </c>
      <c r="G68" s="1" t="s">
        <v>63</v>
      </c>
      <c r="H68" s="1">
        <f t="shared" si="7"/>
        <v>5206.7396765600006</v>
      </c>
      <c r="I68" s="25">
        <f t="shared" si="8"/>
        <v>6.2452339969266562E-7</v>
      </c>
      <c r="J68" s="26">
        <f t="shared" si="9"/>
        <v>2.3981698548198361E-2</v>
      </c>
      <c r="K68" s="5">
        <v>2.3998418507374331E-2</v>
      </c>
      <c r="L68" s="27">
        <v>5.2103697978650877E-3</v>
      </c>
      <c r="M68" s="4">
        <f t="shared" si="10"/>
        <v>3.6301213050867615E-6</v>
      </c>
      <c r="N68" s="3">
        <f t="shared" si="11"/>
        <v>3.6301213050874139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3.3802365230359999</v>
      </c>
      <c r="D69" s="7">
        <v>26800000</v>
      </c>
      <c r="E69" s="1">
        <f t="shared" si="6"/>
        <v>26800000</v>
      </c>
      <c r="F69" s="6">
        <v>97641820944.543198</v>
      </c>
      <c r="G69" s="1" t="s">
        <v>24</v>
      </c>
      <c r="H69" s="1">
        <f t="shared" si="7"/>
        <v>33802.365230359996</v>
      </c>
      <c r="I69" s="25">
        <f t="shared" si="8"/>
        <v>3.4618737036416434E-7</v>
      </c>
      <c r="J69" s="26">
        <f t="shared" si="9"/>
        <v>9.2778215257596042</v>
      </c>
      <c r="K69" s="5">
        <v>9.2842899911085706</v>
      </c>
      <c r="L69" s="27">
        <v>3.3825932123471555E-2</v>
      </c>
      <c r="M69" s="4">
        <f t="shared" si="10"/>
        <v>2.3566893111559573E-5</v>
      </c>
      <c r="N69" s="3">
        <f t="shared" si="11"/>
        <v>23.566893111557874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0.27370930036500002</v>
      </c>
      <c r="D70" s="7">
        <v>451882</v>
      </c>
      <c r="E70" s="1">
        <f t="shared" si="6"/>
        <v>451882</v>
      </c>
      <c r="F70" s="6">
        <v>5869527552.8000002</v>
      </c>
      <c r="G70" s="1" t="s">
        <v>21</v>
      </c>
      <c r="H70" s="1">
        <f t="shared" si="7"/>
        <v>2737.0930036500004</v>
      </c>
      <c r="I70" s="25">
        <f t="shared" si="8"/>
        <v>4.6632254112927662E-7</v>
      </c>
      <c r="J70" s="26">
        <f t="shared" si="9"/>
        <v>0.21072276253057978</v>
      </c>
      <c r="K70" s="5">
        <v>0.21086967772842263</v>
      </c>
      <c r="L70" s="27">
        <v>2.7390012956414133E-3</v>
      </c>
      <c r="M70" s="4">
        <f t="shared" si="10"/>
        <v>1.9082919914129373E-6</v>
      </c>
      <c r="N70" s="3">
        <f t="shared" si="11"/>
        <v>1.9082919914130798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2.8342892928540002</v>
      </c>
      <c r="D71" s="7">
        <v>81000000</v>
      </c>
      <c r="E71" s="1">
        <f t="shared" si="6"/>
        <v>81000000</v>
      </c>
      <c r="F71" s="6">
        <v>173804379591.58301</v>
      </c>
      <c r="G71" s="1" t="s">
        <v>24</v>
      </c>
      <c r="H71" s="1">
        <f t="shared" si="7"/>
        <v>28342.892928540005</v>
      </c>
      <c r="I71" s="25">
        <f t="shared" si="8"/>
        <v>1.6307352550690612E-7</v>
      </c>
      <c r="J71" s="26">
        <f t="shared" si="9"/>
        <v>13.208955566059396</v>
      </c>
      <c r="K71" s="5">
        <v>13.218164805239326</v>
      </c>
      <c r="L71" s="27">
        <v>2.83626534977027E-2</v>
      </c>
      <c r="M71" s="4">
        <f t="shared" si="10"/>
        <v>1.9760569162696751E-5</v>
      </c>
      <c r="N71" s="3">
        <f t="shared" si="11"/>
        <v>19.760569162695901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0.252388995098</v>
      </c>
      <c r="D72" s="7">
        <v>580053</v>
      </c>
      <c r="E72" s="1">
        <f t="shared" si="6"/>
        <v>580053</v>
      </c>
      <c r="F72" s="6">
        <v>10324489872.532978</v>
      </c>
      <c r="G72" s="1" t="s">
        <v>21</v>
      </c>
      <c r="H72" s="1">
        <f t="shared" si="7"/>
        <v>2523.8899509800003</v>
      </c>
      <c r="I72" s="25">
        <f t="shared" si="8"/>
        <v>2.4445662518343842E-7</v>
      </c>
      <c r="J72" s="26">
        <f t="shared" si="9"/>
        <v>0.14179779880752902</v>
      </c>
      <c r="K72" s="5">
        <v>0.14189665975373017</v>
      </c>
      <c r="L72" s="27">
        <v>2.5256495985257299E-3</v>
      </c>
      <c r="M72" s="4">
        <f t="shared" si="10"/>
        <v>1.7596475457297596E-6</v>
      </c>
      <c r="N72" s="3">
        <f t="shared" si="11"/>
        <v>1.7596475457294218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0.28116342750200002</v>
      </c>
      <c r="D73" s="7">
        <v>10696</v>
      </c>
      <c r="E73" s="1">
        <f t="shared" si="6"/>
        <v>10696</v>
      </c>
      <c r="F73" s="6">
        <v>5690755937.7649899</v>
      </c>
      <c r="G73" s="1" t="s">
        <v>18</v>
      </c>
      <c r="H73" s="1">
        <f t="shared" si="7"/>
        <v>2811.6342750200001</v>
      </c>
      <c r="I73" s="25">
        <f t="shared" si="8"/>
        <v>4.9407043734935723E-7</v>
      </c>
      <c r="J73" s="26">
        <f t="shared" si="9"/>
        <v>5.2845773978887249E-3</v>
      </c>
      <c r="K73" s="5">
        <v>5.288261787408796E-3</v>
      </c>
      <c r="L73" s="27">
        <v>2.8135945369439329E-3</v>
      </c>
      <c r="M73" s="4">
        <f t="shared" si="10"/>
        <v>1.960261923932699E-6</v>
      </c>
      <c r="N73" s="3">
        <f t="shared" si="11"/>
        <v>1.9602619239326486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0.28641263798099997</v>
      </c>
      <c r="D74" s="7">
        <v>498652</v>
      </c>
      <c r="E74" s="1">
        <f t="shared" si="6"/>
        <v>498652</v>
      </c>
      <c r="F74" s="6">
        <v>10820275588.82399</v>
      </c>
      <c r="G74" s="1" t="s">
        <v>21</v>
      </c>
      <c r="H74" s="1">
        <f t="shared" si="7"/>
        <v>2864.1263798099999</v>
      </c>
      <c r="I74" s="25">
        <f t="shared" si="8"/>
        <v>2.6469994745496956E-7</v>
      </c>
      <c r="J74" s="26">
        <f t="shared" si="9"/>
        <v>0.13199315819831547</v>
      </c>
      <c r="K74" s="5">
        <v>0.13208518338222078</v>
      </c>
      <c r="L74" s="27">
        <v>2.8661232390444309E-3</v>
      </c>
      <c r="M74" s="4">
        <f t="shared" si="10"/>
        <v>1.9968592344312038E-6</v>
      </c>
      <c r="N74" s="3">
        <f t="shared" si="11"/>
        <v>1.9968592344312128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0.89975831599099998</v>
      </c>
      <c r="D75" s="7">
        <v>77212</v>
      </c>
      <c r="E75" s="1">
        <f t="shared" si="6"/>
        <v>77212</v>
      </c>
      <c r="F75" s="6">
        <v>15889968176.954901</v>
      </c>
      <c r="G75" s="1" t="s">
        <v>21</v>
      </c>
      <c r="H75" s="1">
        <f t="shared" si="7"/>
        <v>8997.5831599100002</v>
      </c>
      <c r="I75" s="25">
        <f t="shared" si="8"/>
        <v>5.6624299430373477E-7</v>
      </c>
      <c r="J75" s="26">
        <f t="shared" si="9"/>
        <v>4.3720754076179966E-2</v>
      </c>
      <c r="K75" s="5">
        <v>4.3751236038171493E-2</v>
      </c>
      <c r="L75" s="27">
        <v>9.0038562444825603E-3</v>
      </c>
      <c r="M75" s="4">
        <f t="shared" si="10"/>
        <v>6.2730845725601087E-6</v>
      </c>
      <c r="N75" s="3">
        <f t="shared" si="11"/>
        <v>6.2730845725600375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0.92511711340000002</v>
      </c>
      <c r="D76" s="7">
        <v>8920000</v>
      </c>
      <c r="E76" s="1">
        <f t="shared" si="6"/>
        <v>8920000</v>
      </c>
      <c r="F76" s="6">
        <v>24906505262.099998</v>
      </c>
      <c r="G76" s="1" t="s">
        <v>33</v>
      </c>
      <c r="H76" s="1">
        <f t="shared" si="7"/>
        <v>9251.1711340000002</v>
      </c>
      <c r="I76" s="25">
        <f t="shared" si="8"/>
        <v>3.7143593758524696E-7</v>
      </c>
      <c r="J76" s="26">
        <f t="shared" si="9"/>
        <v>3.3132085632604027</v>
      </c>
      <c r="K76" s="5">
        <v>3.3155185210752087</v>
      </c>
      <c r="L76" s="27">
        <v>9.2576210192544493E-3</v>
      </c>
      <c r="M76" s="4">
        <f t="shared" si="10"/>
        <v>6.4498852544482566E-6</v>
      </c>
      <c r="N76" s="3">
        <f t="shared" si="11"/>
        <v>6.4498852544493275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0.83425111686800002</v>
      </c>
      <c r="D77" s="7">
        <v>1258.33</v>
      </c>
      <c r="E77" s="1">
        <f t="shared" si="6"/>
        <v>1258.33</v>
      </c>
      <c r="F77" s="6">
        <v>14403343493.200001</v>
      </c>
      <c r="G77" s="1" t="s">
        <v>18</v>
      </c>
      <c r="H77" s="1">
        <f t="shared" si="7"/>
        <v>8342.511168680001</v>
      </c>
      <c r="I77" s="25">
        <f t="shared" si="8"/>
        <v>5.7920656912880026E-7</v>
      </c>
      <c r="J77" s="26">
        <f t="shared" si="9"/>
        <v>7.2883300213184322E-4</v>
      </c>
      <c r="K77" s="5">
        <v>7.2934114203745037E-4</v>
      </c>
      <c r="L77" s="27">
        <v>8.3483275392688475E-3</v>
      </c>
      <c r="M77" s="4">
        <f t="shared" si="10"/>
        <v>5.81637058884657E-6</v>
      </c>
      <c r="N77" s="3">
        <f t="shared" si="11"/>
        <v>5.8163705888473487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0.20573624800599999</v>
      </c>
      <c r="D78" s="7">
        <v>4491.8999999999996</v>
      </c>
      <c r="E78" s="1">
        <f t="shared" si="6"/>
        <v>4491.8999999999996</v>
      </c>
      <c r="F78" s="6">
        <v>6943684765.4300003</v>
      </c>
      <c r="G78" s="1" t="s">
        <v>30</v>
      </c>
      <c r="H78" s="1">
        <f t="shared" si="7"/>
        <v>2057.3624800600001</v>
      </c>
      <c r="I78" s="25">
        <f t="shared" si="8"/>
        <v>2.9629260969663187E-7</v>
      </c>
      <c r="J78" s="26">
        <f t="shared" si="9"/>
        <v>1.3309167734963006E-3</v>
      </c>
      <c r="K78" s="5">
        <v>1.3318446841761242E-3</v>
      </c>
      <c r="L78" s="27">
        <v>2.0587968662331498E-3</v>
      </c>
      <c r="M78" s="4">
        <f t="shared" si="10"/>
        <v>1.4343861731496918E-6</v>
      </c>
      <c r="N78" s="3">
        <f t="shared" si="11"/>
        <v>1.4343861731495053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0.15106688131000001</v>
      </c>
      <c r="D79" s="7">
        <v>16964</v>
      </c>
      <c r="E79" s="1">
        <f t="shared" si="6"/>
        <v>16964</v>
      </c>
      <c r="F79" s="6">
        <v>3745414339.3239899</v>
      </c>
      <c r="G79" s="1" t="s">
        <v>30</v>
      </c>
      <c r="H79" s="1">
        <f t="shared" si="7"/>
        <v>1510.6688131000001</v>
      </c>
      <c r="I79" s="25">
        <f t="shared" si="8"/>
        <v>4.0333823610358177E-7</v>
      </c>
      <c r="J79" s="26">
        <f t="shared" si="9"/>
        <v>6.8422298372611615E-3</v>
      </c>
      <c r="K79" s="5">
        <v>6.8470002167954416E-3</v>
      </c>
      <c r="L79" s="27">
        <v>1.511722046294513E-3</v>
      </c>
      <c r="M79" s="4">
        <f t="shared" si="10"/>
        <v>1.0532331945129533E-6</v>
      </c>
      <c r="N79" s="3">
        <f t="shared" si="11"/>
        <v>1.0532331945128135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0.357668659316</v>
      </c>
      <c r="D80" s="7">
        <v>2001.7</v>
      </c>
      <c r="E80" s="1">
        <f t="shared" si="6"/>
        <v>2001.7</v>
      </c>
      <c r="F80" s="6">
        <v>7538322951.2499905</v>
      </c>
      <c r="G80" s="1" t="s">
        <v>18</v>
      </c>
      <c r="H80" s="1">
        <f t="shared" si="7"/>
        <v>3576.68659316</v>
      </c>
      <c r="I80" s="25">
        <f t="shared" si="8"/>
        <v>4.744671482357917E-7</v>
      </c>
      <c r="J80" s="26">
        <f t="shared" si="9"/>
        <v>9.4974089062358424E-4</v>
      </c>
      <c r="K80" s="5">
        <v>9.5040304675804031E-4</v>
      </c>
      <c r="L80" s="27">
        <v>3.5791802469471211E-3</v>
      </c>
      <c r="M80" s="4">
        <f t="shared" si="10"/>
        <v>2.4936537871209086E-6</v>
      </c>
      <c r="N80" s="3">
        <f t="shared" si="11"/>
        <v>2.4936537871212749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0.30186873197199998</v>
      </c>
      <c r="D81" s="7">
        <v>291419</v>
      </c>
      <c r="E81" s="1">
        <f t="shared" si="6"/>
        <v>291419</v>
      </c>
      <c r="F81" s="6">
        <v>8070870003.0679903</v>
      </c>
      <c r="G81" s="1" t="s">
        <v>119</v>
      </c>
      <c r="H81" s="1">
        <f t="shared" si="7"/>
        <v>3018.6873197199998</v>
      </c>
      <c r="I81" s="25">
        <f t="shared" si="8"/>
        <v>3.7402254262210919E-7</v>
      </c>
      <c r="J81" s="26">
        <f t="shared" si="9"/>
        <v>0.10899727534839244</v>
      </c>
      <c r="K81" s="5">
        <v>0.10907326788040099</v>
      </c>
      <c r="L81" s="27">
        <v>3.0207919383174317E-3</v>
      </c>
      <c r="M81" s="4">
        <f t="shared" si="10"/>
        <v>2.1046185974316935E-6</v>
      </c>
      <c r="N81" s="3">
        <f t="shared" si="11"/>
        <v>2.1046185974319087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0.35253204705000002</v>
      </c>
      <c r="D82" s="7">
        <v>1198420</v>
      </c>
      <c r="E82" s="1">
        <f t="shared" si="6"/>
        <v>1198420</v>
      </c>
      <c r="F82" s="6">
        <v>9156076696.0499992</v>
      </c>
      <c r="G82" s="1" t="s">
        <v>24</v>
      </c>
      <c r="H82" s="1">
        <f t="shared" si="7"/>
        <v>3525.3204705000003</v>
      </c>
      <c r="I82" s="25">
        <f t="shared" si="8"/>
        <v>3.8502522286874794E-7</v>
      </c>
      <c r="J82" s="26">
        <f t="shared" si="9"/>
        <v>0.46142192759036493</v>
      </c>
      <c r="K82" s="5">
        <v>0.46174362939836761</v>
      </c>
      <c r="L82" s="27">
        <v>3.527778312014103E-3</v>
      </c>
      <c r="M82" s="4">
        <f t="shared" si="10"/>
        <v>2.4578415141027384E-6</v>
      </c>
      <c r="N82" s="3">
        <f t="shared" si="11"/>
        <v>2.4578415141027108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1.3426277500649999</v>
      </c>
      <c r="D83" s="7">
        <v>150108</v>
      </c>
      <c r="E83" s="1">
        <f t="shared" si="6"/>
        <v>150108</v>
      </c>
      <c r="F83" s="6">
        <v>137992778967.1936</v>
      </c>
      <c r="G83" s="1" t="s">
        <v>18</v>
      </c>
      <c r="H83" s="1">
        <f t="shared" si="7"/>
        <v>13426.27750065</v>
      </c>
      <c r="I83" s="25">
        <f t="shared" si="8"/>
        <v>9.7296957138909146E-8</v>
      </c>
      <c r="J83" s="26">
        <f t="shared" si="9"/>
        <v>1.4605051642207373E-2</v>
      </c>
      <c r="K83" s="5">
        <v>1.4615234234850396E-2</v>
      </c>
      <c r="L83" s="27">
        <v>1.3435638255945528E-2</v>
      </c>
      <c r="M83" s="4">
        <f t="shared" si="10"/>
        <v>9.360755295529169E-6</v>
      </c>
      <c r="N83" s="3">
        <f t="shared" si="11"/>
        <v>9.3607552955290885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0.340646814889</v>
      </c>
      <c r="D84" s="7">
        <v>139050</v>
      </c>
      <c r="E84" s="1">
        <f t="shared" si="6"/>
        <v>139050</v>
      </c>
      <c r="F84" s="6">
        <v>122670370632.7314</v>
      </c>
      <c r="G84" s="1" t="s">
        <v>18</v>
      </c>
      <c r="H84" s="1">
        <f t="shared" si="7"/>
        <v>3406.4681488900001</v>
      </c>
      <c r="I84" s="25">
        <f t="shared" si="8"/>
        <v>2.7769282275088133E-8</v>
      </c>
      <c r="J84" s="26">
        <f t="shared" si="9"/>
        <v>3.8613187003510049E-3</v>
      </c>
      <c r="K84" s="5">
        <v>3.8640107979576598E-3</v>
      </c>
      <c r="L84" s="27">
        <v>3.4088431263167374E-3</v>
      </c>
      <c r="M84" s="4">
        <f t="shared" si="10"/>
        <v>2.3749774267375033E-6</v>
      </c>
      <c r="N84" s="3">
        <f t="shared" si="11"/>
        <v>2.3749774267371322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0.20725680235400001</v>
      </c>
      <c r="D85" s="7">
        <v>6828</v>
      </c>
      <c r="E85" s="1">
        <f t="shared" si="6"/>
        <v>6828</v>
      </c>
      <c r="F85" s="6">
        <v>11906905567.999969</v>
      </c>
      <c r="G85" s="1" t="s">
        <v>18</v>
      </c>
      <c r="H85" s="1">
        <f t="shared" si="7"/>
        <v>2072.56802354</v>
      </c>
      <c r="I85" s="25">
        <f t="shared" si="8"/>
        <v>1.74064370604405E-7</v>
      </c>
      <c r="J85" s="26">
        <f t="shared" si="9"/>
        <v>1.1885115224868773E-3</v>
      </c>
      <c r="K85" s="5">
        <v>1.1893401487034615E-3</v>
      </c>
      <c r="L85" s="27">
        <v>2.0740130109612124E-3</v>
      </c>
      <c r="M85" s="4">
        <f t="shared" si="10"/>
        <v>1.4449874212122543E-6</v>
      </c>
      <c r="N85" s="3">
        <f t="shared" si="11"/>
        <v>1.4449874212123177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0.40274895980800002</v>
      </c>
      <c r="D86" s="7">
        <v>106179</v>
      </c>
      <c r="E86" s="1">
        <f t="shared" si="6"/>
        <v>106179</v>
      </c>
      <c r="F86" s="6">
        <v>9191702495.9199905</v>
      </c>
      <c r="G86" s="1" t="s">
        <v>119</v>
      </c>
      <c r="H86" s="1">
        <f t="shared" si="7"/>
        <v>4027.4895980800002</v>
      </c>
      <c r="I86" s="25">
        <f t="shared" si="8"/>
        <v>4.3816579136103683E-7</v>
      </c>
      <c r="J86" s="26">
        <f t="shared" si="9"/>
        <v>4.652400556092353E-2</v>
      </c>
      <c r="K86" s="5">
        <v>4.6556441942438527E-2</v>
      </c>
      <c r="L86" s="27">
        <v>4.030297550395712E-3</v>
      </c>
      <c r="M86" s="4">
        <f t="shared" si="10"/>
        <v>2.8079523157120354E-6</v>
      </c>
      <c r="N86" s="3">
        <f t="shared" si="11"/>
        <v>2.8079523157116455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0.55662502381300005</v>
      </c>
      <c r="D87" s="7">
        <v>193644</v>
      </c>
      <c r="E87" s="1">
        <f t="shared" si="6"/>
        <v>193644</v>
      </c>
      <c r="F87" s="6">
        <v>10002366259.919991</v>
      </c>
      <c r="G87" s="1" t="s">
        <v>52</v>
      </c>
      <c r="H87" s="1">
        <f t="shared" si="7"/>
        <v>5566.2502381300001</v>
      </c>
      <c r="I87" s="25">
        <f t="shared" si="8"/>
        <v>5.5649334302366619E-7</v>
      </c>
      <c r="J87" s="26">
        <f t="shared" si="9"/>
        <v>0.10776159691647481</v>
      </c>
      <c r="K87" s="5">
        <v>0.10783672793771848</v>
      </c>
      <c r="L87" s="27">
        <v>5.5701310089876612E-3</v>
      </c>
      <c r="M87" s="4">
        <f t="shared" si="10"/>
        <v>3.8807708576610658E-6</v>
      </c>
      <c r="N87" s="3">
        <f t="shared" si="11"/>
        <v>3.8807708576614459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0.34775157217399999</v>
      </c>
      <c r="D88" s="7">
        <v>32331</v>
      </c>
      <c r="E88" s="1">
        <f t="shared" si="6"/>
        <v>32331</v>
      </c>
      <c r="F88" s="6">
        <v>5958787337.5999899</v>
      </c>
      <c r="G88" s="1" t="s">
        <v>63</v>
      </c>
      <c r="H88" s="1">
        <f t="shared" si="7"/>
        <v>3477.5157217399997</v>
      </c>
      <c r="I88" s="25">
        <f t="shared" si="8"/>
        <v>5.8359453437729704E-7</v>
      </c>
      <c r="J88" s="26">
        <f t="shared" si="9"/>
        <v>1.886819489095239E-2</v>
      </c>
      <c r="K88" s="5">
        <v>1.8881349732660046E-2</v>
      </c>
      <c r="L88" s="27">
        <v>3.4799402339479642E-3</v>
      </c>
      <c r="M88" s="4">
        <f t="shared" si="10"/>
        <v>2.4245122079644132E-6</v>
      </c>
      <c r="N88" s="3">
        <f t="shared" si="11"/>
        <v>2.4245122079646535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1.2412695390370001</v>
      </c>
      <c r="D89" s="7">
        <v>29419000</v>
      </c>
      <c r="E89" s="1">
        <f t="shared" si="6"/>
        <v>29419000</v>
      </c>
      <c r="F89" s="6">
        <v>51583765612.669403</v>
      </c>
      <c r="G89" s="1" t="s">
        <v>24</v>
      </c>
      <c r="H89" s="1">
        <f t="shared" si="7"/>
        <v>12412.695390370001</v>
      </c>
      <c r="I89" s="25">
        <f t="shared" si="8"/>
        <v>2.4063181977783606E-7</v>
      </c>
      <c r="J89" s="26">
        <f t="shared" si="9"/>
        <v>7.0791475060441593</v>
      </c>
      <c r="K89" s="5">
        <v>7.0840830635372214</v>
      </c>
      <c r="L89" s="27">
        <v>1.2421349479254395E-2</v>
      </c>
      <c r="M89" s="4">
        <f t="shared" si="10"/>
        <v>8.6540888843932018E-6</v>
      </c>
      <c r="N89" s="3">
        <f t="shared" si="11"/>
        <v>8.6540888843937864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2.1741851698049999</v>
      </c>
      <c r="D90" s="7">
        <v>2530000</v>
      </c>
      <c r="E90" s="1">
        <f t="shared" si="6"/>
        <v>2530000</v>
      </c>
      <c r="F90" s="6">
        <v>102301658471.47211</v>
      </c>
      <c r="G90" s="1" t="s">
        <v>30</v>
      </c>
      <c r="H90" s="1">
        <f t="shared" si="7"/>
        <v>21741.851698049999</v>
      </c>
      <c r="I90" s="25">
        <f t="shared" si="8"/>
        <v>2.1252687417685357E-7</v>
      </c>
      <c r="J90" s="26">
        <f t="shared" si="9"/>
        <v>0.53769299166743956</v>
      </c>
      <c r="K90" s="5">
        <v>0.53806786940401952</v>
      </c>
      <c r="L90" s="27">
        <v>2.1757010043574172E-2</v>
      </c>
      <c r="M90" s="4">
        <f t="shared" si="10"/>
        <v>1.5158345524173E-5</v>
      </c>
      <c r="N90" s="3">
        <f t="shared" si="11"/>
        <v>15.158345524174365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0.16738487107899999</v>
      </c>
      <c r="D91" s="7">
        <v>9422</v>
      </c>
      <c r="E91" s="1">
        <f t="shared" si="6"/>
        <v>9422</v>
      </c>
      <c r="F91" s="6">
        <v>6843722842.3199997</v>
      </c>
      <c r="G91" s="1" t="s">
        <v>52</v>
      </c>
      <c r="H91" s="1">
        <f t="shared" si="7"/>
        <v>1673.8487107899998</v>
      </c>
      <c r="I91" s="25">
        <f t="shared" si="8"/>
        <v>2.4458160409993616E-7</v>
      </c>
      <c r="J91" s="26">
        <f t="shared" si="9"/>
        <v>2.3044478738295984E-3</v>
      </c>
      <c r="K91" s="5">
        <v>2.3060545270990446E-3</v>
      </c>
      <c r="L91" s="27">
        <v>1.6750157124541685E-3</v>
      </c>
      <c r="M91" s="4">
        <f t="shared" si="10"/>
        <v>1.1670016641686376E-6</v>
      </c>
      <c r="N91" s="3">
        <f t="shared" si="11"/>
        <v>1.1670016641687653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1.260906630189</v>
      </c>
      <c r="D92" s="7">
        <v>205818</v>
      </c>
      <c r="E92" s="1">
        <f t="shared" si="6"/>
        <v>205818</v>
      </c>
      <c r="F92" s="6">
        <v>199335040467.7106</v>
      </c>
      <c r="G92" s="1" t="s">
        <v>18</v>
      </c>
      <c r="H92" s="1">
        <f t="shared" si="7"/>
        <v>12609.06630189</v>
      </c>
      <c r="I92" s="25">
        <f t="shared" si="8"/>
        <v>6.3255643725782811E-8</v>
      </c>
      <c r="J92" s="26">
        <f t="shared" si="9"/>
        <v>1.3019150080353167E-2</v>
      </c>
      <c r="K92" s="5">
        <v>1.3028226987796291E-2</v>
      </c>
      <c r="L92" s="27">
        <v>1.2617857300308491E-2</v>
      </c>
      <c r="M92" s="4">
        <f t="shared" si="10"/>
        <v>8.7909984184918188E-6</v>
      </c>
      <c r="N92" s="3">
        <f t="shared" si="11"/>
        <v>8.7909984184916539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3.2790472996750002</v>
      </c>
      <c r="D93" s="7">
        <v>81000000</v>
      </c>
      <c r="E93" s="1">
        <f t="shared" si="6"/>
        <v>81000000</v>
      </c>
      <c r="F93" s="6">
        <v>173804379591.58301</v>
      </c>
      <c r="G93" s="1" t="s">
        <v>24</v>
      </c>
      <c r="H93" s="1">
        <f t="shared" si="7"/>
        <v>32790.472996750002</v>
      </c>
      <c r="I93" s="25">
        <f t="shared" si="8"/>
        <v>1.8866309970901318E-7</v>
      </c>
      <c r="J93" s="26">
        <f t="shared" si="9"/>
        <v>15.281711076430067</v>
      </c>
      <c r="K93" s="5">
        <v>15.292365433748557</v>
      </c>
      <c r="L93" s="27">
        <v>3.28133344037091E-2</v>
      </c>
      <c r="M93" s="4">
        <f t="shared" si="10"/>
        <v>2.2861406959097386E-5</v>
      </c>
      <c r="N93" s="3">
        <f t="shared" si="11"/>
        <v>22.861406959098531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0.97678766593999999</v>
      </c>
      <c r="D94" s="7">
        <v>255700</v>
      </c>
      <c r="E94" s="1">
        <f t="shared" si="6"/>
        <v>255700</v>
      </c>
      <c r="F94" s="6">
        <v>17498605413.040001</v>
      </c>
      <c r="G94" s="1" t="s">
        <v>27</v>
      </c>
      <c r="H94" s="1">
        <f t="shared" si="7"/>
        <v>9767.876659399999</v>
      </c>
      <c r="I94" s="25">
        <f t="shared" si="8"/>
        <v>5.5820886458305733E-7</v>
      </c>
      <c r="J94" s="26">
        <f t="shared" si="9"/>
        <v>0.14273400667388775</v>
      </c>
      <c r="K94" s="5">
        <v>0.1428335203409756</v>
      </c>
      <c r="L94" s="27">
        <v>9.7746867899966942E-3</v>
      </c>
      <c r="M94" s="4">
        <f t="shared" si="10"/>
        <v>6.810130596694372E-6</v>
      </c>
      <c r="N94" s="3">
        <f t="shared" si="11"/>
        <v>6.8101305966956716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0.245488366431</v>
      </c>
      <c r="E95" s="1">
        <f>[1]ftse100_emissions!DM2</f>
        <v>584</v>
      </c>
      <c r="F95" s="6">
        <v>7417372982.8699999</v>
      </c>
      <c r="G95" s="1" t="s">
        <v>18</v>
      </c>
      <c r="H95" s="1">
        <f t="shared" si="7"/>
        <v>2454.8836643099999</v>
      </c>
      <c r="I95" s="25">
        <f t="shared" si="8"/>
        <v>3.3096403133284705E-7</v>
      </c>
      <c r="J95" s="26">
        <f t="shared" si="9"/>
        <v>1.9328299429838269E-4</v>
      </c>
      <c r="K95" s="5">
        <v>1.9341775054893735E-4</v>
      </c>
      <c r="L95" s="27">
        <v>2.4565952009061253E-3</v>
      </c>
      <c r="M95" s="4">
        <f t="shared" si="10"/>
        <v>1.7115365961253327E-6</v>
      </c>
      <c r="N95" s="3">
        <f t="shared" si="11"/>
        <v>1.7115365961253701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0.98828129279700005</v>
      </c>
      <c r="D96" s="7">
        <v>965436</v>
      </c>
      <c r="E96" s="1">
        <f t="shared" ref="E96:E102" si="12">D96</f>
        <v>965436</v>
      </c>
      <c r="F96" s="6">
        <v>20609033298.384899</v>
      </c>
      <c r="G96" s="1" t="s">
        <v>21</v>
      </c>
      <c r="H96" s="1">
        <f t="shared" si="7"/>
        <v>9882.8129279700006</v>
      </c>
      <c r="I96" s="25">
        <f t="shared" si="8"/>
        <v>4.795379183915678E-7</v>
      </c>
      <c r="J96" s="26">
        <f t="shared" si="9"/>
        <v>0.46296316978028168</v>
      </c>
      <c r="K96" s="5">
        <v>0.46328594613794832</v>
      </c>
      <c r="L96" s="27">
        <v>9.8897031917503896E-3</v>
      </c>
      <c r="M96" s="4">
        <f t="shared" si="10"/>
        <v>6.8902637803888722E-6</v>
      </c>
      <c r="N96" s="3">
        <f t="shared" si="11"/>
        <v>6.8902637803894322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0.432858981596</v>
      </c>
      <c r="D97" s="7">
        <v>94000</v>
      </c>
      <c r="E97" s="1">
        <f t="shared" si="12"/>
        <v>94000</v>
      </c>
      <c r="F97" s="6">
        <v>9344368166.6599998</v>
      </c>
      <c r="G97" s="1" t="s">
        <v>27</v>
      </c>
      <c r="H97" s="1">
        <f t="shared" si="7"/>
        <v>4328.5898159600001</v>
      </c>
      <c r="I97" s="25">
        <f t="shared" si="8"/>
        <v>4.6322980203242439E-7</v>
      </c>
      <c r="J97" s="26">
        <f t="shared" si="9"/>
        <v>4.354360139104789E-2</v>
      </c>
      <c r="K97" s="5">
        <v>4.3573959842862366E-2</v>
      </c>
      <c r="L97" s="27">
        <v>4.3316076941591949E-3</v>
      </c>
      <c r="M97" s="4">
        <f t="shared" si="10"/>
        <v>3.0178781991949122E-6</v>
      </c>
      <c r="N97" s="3">
        <f t="shared" si="11"/>
        <v>3.0178781991944561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2.969406564647</v>
      </c>
      <c r="D98" s="7">
        <v>1102925</v>
      </c>
      <c r="E98" s="1">
        <f t="shared" si="12"/>
        <v>1102925</v>
      </c>
      <c r="F98" s="6">
        <v>137252004870.49533</v>
      </c>
      <c r="G98" s="1" t="s">
        <v>21</v>
      </c>
      <c r="H98" s="1">
        <f t="shared" si="7"/>
        <v>29694.065646470001</v>
      </c>
      <c r="I98" s="25">
        <f t="shared" si="8"/>
        <v>2.1634704479900276E-7</v>
      </c>
      <c r="J98" s="26">
        <f t="shared" si="9"/>
        <v>0.23861456438494014</v>
      </c>
      <c r="K98" s="5">
        <v>0.23878092565278106</v>
      </c>
      <c r="L98" s="27">
        <v>2.9714768248681363E-2</v>
      </c>
      <c r="M98" s="4">
        <f t="shared" si="10"/>
        <v>2.0702602211361554E-5</v>
      </c>
      <c r="N98" s="3">
        <f t="shared" si="11"/>
        <v>20.702602211360499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0.60126678888700003</v>
      </c>
      <c r="D99" s="7">
        <v>109313</v>
      </c>
      <c r="E99" s="1">
        <f t="shared" si="12"/>
        <v>109313</v>
      </c>
      <c r="F99" s="6">
        <v>16315268634.440001</v>
      </c>
      <c r="G99" s="1" t="s">
        <v>119</v>
      </c>
      <c r="H99" s="1">
        <f t="shared" si="7"/>
        <v>6012.6678888700008</v>
      </c>
      <c r="I99" s="25">
        <f t="shared" si="8"/>
        <v>3.6853011884694457E-7</v>
      </c>
      <c r="J99" s="26">
        <f t="shared" si="9"/>
        <v>4.0285132881516049E-2</v>
      </c>
      <c r="K99" s="5">
        <v>4.0313219540017542E-2</v>
      </c>
      <c r="L99" s="27">
        <v>6.0168599006023248E-3</v>
      </c>
      <c r="M99" s="4">
        <f t="shared" si="10"/>
        <v>4.192011732324398E-6</v>
      </c>
      <c r="N99" s="3">
        <f t="shared" si="11"/>
        <v>4.1920117323243176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1.6765531872820001</v>
      </c>
      <c r="D100" s="7">
        <v>20786</v>
      </c>
      <c r="E100" s="1">
        <f t="shared" si="12"/>
        <v>20786</v>
      </c>
      <c r="F100" s="6">
        <v>32423744888.040001</v>
      </c>
      <c r="G100" s="1" t="s">
        <v>18</v>
      </c>
      <c r="H100" s="1">
        <f t="shared" si="7"/>
        <v>16765.53187282</v>
      </c>
      <c r="I100" s="25">
        <f t="shared" si="8"/>
        <v>5.1707573973061406E-7</v>
      </c>
      <c r="J100" s="26">
        <f t="shared" si="9"/>
        <v>1.0747936326040543E-2</v>
      </c>
      <c r="K100" s="5">
        <v>1.0755429750927633E-2</v>
      </c>
      <c r="L100" s="27">
        <v>1.6777220744987643E-2</v>
      </c>
      <c r="M100" s="4">
        <f t="shared" si="10"/>
        <v>1.1688872167642944E-5</v>
      </c>
      <c r="N100" s="3">
        <f t="shared" si="11"/>
        <v>11.688872167644149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1.300034595261</v>
      </c>
      <c r="D101" s="7">
        <v>1964766</v>
      </c>
      <c r="E101" s="1">
        <f t="shared" si="12"/>
        <v>1964766</v>
      </c>
      <c r="F101" s="6">
        <v>38735876137.100998</v>
      </c>
      <c r="G101" s="1" t="s">
        <v>119</v>
      </c>
      <c r="H101" s="1">
        <f t="shared" si="7"/>
        <v>13000.34595261</v>
      </c>
      <c r="I101" s="25">
        <f t="shared" si="8"/>
        <v>3.3561512605515443E-7</v>
      </c>
      <c r="J101" s="26">
        <f t="shared" si="9"/>
        <v>0.65940518875888154</v>
      </c>
      <c r="K101" s="5">
        <v>0.65986492305452182</v>
      </c>
      <c r="L101" s="27">
        <v>1.3009409734623683E-2</v>
      </c>
      <c r="M101" s="4">
        <f t="shared" si="10"/>
        <v>9.0637820136831027E-6</v>
      </c>
      <c r="N101" s="3">
        <f t="shared" si="11"/>
        <v>9.0637820136835217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0.83860046705000002</v>
      </c>
      <c r="D102" s="7">
        <v>38942</v>
      </c>
      <c r="E102" s="1">
        <f t="shared" si="12"/>
        <v>38942</v>
      </c>
      <c r="F102" s="6">
        <v>18936471720.029999</v>
      </c>
      <c r="G102" s="1" t="s">
        <v>18</v>
      </c>
      <c r="H102" s="1">
        <f t="shared" si="7"/>
        <v>8386.0046705000004</v>
      </c>
      <c r="I102" s="25">
        <f t="shared" si="8"/>
        <v>4.4284937524183705E-7</v>
      </c>
      <c r="J102" s="26">
        <f t="shared" si="9"/>
        <v>1.7245440370667619E-2</v>
      </c>
      <c r="K102" s="5">
        <v>1.7257463833409831E-2</v>
      </c>
      <c r="L102" s="27">
        <v>8.3918513646141901E-3</v>
      </c>
      <c r="M102" s="4">
        <f t="shared" si="10"/>
        <v>5.8466941141900597E-6</v>
      </c>
      <c r="N102" s="3">
        <f t="shared" si="11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6CE2-390B-4EB8-8D8C-3B9861254D87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0.66340496083699996</v>
      </c>
      <c r="D2" s="7">
        <v>146313</v>
      </c>
      <c r="E2" s="1">
        <f t="shared" ref="E2:E65" si="0">D2</f>
        <v>146313</v>
      </c>
      <c r="F2" s="6">
        <v>97921428678.593994</v>
      </c>
      <c r="G2" s="1" t="s">
        <v>18</v>
      </c>
      <c r="H2" s="1">
        <f t="shared" ref="H2:H65" si="1">(C2/100)*$R$2</f>
        <v>6634.04960837</v>
      </c>
      <c r="I2" s="25">
        <f t="shared" ref="I2:I65" si="2">H2/F2</f>
        <v>6.7748701156565432E-8</v>
      </c>
      <c r="J2" s="26">
        <f t="shared" ref="J2:J65" si="3">I2*E2</f>
        <v>9.9125157123205587E-3</v>
      </c>
      <c r="K2" s="5">
        <v>9.919373528108795E-3</v>
      </c>
      <c r="L2" s="27">
        <v>6.6386392697097224E-3</v>
      </c>
      <c r="M2" s="4">
        <f t="shared" ref="M2:M65" si="4">L2-(C2/100)</f>
        <v>4.589661339722724E-6</v>
      </c>
      <c r="N2" s="3">
        <f t="shared" ref="N2:N65" si="5">IFERROR(L2*$R$2,0)-H2</f>
        <v>4.5896613397226247</v>
      </c>
      <c r="P2" s="12">
        <f>SUM(J2:J101)</f>
        <v>116.5297548472889</v>
      </c>
      <c r="Q2" s="11">
        <f>SUM(K2:K101)</f>
        <v>116.60004048964265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19</v>
      </c>
      <c r="B3" s="1" t="s">
        <v>20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21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0.11701974196374397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24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119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0.25691206202673195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27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30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0.37298440667600002</v>
      </c>
      <c r="D8" s="7">
        <v>350086</v>
      </c>
      <c r="E8" s="1">
        <f t="shared" si="0"/>
        <v>350086</v>
      </c>
      <c r="F8" s="6">
        <v>12241812952.880001</v>
      </c>
      <c r="G8" s="1" t="s">
        <v>33</v>
      </c>
      <c r="H8" s="1">
        <f t="shared" si="1"/>
        <v>3729.8440667600003</v>
      </c>
      <c r="I8" s="25">
        <f t="shared" si="2"/>
        <v>3.0468069403743989E-7</v>
      </c>
      <c r="J8" s="26">
        <f t="shared" si="3"/>
        <v>0.10666444545279118</v>
      </c>
      <c r="K8" s="5">
        <v>0.10673823954702644</v>
      </c>
      <c r="L8" s="27">
        <v>3.7324244998497417E-3</v>
      </c>
      <c r="M8" s="4">
        <f t="shared" si="4"/>
        <v>2.5804330897414435E-6</v>
      </c>
      <c r="N8" s="3">
        <f t="shared" si="5"/>
        <v>2.580433089741291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36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2.1588451310575883E-3</v>
      </c>
      <c r="M9" s="4">
        <f t="shared" si="4"/>
        <v>1.4925299575883032E-6</v>
      </c>
      <c r="N9" s="3">
        <f t="shared" si="5"/>
        <v>1.492529957588431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15975176168.280735</v>
      </c>
      <c r="G10" s="1" t="s">
        <v>39</v>
      </c>
      <c r="H10" s="1">
        <f t="shared" si="1"/>
        <v>1891.0367188100001</v>
      </c>
      <c r="I10" s="25">
        <f t="shared" si="2"/>
        <v>1.1837345008843902E-7</v>
      </c>
      <c r="J10" s="26">
        <f t="shared" si="3"/>
        <v>3.6476305150952131</v>
      </c>
      <c r="K10" s="5">
        <v>3.6501540812221274</v>
      </c>
      <c r="L10" s="27">
        <v>1.8923450081744495E-3</v>
      </c>
      <c r="M10" s="4">
        <f t="shared" si="4"/>
        <v>1.3082893644494973E-6</v>
      </c>
      <c r="N10" s="3">
        <f t="shared" si="5"/>
        <v>1.3082893644493652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2.097390734083</v>
      </c>
      <c r="D11" s="7">
        <v>78114</v>
      </c>
      <c r="E11" s="1">
        <f t="shared" si="0"/>
        <v>78114</v>
      </c>
      <c r="F11" s="6">
        <v>40301315619.329895</v>
      </c>
      <c r="G11" s="1" t="s">
        <v>30</v>
      </c>
      <c r="H11" s="1">
        <f t="shared" si="1"/>
        <v>20973.907340829999</v>
      </c>
      <c r="I11" s="25">
        <f t="shared" si="2"/>
        <v>5.2042736120431246E-7</v>
      </c>
      <c r="J11" s="26">
        <f t="shared" si="3"/>
        <v>4.0652662893113665E-2</v>
      </c>
      <c r="K11" s="5">
        <v>4.0680787789085834E-2</v>
      </c>
      <c r="L11" s="27">
        <v>2.0988417803862684E-2</v>
      </c>
      <c r="M11" s="4">
        <f t="shared" si="4"/>
        <v>1.451046303268394E-5</v>
      </c>
      <c r="N11" s="3">
        <f t="shared" si="5"/>
        <v>14.510463032685948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21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3.6551226635087204E-2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63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2.3522098267099757E-3</v>
      </c>
      <c r="M13" s="4">
        <f t="shared" si="4"/>
        <v>1.6262137499758501E-6</v>
      </c>
      <c r="N13" s="3">
        <f t="shared" si="5"/>
        <v>1.6262137499761593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21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0.29496854362170594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18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52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24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0.12868441252615792</v>
      </c>
      <c r="L17" s="27">
        <v>1.4481741903287506E-3</v>
      </c>
      <c r="M17" s="4">
        <f t="shared" si="4"/>
        <v>1.0012035287505338E-6</v>
      </c>
      <c r="N17" s="3">
        <f t="shared" si="5"/>
        <v>1.0012035287506933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36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1.4205998695614765E-3</v>
      </c>
      <c r="L18" s="27">
        <v>7.3858417333818325E-3</v>
      </c>
      <c r="M18" s="4">
        <f t="shared" si="4"/>
        <v>5.1062440518320762E-6</v>
      </c>
      <c r="N18" s="3">
        <f t="shared" si="5"/>
        <v>5.1062440518317089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18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3.4139062413970386E-3</v>
      </c>
      <c r="M19" s="4">
        <f t="shared" si="4"/>
        <v>2.3602236670387453E-6</v>
      </c>
      <c r="N19" s="3">
        <f t="shared" si="5"/>
        <v>2.3602236670390084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63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36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21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18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5.6756455365885965E-3</v>
      </c>
      <c r="M23" s="4">
        <f t="shared" si="4"/>
        <v>3.9238900985966857E-6</v>
      </c>
      <c r="N23" s="3">
        <f t="shared" si="5"/>
        <v>3.9238900985974396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21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4.4775353337442925E-2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21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1.2294334434214877E-3</v>
      </c>
      <c r="M25" s="4">
        <f t="shared" si="4"/>
        <v>8.4997586148756986E-7</v>
      </c>
      <c r="N25" s="3">
        <f t="shared" si="5"/>
        <v>0.84997586148756454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18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2.8897069219230467E-3</v>
      </c>
      <c r="M26" s="4">
        <f t="shared" si="4"/>
        <v>1.9978154530467772E-6</v>
      </c>
      <c r="N26" s="3">
        <f t="shared" si="5"/>
        <v>1.9978154530467691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63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21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33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2.1009506168303282</v>
      </c>
      <c r="L29" s="27">
        <v>2.0059600868235876E-2</v>
      </c>
      <c r="M29" s="4">
        <f t="shared" si="4"/>
        <v>1.3868320115874994E-5</v>
      </c>
      <c r="N29" s="3">
        <f t="shared" si="5"/>
        <v>13.868320115874667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21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21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1.4476044110957729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21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24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1.3342588634029999</v>
      </c>
      <c r="D34" s="7">
        <v>220502</v>
      </c>
      <c r="E34" s="1">
        <f t="shared" si="0"/>
        <v>220502</v>
      </c>
      <c r="F34" s="6">
        <v>24638241918.93</v>
      </c>
      <c r="G34" s="1" t="s">
        <v>90</v>
      </c>
      <c r="H34" s="1">
        <f t="shared" si="1"/>
        <v>13342.588634029999</v>
      </c>
      <c r="I34" s="25">
        <f t="shared" si="2"/>
        <v>5.4153980133536436E-7</v>
      </c>
      <c r="J34" s="26">
        <f t="shared" si="3"/>
        <v>0.11941060927405052</v>
      </c>
      <c r="K34" s="5">
        <v>0.11949322159825526</v>
      </c>
      <c r="L34" s="27">
        <v>1.3351819491025589E-2</v>
      </c>
      <c r="M34" s="4">
        <f t="shared" si="4"/>
        <v>9.2308569955897729E-6</v>
      </c>
      <c r="N34" s="3">
        <f t="shared" si="5"/>
        <v>9.230856995591239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0.34196820482099999</v>
      </c>
      <c r="D35" s="7">
        <v>1029</v>
      </c>
      <c r="E35" s="1">
        <f t="shared" si="0"/>
        <v>1029</v>
      </c>
      <c r="F35" s="6">
        <v>5757530782.1800003</v>
      </c>
      <c r="G35" s="1" t="s">
        <v>30</v>
      </c>
      <c r="H35" s="1">
        <f t="shared" si="1"/>
        <v>3419.6820482100002</v>
      </c>
      <c r="I35" s="25">
        <f t="shared" si="2"/>
        <v>5.9394941643980062E-7</v>
      </c>
      <c r="J35" s="26">
        <f t="shared" si="3"/>
        <v>6.111739495165548E-4</v>
      </c>
      <c r="K35" s="5">
        <v>6.1159678046024163E-4</v>
      </c>
      <c r="L35" s="27">
        <v>3.422047900662804E-3</v>
      </c>
      <c r="M35" s="4">
        <f t="shared" si="4"/>
        <v>2.3658524528039244E-6</v>
      </c>
      <c r="N35" s="3">
        <f t="shared" si="5"/>
        <v>2.3658524528036651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0.71895003414400005</v>
      </c>
      <c r="D36" s="7">
        <v>36870</v>
      </c>
      <c r="E36" s="1">
        <f t="shared" si="0"/>
        <v>36870</v>
      </c>
      <c r="F36" s="6">
        <v>23155793524.878998</v>
      </c>
      <c r="G36" s="1" t="s">
        <v>18</v>
      </c>
      <c r="H36" s="1">
        <f t="shared" si="1"/>
        <v>7189.5003414399998</v>
      </c>
      <c r="I36" s="25">
        <f t="shared" si="2"/>
        <v>3.1048386805295498E-7</v>
      </c>
      <c r="J36" s="26">
        <f t="shared" si="3"/>
        <v>1.144754021511245E-2</v>
      </c>
      <c r="K36" s="5">
        <v>1.1455460026832188E-2</v>
      </c>
      <c r="L36" s="27">
        <v>7.1944742911264157E-3</v>
      </c>
      <c r="M36" s="4">
        <f t="shared" si="4"/>
        <v>4.9739496864155755E-6</v>
      </c>
      <c r="N36" s="3">
        <f t="shared" si="5"/>
        <v>4.9739496864158355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0.28788644466899999</v>
      </c>
      <c r="D37" s="7">
        <v>46572</v>
      </c>
      <c r="E37" s="1">
        <f t="shared" si="0"/>
        <v>46572</v>
      </c>
      <c r="F37" s="6">
        <v>7022946453.3760004</v>
      </c>
      <c r="G37" s="1" t="s">
        <v>97</v>
      </c>
      <c r="H37" s="1">
        <f t="shared" si="1"/>
        <v>2878.8644466899996</v>
      </c>
      <c r="I37" s="25">
        <f t="shared" si="2"/>
        <v>4.0992259670527611E-7</v>
      </c>
      <c r="J37" s="26">
        <f t="shared" si="3"/>
        <v>1.9090915173758119E-2</v>
      </c>
      <c r="K37" s="5">
        <v>1.9104122918727616E-2</v>
      </c>
      <c r="L37" s="27">
        <v>2.880856143110394E-3</v>
      </c>
      <c r="M37" s="4">
        <f t="shared" si="4"/>
        <v>1.9916964203942414E-6</v>
      </c>
      <c r="N37" s="3">
        <f t="shared" si="5"/>
        <v>1.991696420394419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3.8795091488020002</v>
      </c>
      <c r="D38" s="7">
        <v>710985</v>
      </c>
      <c r="E38" s="1">
        <f t="shared" si="0"/>
        <v>710985</v>
      </c>
      <c r="F38" s="6">
        <v>80316358481.269989</v>
      </c>
      <c r="G38" s="1" t="s">
        <v>21</v>
      </c>
      <c r="H38" s="1">
        <f t="shared" si="1"/>
        <v>38795.09148802</v>
      </c>
      <c r="I38" s="25">
        <f t="shared" si="2"/>
        <v>4.8302851650161817E-7</v>
      </c>
      <c r="J38" s="26">
        <f t="shared" si="3"/>
        <v>0.343426029804903</v>
      </c>
      <c r="K38" s="5">
        <v>0.34366362362237007</v>
      </c>
      <c r="L38" s="27">
        <v>3.8821931252876675E-2</v>
      </c>
      <c r="M38" s="4">
        <f t="shared" si="4"/>
        <v>2.6839764856671777E-5</v>
      </c>
      <c r="N38" s="3">
        <f t="shared" si="5"/>
        <v>26.839764856675174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0.40085501999099998</v>
      </c>
      <c r="D39" s="7">
        <v>11160</v>
      </c>
      <c r="E39" s="1">
        <f t="shared" si="0"/>
        <v>11160</v>
      </c>
      <c r="F39" s="6">
        <v>9298999678.052</v>
      </c>
      <c r="G39" s="1" t="s">
        <v>30</v>
      </c>
      <c r="H39" s="1">
        <f t="shared" si="1"/>
        <v>4008.5501999099997</v>
      </c>
      <c r="I39" s="25">
        <f t="shared" si="2"/>
        <v>4.3107327010357854E-7</v>
      </c>
      <c r="J39" s="26">
        <f t="shared" si="3"/>
        <v>4.8107776943559361E-3</v>
      </c>
      <c r="K39" s="5">
        <v>4.8141059541244894E-3</v>
      </c>
      <c r="L39" s="27">
        <v>4.0113234513899495E-3</v>
      </c>
      <c r="M39" s="4">
        <f t="shared" si="4"/>
        <v>2.7732514799498967E-6</v>
      </c>
      <c r="N39" s="3">
        <f t="shared" si="5"/>
        <v>2.7732514799499768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0.37607594100500003</v>
      </c>
      <c r="D40" s="7">
        <v>291693</v>
      </c>
      <c r="E40" s="1">
        <f t="shared" si="0"/>
        <v>291693</v>
      </c>
      <c r="F40" s="6">
        <v>14201428634.916</v>
      </c>
      <c r="G40" s="1" t="s">
        <v>33</v>
      </c>
      <c r="H40" s="1">
        <f t="shared" si="1"/>
        <v>3760.75941005</v>
      </c>
      <c r="I40" s="25">
        <f t="shared" si="2"/>
        <v>2.6481556938600528E-7</v>
      </c>
      <c r="J40" s="26">
        <f t="shared" si="3"/>
        <v>7.7244847880912043E-2</v>
      </c>
      <c r="K40" s="5">
        <v>7.7298288495965636E-2</v>
      </c>
      <c r="L40" s="27">
        <v>3.7633612314200357E-3</v>
      </c>
      <c r="M40" s="4">
        <f t="shared" si="4"/>
        <v>2.6018213700354335E-6</v>
      </c>
      <c r="N40" s="3">
        <f t="shared" si="5"/>
        <v>2.6018213700358501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0.30763475413899999</v>
      </c>
      <c r="D41" s="7">
        <v>160937</v>
      </c>
      <c r="E41" s="1">
        <f t="shared" si="0"/>
        <v>160937</v>
      </c>
      <c r="F41" s="6">
        <v>8229524301.3000002</v>
      </c>
      <c r="G41" s="1" t="s">
        <v>90</v>
      </c>
      <c r="H41" s="1">
        <f t="shared" si="1"/>
        <v>3076.3475413899996</v>
      </c>
      <c r="I41" s="25">
        <f t="shared" si="2"/>
        <v>3.7381839201860496E-7</v>
      </c>
      <c r="J41" s="26">
        <f t="shared" si="3"/>
        <v>6.0161210556298229E-2</v>
      </c>
      <c r="K41" s="5">
        <v>6.0202832129690166E-2</v>
      </c>
      <c r="L41" s="27">
        <v>3.0784758633401249E-3</v>
      </c>
      <c r="M41" s="4">
        <f t="shared" si="4"/>
        <v>2.1283219501250922E-6</v>
      </c>
      <c r="N41" s="3">
        <f t="shared" si="5"/>
        <v>2.1283219501251551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2.0563158271559998</v>
      </c>
      <c r="D42" s="7">
        <v>56232</v>
      </c>
      <c r="E42" s="1">
        <f t="shared" si="0"/>
        <v>56232</v>
      </c>
      <c r="F42" s="6">
        <v>38288318173.5149</v>
      </c>
      <c r="G42" s="1" t="s">
        <v>18</v>
      </c>
      <c r="H42" s="1">
        <f t="shared" si="1"/>
        <v>20563.158271559998</v>
      </c>
      <c r="I42" s="25">
        <f t="shared" si="2"/>
        <v>5.3706089095822732E-7</v>
      </c>
      <c r="J42" s="26">
        <f t="shared" si="3"/>
        <v>3.0200008020363038E-2</v>
      </c>
      <c r="K42" s="5">
        <v>3.0220901413899576E-2</v>
      </c>
      <c r="L42" s="27">
        <v>2.0577384564408403E-2</v>
      </c>
      <c r="M42" s="4">
        <f t="shared" si="4"/>
        <v>1.4226292848404376E-5</v>
      </c>
      <c r="N42" s="3">
        <f t="shared" si="5"/>
        <v>14.226292848405137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0.78806932001600005</v>
      </c>
      <c r="D43" s="7">
        <v>266349</v>
      </c>
      <c r="E43" s="1">
        <f t="shared" si="0"/>
        <v>266349</v>
      </c>
      <c r="F43" s="6">
        <v>26641070850.91</v>
      </c>
      <c r="G43" s="1" t="s">
        <v>21</v>
      </c>
      <c r="H43" s="1">
        <f t="shared" si="1"/>
        <v>7880.6932001600007</v>
      </c>
      <c r="I43" s="25">
        <f t="shared" si="2"/>
        <v>2.9580992611979835E-7</v>
      </c>
      <c r="J43" s="26">
        <f t="shared" si="3"/>
        <v>7.8788678012082169E-2</v>
      </c>
      <c r="K43" s="5">
        <v>7.884318670148005E-2</v>
      </c>
      <c r="L43" s="27">
        <v>7.8861453319729203E-3</v>
      </c>
      <c r="M43" s="4">
        <f t="shared" si="4"/>
        <v>5.4521318129194946E-6</v>
      </c>
      <c r="N43" s="3">
        <f t="shared" si="5"/>
        <v>5.4521318129191059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1.6490998488340001</v>
      </c>
      <c r="D44" s="7">
        <v>33400</v>
      </c>
      <c r="E44" s="1">
        <f t="shared" si="0"/>
        <v>33400</v>
      </c>
      <c r="F44" s="6">
        <v>29476565234.200001</v>
      </c>
      <c r="G44" s="1" t="s">
        <v>116</v>
      </c>
      <c r="H44" s="1">
        <f t="shared" si="1"/>
        <v>16490.998488339999</v>
      </c>
      <c r="I44" s="25">
        <f t="shared" si="2"/>
        <v>5.5946133334444343E-7</v>
      </c>
      <c r="J44" s="26">
        <f t="shared" si="3"/>
        <v>1.8686008533704411E-2</v>
      </c>
      <c r="K44" s="5">
        <v>1.8698936150463794E-2</v>
      </c>
      <c r="L44" s="27">
        <v>1.6502407522433732E-2</v>
      </c>
      <c r="M44" s="4">
        <f t="shared" si="4"/>
        <v>1.1409034093731729E-5</v>
      </c>
      <c r="N44" s="3">
        <f t="shared" si="5"/>
        <v>11.409034093732771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0.36259948808199999</v>
      </c>
      <c r="D45" s="7">
        <v>27538</v>
      </c>
      <c r="E45" s="1">
        <f t="shared" si="0"/>
        <v>27538</v>
      </c>
      <c r="F45" s="6">
        <v>7151791165.875</v>
      </c>
      <c r="G45" s="1" t="s">
        <v>119</v>
      </c>
      <c r="H45" s="1">
        <f t="shared" si="1"/>
        <v>3625.9948808199997</v>
      </c>
      <c r="I45" s="25">
        <f t="shared" si="2"/>
        <v>5.0700513993215434E-7</v>
      </c>
      <c r="J45" s="26">
        <f t="shared" si="3"/>
        <v>1.3961907543451666E-2</v>
      </c>
      <c r="K45" s="5">
        <v>1.3971566866348236E-2</v>
      </c>
      <c r="L45" s="27">
        <v>3.6285034675060338E-3</v>
      </c>
      <c r="M45" s="4">
        <f t="shared" si="4"/>
        <v>2.5085866860339798E-6</v>
      </c>
      <c r="N45" s="3">
        <f t="shared" si="5"/>
        <v>2.5085866860340502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0.66927534553699997</v>
      </c>
      <c r="D46" s="7">
        <v>2115.1999999999998</v>
      </c>
      <c r="E46" s="1">
        <f t="shared" si="0"/>
        <v>2115.1999999999998</v>
      </c>
      <c r="F46" s="6">
        <v>13298903534.049294</v>
      </c>
      <c r="G46" s="1" t="s">
        <v>30</v>
      </c>
      <c r="H46" s="1">
        <f t="shared" si="1"/>
        <v>6692.7534553699998</v>
      </c>
      <c r="I46" s="25">
        <f t="shared" si="2"/>
        <v>5.032560344719012E-7</v>
      </c>
      <c r="J46" s="26">
        <f t="shared" si="3"/>
        <v>1.0644871641149654E-3</v>
      </c>
      <c r="K46" s="5">
        <v>1.0652236125689124E-3</v>
      </c>
      <c r="L46" s="27">
        <v>6.6973837300233858E-3</v>
      </c>
      <c r="M46" s="4">
        <f t="shared" si="4"/>
        <v>4.6302746533862307E-6</v>
      </c>
      <c r="N46" s="3">
        <f t="shared" si="5"/>
        <v>4.6302746533856407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0.35327584887500002</v>
      </c>
      <c r="D47" s="7">
        <v>6591</v>
      </c>
      <c r="E47" s="1">
        <f t="shared" si="0"/>
        <v>6591</v>
      </c>
      <c r="F47" s="6">
        <v>6837210933.2399902</v>
      </c>
      <c r="G47" s="1" t="s">
        <v>18</v>
      </c>
      <c r="H47" s="1">
        <f t="shared" si="1"/>
        <v>3532.7584887500002</v>
      </c>
      <c r="I47" s="25">
        <f t="shared" si="2"/>
        <v>5.1669584619293159E-7</v>
      </c>
      <c r="J47" s="26">
        <f t="shared" si="3"/>
        <v>3.4055423222576122E-3</v>
      </c>
      <c r="K47" s="5">
        <v>3.4078983923603447E-3</v>
      </c>
      <c r="L47" s="27">
        <v>3.535202571327133E-3</v>
      </c>
      <c r="M47" s="4">
        <f t="shared" si="4"/>
        <v>2.4440825771329493E-6</v>
      </c>
      <c r="N47" s="3">
        <f t="shared" si="5"/>
        <v>2.444082577133031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4.8285036025899997</v>
      </c>
      <c r="D48" s="7">
        <v>1330000</v>
      </c>
      <c r="E48" s="1">
        <f t="shared" si="0"/>
        <v>1330000</v>
      </c>
      <c r="F48" s="6">
        <v>113783888298.924</v>
      </c>
      <c r="G48" s="1" t="s">
        <v>21</v>
      </c>
      <c r="H48" s="1">
        <f t="shared" si="1"/>
        <v>48285.036025899994</v>
      </c>
      <c r="I48" s="25">
        <f t="shared" si="2"/>
        <v>4.2435740901250781E-7</v>
      </c>
      <c r="J48" s="26">
        <f t="shared" si="3"/>
        <v>0.56439535398663543</v>
      </c>
      <c r="K48" s="5">
        <v>0.56478582173422531</v>
      </c>
      <c r="L48" s="27">
        <v>4.8318441242874509E-2</v>
      </c>
      <c r="M48" s="4">
        <f t="shared" si="4"/>
        <v>3.3405216974514984E-5</v>
      </c>
      <c r="N48" s="3">
        <f t="shared" si="5"/>
        <v>33.405216974511859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0.26314430088899998</v>
      </c>
      <c r="D49" s="7">
        <v>42008</v>
      </c>
      <c r="E49" s="1">
        <f t="shared" si="0"/>
        <v>42008</v>
      </c>
      <c r="F49" s="6">
        <v>9585094198.6240005</v>
      </c>
      <c r="G49" s="1" t="s">
        <v>36</v>
      </c>
      <c r="H49" s="1">
        <f t="shared" si="1"/>
        <v>2631.4430088899999</v>
      </c>
      <c r="I49" s="25">
        <f t="shared" si="2"/>
        <v>2.7453491372758335E-7</v>
      </c>
      <c r="J49" s="26">
        <f t="shared" si="3"/>
        <v>1.1532662655868321E-2</v>
      </c>
      <c r="K49" s="5">
        <v>1.1540641344441868E-2</v>
      </c>
      <c r="L49" s="27">
        <v>2.6332635307324804E-3</v>
      </c>
      <c r="M49" s="4">
        <f t="shared" si="4"/>
        <v>1.8205218424807192E-6</v>
      </c>
      <c r="N49" s="3">
        <f t="shared" si="5"/>
        <v>1.8205218424805025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3.6014219212829999</v>
      </c>
      <c r="D50" s="7">
        <v>54400000</v>
      </c>
      <c r="E50" s="1">
        <f t="shared" si="0"/>
        <v>54400000</v>
      </c>
      <c r="F50" s="6">
        <v>117299102930.94</v>
      </c>
      <c r="G50" s="1" t="s">
        <v>21</v>
      </c>
      <c r="H50" s="1">
        <f t="shared" si="1"/>
        <v>36014.219212829994</v>
      </c>
      <c r="I50" s="25">
        <f t="shared" si="2"/>
        <v>3.070289398038569E-7</v>
      </c>
      <c r="J50" s="26">
        <f t="shared" si="3"/>
        <v>16.702374325329817</v>
      </c>
      <c r="K50" s="5">
        <v>16.713929596427068</v>
      </c>
      <c r="L50" s="27">
        <v>3.6039135075584247E-2</v>
      </c>
      <c r="M50" s="4">
        <f t="shared" si="4"/>
        <v>2.491586275425034E-5</v>
      </c>
      <c r="N50" s="3">
        <f t="shared" si="5"/>
        <v>24.915862754256523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0.191234988419</v>
      </c>
      <c r="D51" s="7">
        <v>47589</v>
      </c>
      <c r="E51" s="1">
        <f t="shared" si="0"/>
        <v>47589</v>
      </c>
      <c r="F51" s="6">
        <v>8823741135.6000004</v>
      </c>
      <c r="G51" s="1" t="s">
        <v>119</v>
      </c>
      <c r="H51" s="1">
        <f t="shared" si="1"/>
        <v>1912.34988419</v>
      </c>
      <c r="I51" s="25">
        <f t="shared" si="2"/>
        <v>2.1672778641187588E-7</v>
      </c>
      <c r="J51" s="26">
        <f t="shared" si="3"/>
        <v>1.0313858627554762E-2</v>
      </c>
      <c r="K51" s="5">
        <v>1.0320994106029786E-2</v>
      </c>
      <c r="L51" s="27">
        <v>1.9136729129349255E-3</v>
      </c>
      <c r="M51" s="4">
        <f t="shared" si="4"/>
        <v>1.3230287449256164E-6</v>
      </c>
      <c r="N51" s="3">
        <f t="shared" si="5"/>
        <v>1.3230287449255229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0.45724718091</v>
      </c>
      <c r="D52" s="7">
        <v>4153000</v>
      </c>
      <c r="E52" s="1">
        <f t="shared" si="0"/>
        <v>4153000</v>
      </c>
      <c r="F52" s="6">
        <v>16859903558.690001</v>
      </c>
      <c r="G52" s="1" t="s">
        <v>119</v>
      </c>
      <c r="H52" s="1">
        <f t="shared" si="1"/>
        <v>4572.4718091000004</v>
      </c>
      <c r="I52" s="25">
        <f t="shared" si="2"/>
        <v>2.7120391247690374E-7</v>
      </c>
      <c r="J52" s="26">
        <f t="shared" si="3"/>
        <v>1.1263098485165812</v>
      </c>
      <c r="K52" s="5">
        <v>1.1270890680074668</v>
      </c>
      <c r="L52" s="27">
        <v>4.5756352007367412E-3</v>
      </c>
      <c r="M52" s="4">
        <f t="shared" si="4"/>
        <v>3.1633916367408699E-6</v>
      </c>
      <c r="N52" s="3">
        <f t="shared" si="5"/>
        <v>3.1633916367409256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1.5096271873480001</v>
      </c>
      <c r="D53" s="7">
        <v>17800000</v>
      </c>
      <c r="E53" s="1">
        <f t="shared" si="0"/>
        <v>17800000</v>
      </c>
      <c r="F53" s="6">
        <v>39051281373.888</v>
      </c>
      <c r="G53" s="1" t="s">
        <v>24</v>
      </c>
      <c r="H53" s="1">
        <f t="shared" si="1"/>
        <v>15096.27187348</v>
      </c>
      <c r="I53" s="25">
        <f t="shared" si="2"/>
        <v>3.8657558324255813E-7</v>
      </c>
      <c r="J53" s="26">
        <f t="shared" si="3"/>
        <v>6.8810453817175343</v>
      </c>
      <c r="K53" s="5">
        <v>6.8858059242500058</v>
      </c>
      <c r="L53" s="27">
        <v>1.5106715990666961E-2</v>
      </c>
      <c r="M53" s="4">
        <f t="shared" si="4"/>
        <v>1.0444117186961602E-5</v>
      </c>
      <c r="N53" s="3">
        <f t="shared" si="5"/>
        <v>10.444117186962103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0.35809714205400001</v>
      </c>
      <c r="D54" s="7">
        <v>1918</v>
      </c>
      <c r="E54" s="1">
        <f t="shared" si="0"/>
        <v>1918</v>
      </c>
      <c r="F54" s="6">
        <v>8543450163.2399998</v>
      </c>
      <c r="G54" s="1" t="s">
        <v>18</v>
      </c>
      <c r="H54" s="1">
        <f t="shared" si="1"/>
        <v>3580.9714205400001</v>
      </c>
      <c r="I54" s="25">
        <f t="shared" si="2"/>
        <v>4.1914816053447428E-7</v>
      </c>
      <c r="J54" s="26">
        <f t="shared" si="3"/>
        <v>8.039261719051217E-4</v>
      </c>
      <c r="K54" s="5">
        <v>8.0448235533195291E-4</v>
      </c>
      <c r="L54" s="27">
        <v>3.5834488581775147E-3</v>
      </c>
      <c r="M54" s="4">
        <f t="shared" si="4"/>
        <v>2.4774376375146304E-6</v>
      </c>
      <c r="N54" s="3">
        <f t="shared" si="5"/>
        <v>2.4774376375144129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0.27587754109899998</v>
      </c>
      <c r="D55" s="7">
        <v>1674657</v>
      </c>
      <c r="E55" s="1">
        <f t="shared" si="0"/>
        <v>1674657</v>
      </c>
      <c r="F55" s="6">
        <v>8013531257.3999996</v>
      </c>
      <c r="G55" s="1" t="s">
        <v>33</v>
      </c>
      <c r="H55" s="1">
        <f t="shared" si="1"/>
        <v>2758.7754109899997</v>
      </c>
      <c r="I55" s="25">
        <f t="shared" si="2"/>
        <v>3.4426463470051876E-7</v>
      </c>
      <c r="J55" s="26">
        <f t="shared" si="3"/>
        <v>0.57652518035366662</v>
      </c>
      <c r="K55" s="5">
        <v>0.5769240400969895</v>
      </c>
      <c r="L55" s="27">
        <v>2.7606840257215159E-3</v>
      </c>
      <c r="M55" s="4">
        <f t="shared" si="4"/>
        <v>1.9086147315162429E-6</v>
      </c>
      <c r="N55" s="3">
        <f t="shared" si="5"/>
        <v>1.9086147315160815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0.64417900027899999</v>
      </c>
      <c r="D56" s="7">
        <v>193888</v>
      </c>
      <c r="E56" s="1">
        <f t="shared" si="0"/>
        <v>193888</v>
      </c>
      <c r="F56" s="6">
        <v>11354963347.279961</v>
      </c>
      <c r="G56" s="1" t="s">
        <v>116</v>
      </c>
      <c r="H56" s="1">
        <f t="shared" si="1"/>
        <v>6441.7900027900005</v>
      </c>
      <c r="I56" s="25">
        <f t="shared" si="2"/>
        <v>5.6731050605575991E-7</v>
      </c>
      <c r="J56" s="26">
        <f t="shared" si="3"/>
        <v>0.10999469939813918</v>
      </c>
      <c r="K56" s="5">
        <v>0.11007079747549077</v>
      </c>
      <c r="L56" s="27">
        <v>6.4462466523976386E-3</v>
      </c>
      <c r="M56" s="4">
        <f t="shared" si="4"/>
        <v>4.4566496076384188E-6</v>
      </c>
      <c r="N56" s="3">
        <f t="shared" si="5"/>
        <v>4.4566496076377007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0.34607174777299998</v>
      </c>
      <c r="D57" s="7">
        <v>635</v>
      </c>
      <c r="E57" s="1">
        <f t="shared" si="0"/>
        <v>635</v>
      </c>
      <c r="F57" s="6">
        <v>5428933589.70399</v>
      </c>
      <c r="G57" s="1" t="s">
        <v>30</v>
      </c>
      <c r="H57" s="1">
        <f t="shared" si="1"/>
        <v>3460.7174777300002</v>
      </c>
      <c r="I57" s="25">
        <f t="shared" si="2"/>
        <v>6.3745806069414344E-7</v>
      </c>
      <c r="J57" s="26">
        <f t="shared" si="3"/>
        <v>4.0478586854078108E-4</v>
      </c>
      <c r="K57" s="5">
        <v>4.0506591318398955E-4</v>
      </c>
      <c r="L57" s="27">
        <v>3.4631117198876868E-3</v>
      </c>
      <c r="M57" s="4">
        <f t="shared" si="4"/>
        <v>2.3942421576868787E-6</v>
      </c>
      <c r="N57" s="3">
        <f t="shared" si="5"/>
        <v>2.3942421576866764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0.19760113272999999</v>
      </c>
      <c r="D58" s="7">
        <v>1177863</v>
      </c>
      <c r="E58" s="1">
        <f t="shared" si="0"/>
        <v>1177863</v>
      </c>
      <c r="F58" s="6">
        <v>11249906476.919991</v>
      </c>
      <c r="G58" s="1" t="s">
        <v>119</v>
      </c>
      <c r="H58" s="1">
        <f t="shared" si="1"/>
        <v>1976.0113272999997</v>
      </c>
      <c r="I58" s="25">
        <f t="shared" si="2"/>
        <v>1.7564691149690286E-7</v>
      </c>
      <c r="J58" s="26">
        <f t="shared" si="3"/>
        <v>0.20688799811647648</v>
      </c>
      <c r="K58" s="5">
        <v>0.20703113048355976</v>
      </c>
      <c r="L58" s="27">
        <v>1.9773784011816878E-3</v>
      </c>
      <c r="M58" s="4">
        <f t="shared" si="4"/>
        <v>1.3670738816880419E-6</v>
      </c>
      <c r="N58" s="3">
        <f t="shared" si="5"/>
        <v>1.3670738816881567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0.23897561974100001</v>
      </c>
      <c r="D59" s="7">
        <v>17255</v>
      </c>
      <c r="E59" s="1">
        <f t="shared" si="0"/>
        <v>17255</v>
      </c>
      <c r="F59" s="6">
        <v>9563942035.6520004</v>
      </c>
      <c r="G59" s="1" t="s">
        <v>18</v>
      </c>
      <c r="H59" s="1">
        <f t="shared" si="1"/>
        <v>2389.7561974099999</v>
      </c>
      <c r="I59" s="25">
        <f t="shared" si="2"/>
        <v>2.4987146393208809E-7</v>
      </c>
      <c r="J59" s="26">
        <f t="shared" si="3"/>
        <v>4.3115321101481804E-3</v>
      </c>
      <c r="K59" s="5">
        <v>4.3145149748292626E-3</v>
      </c>
      <c r="L59" s="27">
        <v>2.3914095120961816E-3</v>
      </c>
      <c r="M59" s="4">
        <f t="shared" si="4"/>
        <v>1.6533146861815243E-6</v>
      </c>
      <c r="N59" s="3">
        <f t="shared" si="5"/>
        <v>1.6533146861816022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0.93091217849200003</v>
      </c>
      <c r="D60" s="7">
        <v>13463.6</v>
      </c>
      <c r="E60" s="1">
        <f t="shared" si="0"/>
        <v>13463.6</v>
      </c>
      <c r="F60" s="6">
        <v>19489689543.200001</v>
      </c>
      <c r="G60" s="1" t="s">
        <v>97</v>
      </c>
      <c r="H60" s="1">
        <f t="shared" si="1"/>
        <v>9309.1217849200002</v>
      </c>
      <c r="I60" s="25">
        <f t="shared" si="2"/>
        <v>4.7764341059850153E-7</v>
      </c>
      <c r="J60" s="26">
        <f t="shared" si="3"/>
        <v>6.4307998229339858E-3</v>
      </c>
      <c r="K60" s="5">
        <v>6.4352488691546538E-3</v>
      </c>
      <c r="L60" s="27">
        <v>9.3155621522514852E-3</v>
      </c>
      <c r="M60" s="4">
        <f t="shared" si="4"/>
        <v>6.4403673314845922E-6</v>
      </c>
      <c r="N60" s="3">
        <f t="shared" si="5"/>
        <v>6.4403673314845946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0.50564343061299999</v>
      </c>
      <c r="D61" s="7">
        <v>2367040</v>
      </c>
      <c r="E61" s="1">
        <f t="shared" si="0"/>
        <v>2367040</v>
      </c>
      <c r="F61" s="6">
        <v>9996349705.3599396</v>
      </c>
      <c r="G61" s="1" t="s">
        <v>90</v>
      </c>
      <c r="H61" s="1">
        <f t="shared" si="1"/>
        <v>5056.4343061300006</v>
      </c>
      <c r="I61" s="25">
        <f t="shared" si="2"/>
        <v>5.0582807276328009E-7</v>
      </c>
      <c r="J61" s="26">
        <f t="shared" si="3"/>
        <v>1.1973152813535946</v>
      </c>
      <c r="K61" s="5">
        <v>1.1981436248207231</v>
      </c>
      <c r="L61" s="27">
        <v>5.0599325194992583E-3</v>
      </c>
      <c r="M61" s="4">
        <f t="shared" si="4"/>
        <v>3.4982133692582421E-6</v>
      </c>
      <c r="N61" s="3">
        <f t="shared" si="5"/>
        <v>3.498213369257428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0.61042084776899996</v>
      </c>
      <c r="D62" s="7">
        <v>298661</v>
      </c>
      <c r="E62" s="1">
        <f t="shared" si="0"/>
        <v>298661</v>
      </c>
      <c r="F62" s="6">
        <v>36703543780.870003</v>
      </c>
      <c r="G62" s="1" t="s">
        <v>52</v>
      </c>
      <c r="H62" s="1">
        <f t="shared" si="1"/>
        <v>6104.2084776899992</v>
      </c>
      <c r="I62" s="25">
        <f t="shared" si="2"/>
        <v>1.6631114734135104E-7</v>
      </c>
      <c r="J62" s="26">
        <f t="shared" si="3"/>
        <v>4.9670653576115241E-2</v>
      </c>
      <c r="K62" s="5">
        <v>4.9705017424985128E-2</v>
      </c>
      <c r="L62" s="27">
        <v>6.1084315768943648E-3</v>
      </c>
      <c r="M62" s="4">
        <f t="shared" si="4"/>
        <v>4.2230992043654561E-6</v>
      </c>
      <c r="N62" s="3">
        <f t="shared" si="5"/>
        <v>4.2230992043660081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0.46525567999099998</v>
      </c>
      <c r="D63" s="7">
        <v>4477108</v>
      </c>
      <c r="E63" s="1">
        <f t="shared" si="0"/>
        <v>4477108</v>
      </c>
      <c r="F63" s="6">
        <v>9479118681.3421955</v>
      </c>
      <c r="G63" s="1" t="s">
        <v>21</v>
      </c>
      <c r="H63" s="1">
        <f t="shared" si="1"/>
        <v>4652.5567999099994</v>
      </c>
      <c r="I63" s="25">
        <f t="shared" si="2"/>
        <v>4.9082166352317694E-7</v>
      </c>
      <c r="J63" s="26">
        <f t="shared" si="3"/>
        <v>2.1974615963329236</v>
      </c>
      <c r="K63" s="5">
        <v>2.1989818750646868</v>
      </c>
      <c r="L63" s="27">
        <v>4.6557755970726101E-3</v>
      </c>
      <c r="M63" s="4">
        <f t="shared" si="4"/>
        <v>3.218797162610372E-6</v>
      </c>
      <c r="N63" s="3">
        <f t="shared" si="5"/>
        <v>3.2187971626108265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3.8509300684599999</v>
      </c>
      <c r="D64" s="7">
        <v>849242</v>
      </c>
      <c r="E64" s="1">
        <f t="shared" si="0"/>
        <v>849242</v>
      </c>
      <c r="F64" s="6">
        <v>105258833676.60001</v>
      </c>
      <c r="G64" s="1" t="s">
        <v>21</v>
      </c>
      <c r="H64" s="1">
        <f t="shared" si="1"/>
        <v>38509.300684599999</v>
      </c>
      <c r="I64" s="25">
        <f t="shared" si="2"/>
        <v>3.6585338578723931E-7</v>
      </c>
      <c r="J64" s="26">
        <f t="shared" si="3"/>
        <v>0.31069806105272668</v>
      </c>
      <c r="K64" s="5">
        <v>0.31091301254732112</v>
      </c>
      <c r="L64" s="27">
        <v>3.8535942729644938E-2</v>
      </c>
      <c r="M64" s="4">
        <f t="shared" si="4"/>
        <v>2.6642045044940332E-5</v>
      </c>
      <c r="N64" s="3">
        <f t="shared" si="5"/>
        <v>26.642045044936822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0.28315753186699999</v>
      </c>
      <c r="D65" s="7">
        <v>50798</v>
      </c>
      <c r="E65" s="1">
        <f t="shared" si="0"/>
        <v>50798</v>
      </c>
      <c r="F65" s="6">
        <v>6085460640.3800001</v>
      </c>
      <c r="G65" s="1" t="s">
        <v>30</v>
      </c>
      <c r="H65" s="1">
        <f t="shared" si="1"/>
        <v>2831.5753186699999</v>
      </c>
      <c r="I65" s="25">
        <f t="shared" si="2"/>
        <v>4.6530172258137966E-7</v>
      </c>
      <c r="J65" s="26">
        <f t="shared" si="3"/>
        <v>2.3636396903688923E-2</v>
      </c>
      <c r="K65" s="5">
        <v>2.3652749367652749E-2</v>
      </c>
      <c r="L65" s="27">
        <v>2.8335342988626269E-3</v>
      </c>
      <c r="M65" s="4">
        <f t="shared" si="4"/>
        <v>1.9589801926269725E-6</v>
      </c>
      <c r="N65" s="3">
        <f t="shared" si="5"/>
        <v>1.958980192627223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1.5345809128800001</v>
      </c>
      <c r="D66" s="7">
        <v>36500000</v>
      </c>
      <c r="E66" s="1">
        <f t="shared" ref="E66:E102" si="6">D66</f>
        <v>36500000</v>
      </c>
      <c r="F66" s="6">
        <v>37513153701.43</v>
      </c>
      <c r="G66" s="1" t="s">
        <v>21</v>
      </c>
      <c r="H66" s="1">
        <f t="shared" ref="H66:H102" si="7">(C66/100)*$R$2</f>
        <v>15345.8091288</v>
      </c>
      <c r="I66" s="25">
        <f t="shared" ref="I66:I102" si="8">H66/F66</f>
        <v>4.0907808634108566E-7</v>
      </c>
      <c r="J66" s="26">
        <f t="shared" ref="J66:J102" si="9">I66*E66</f>
        <v>14.931350151449626</v>
      </c>
      <c r="K66" s="5">
        <v>14.941680167742479</v>
      </c>
      <c r="L66" s="27">
        <v>1.5356425881921426E-2</v>
      </c>
      <c r="M66" s="4">
        <f t="shared" ref="M66:M102" si="10">L66-(C66/100)</f>
        <v>1.0616753121426084E-5</v>
      </c>
      <c r="N66" s="3">
        <f t="shared" ref="N66:N102" si="11">IFERROR(L66*$R$2,0)-H66</f>
        <v>10.616753121426882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0.50075447084400004</v>
      </c>
      <c r="D67" s="7">
        <v>44022</v>
      </c>
      <c r="E67" s="1">
        <f t="shared" si="6"/>
        <v>44022</v>
      </c>
      <c r="F67" s="6">
        <v>8467062750.3999996</v>
      </c>
      <c r="G67" s="1" t="s">
        <v>21</v>
      </c>
      <c r="H67" s="1">
        <f t="shared" si="7"/>
        <v>5007.5447084400002</v>
      </c>
      <c r="I67" s="25">
        <f t="shared" si="8"/>
        <v>5.9141462110971539E-7</v>
      </c>
      <c r="J67" s="26">
        <f t="shared" si="9"/>
        <v>2.6035254450491891E-2</v>
      </c>
      <c r="K67" s="5">
        <v>2.6053266525731204E-2</v>
      </c>
      <c r="L67" s="27">
        <v>5.0110090983204285E-3</v>
      </c>
      <c r="M67" s="4">
        <f t="shared" si="10"/>
        <v>3.464389880428187E-6</v>
      </c>
      <c r="N67" s="3">
        <f t="shared" si="11"/>
        <v>3.4643898804279161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0.54916546914300002</v>
      </c>
      <c r="D68" s="7">
        <v>38400</v>
      </c>
      <c r="E68" s="1">
        <f t="shared" si="6"/>
        <v>38400</v>
      </c>
      <c r="F68" s="6">
        <v>8573158056.96</v>
      </c>
      <c r="G68" s="1" t="s">
        <v>63</v>
      </c>
      <c r="H68" s="1">
        <f t="shared" si="7"/>
        <v>5491.6546914300006</v>
      </c>
      <c r="I68" s="25">
        <f t="shared" si="8"/>
        <v>6.4056379865429825E-7</v>
      </c>
      <c r="J68" s="26">
        <f t="shared" si="9"/>
        <v>2.4597649868325053E-2</v>
      </c>
      <c r="K68" s="5">
        <v>2.4614667359786093E-2</v>
      </c>
      <c r="L68" s="27">
        <v>5.4954540050765749E-3</v>
      </c>
      <c r="M68" s="4">
        <f t="shared" si="10"/>
        <v>3.7993136465745009E-6</v>
      </c>
      <c r="N68" s="3">
        <f t="shared" si="11"/>
        <v>3.7993136465738644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3.3069674323039999</v>
      </c>
      <c r="D69" s="7">
        <v>26800000</v>
      </c>
      <c r="E69" s="1">
        <f t="shared" si="6"/>
        <v>26800000</v>
      </c>
      <c r="F69" s="6">
        <v>93705809542.838898</v>
      </c>
      <c r="G69" s="1" t="s">
        <v>24</v>
      </c>
      <c r="H69" s="1">
        <f t="shared" si="7"/>
        <v>33069.674323039995</v>
      </c>
      <c r="I69" s="25">
        <f t="shared" si="8"/>
        <v>3.5290954194170574E-7</v>
      </c>
      <c r="J69" s="26">
        <f t="shared" si="9"/>
        <v>9.4579757240377145</v>
      </c>
      <c r="K69" s="5">
        <v>9.4645190722065067</v>
      </c>
      <c r="L69" s="27">
        <v>3.309255304458019E-2</v>
      </c>
      <c r="M69" s="4">
        <f t="shared" si="10"/>
        <v>2.2878721540192659E-5</v>
      </c>
      <c r="N69" s="3">
        <f t="shared" si="11"/>
        <v>22.878721540197148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0.29064344213499999</v>
      </c>
      <c r="D70" s="7">
        <v>451882</v>
      </c>
      <c r="E70" s="1">
        <f t="shared" si="6"/>
        <v>451882</v>
      </c>
      <c r="F70" s="6">
        <v>6026289631.1000004</v>
      </c>
      <c r="G70" s="1" t="s">
        <v>21</v>
      </c>
      <c r="H70" s="1">
        <f t="shared" si="7"/>
        <v>2906.4344213499999</v>
      </c>
      <c r="I70" s="25">
        <f t="shared" si="8"/>
        <v>4.822925214796684E-7</v>
      </c>
      <c r="J70" s="26">
        <f t="shared" si="9"/>
        <v>0.21793930919127552</v>
      </c>
      <c r="K70" s="5">
        <v>0.21809008702454968</v>
      </c>
      <c r="L70" s="27">
        <v>2.9084451916246727E-3</v>
      </c>
      <c r="M70" s="4">
        <f t="shared" si="10"/>
        <v>2.0107702746728108E-6</v>
      </c>
      <c r="N70" s="3">
        <f t="shared" si="11"/>
        <v>2.0107702746727227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2.6635152926050001</v>
      </c>
      <c r="D71" s="7">
        <v>81000000</v>
      </c>
      <c r="E71" s="1">
        <f t="shared" si="6"/>
        <v>81000000</v>
      </c>
      <c r="F71" s="6">
        <v>165428635541.7074</v>
      </c>
      <c r="G71" s="1" t="s">
        <v>24</v>
      </c>
      <c r="H71" s="1">
        <f t="shared" si="7"/>
        <v>26635.152926049999</v>
      </c>
      <c r="I71" s="25">
        <f t="shared" si="8"/>
        <v>1.6100690692896889E-7</v>
      </c>
      <c r="J71" s="26">
        <f t="shared" si="9"/>
        <v>13.04155946124648</v>
      </c>
      <c r="K71" s="5">
        <v>13.050582056009928</v>
      </c>
      <c r="L71" s="27">
        <v>2.6653580031491514E-2</v>
      </c>
      <c r="M71" s="4">
        <f t="shared" si="10"/>
        <v>1.8427105441514574E-5</v>
      </c>
      <c r="N71" s="3">
        <f t="shared" si="11"/>
        <v>18.427105441514868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0.25498143788799998</v>
      </c>
      <c r="D72" s="7">
        <v>580053</v>
      </c>
      <c r="E72" s="1">
        <f t="shared" si="6"/>
        <v>580053</v>
      </c>
      <c r="F72" s="6">
        <v>10212360793.392979</v>
      </c>
      <c r="G72" s="1" t="s">
        <v>21</v>
      </c>
      <c r="H72" s="1">
        <f t="shared" si="7"/>
        <v>2549.8143788799998</v>
      </c>
      <c r="I72" s="25">
        <f t="shared" si="8"/>
        <v>2.4967922995137772E-7</v>
      </c>
      <c r="J72" s="26">
        <f t="shared" si="9"/>
        <v>0.14482718637098652</v>
      </c>
      <c r="K72" s="5">
        <v>0.14492738274848396</v>
      </c>
      <c r="L72" s="27">
        <v>2.5515784272638464E-3</v>
      </c>
      <c r="M72" s="4">
        <f t="shared" si="10"/>
        <v>1.7640483838464276E-6</v>
      </c>
      <c r="N72" s="3">
        <f t="shared" si="11"/>
        <v>1.7640483838463297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0.30487542765999998</v>
      </c>
      <c r="D73" s="7">
        <v>10696</v>
      </c>
      <c r="E73" s="1">
        <f t="shared" si="6"/>
        <v>10696</v>
      </c>
      <c r="F73" s="6">
        <v>5947442593.2950001</v>
      </c>
      <c r="G73" s="1" t="s">
        <v>18</v>
      </c>
      <c r="H73" s="1">
        <f t="shared" si="7"/>
        <v>3048.7542765999997</v>
      </c>
      <c r="I73" s="25">
        <f t="shared" si="8"/>
        <v>5.1261600743100744E-7</v>
      </c>
      <c r="J73" s="26">
        <f t="shared" si="9"/>
        <v>5.4829408154820555E-3</v>
      </c>
      <c r="K73" s="5">
        <v>5.4867341005762557E-3</v>
      </c>
      <c r="L73" s="27">
        <v>3.0508635085874491E-3</v>
      </c>
      <c r="M73" s="4">
        <f t="shared" si="10"/>
        <v>2.1092319874493545E-6</v>
      </c>
      <c r="N73" s="3">
        <f t="shared" si="11"/>
        <v>2.1092319874492205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0.29010790680199999</v>
      </c>
      <c r="D74" s="7">
        <v>498652</v>
      </c>
      <c r="E74" s="1">
        <f t="shared" si="6"/>
        <v>498652</v>
      </c>
      <c r="F74" s="6">
        <v>10756552743.494991</v>
      </c>
      <c r="G74" s="1" t="s">
        <v>21</v>
      </c>
      <c r="H74" s="1">
        <f t="shared" si="7"/>
        <v>2901.0790680199998</v>
      </c>
      <c r="I74" s="25">
        <f t="shared" si="8"/>
        <v>2.6970342052888859E-7</v>
      </c>
      <c r="J74" s="26">
        <f t="shared" si="9"/>
        <v>0.13448815005357134</v>
      </c>
      <c r="K74" s="5">
        <v>0.13458119353366407</v>
      </c>
      <c r="L74" s="27">
        <v>2.9030861332700257E-3</v>
      </c>
      <c r="M74" s="4">
        <f t="shared" si="10"/>
        <v>2.007065250025919E-6</v>
      </c>
      <c r="N74" s="3">
        <f t="shared" si="11"/>
        <v>2.0070652500257893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0.85077325504800005</v>
      </c>
      <c r="D75" s="7">
        <v>77212</v>
      </c>
      <c r="E75" s="1">
        <f t="shared" si="6"/>
        <v>77212</v>
      </c>
      <c r="F75" s="6">
        <v>14769700721.370001</v>
      </c>
      <c r="G75" s="1" t="s">
        <v>21</v>
      </c>
      <c r="H75" s="1">
        <f t="shared" si="7"/>
        <v>8507.732550480001</v>
      </c>
      <c r="I75" s="25">
        <f t="shared" si="8"/>
        <v>5.7602606247602051E-7</v>
      </c>
      <c r="J75" s="26">
        <f t="shared" si="9"/>
        <v>4.4476124335898495E-2</v>
      </c>
      <c r="K75" s="5">
        <v>4.4506894432693012E-2</v>
      </c>
      <c r="L75" s="27">
        <v>8.5136184894638711E-3</v>
      </c>
      <c r="M75" s="4">
        <f t="shared" si="10"/>
        <v>5.8859389838704368E-6</v>
      </c>
      <c r="N75" s="3">
        <f t="shared" si="11"/>
        <v>5.8859389838708012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0.87223144364000005</v>
      </c>
      <c r="D76" s="7">
        <v>8920000</v>
      </c>
      <c r="E76" s="1">
        <f t="shared" si="6"/>
        <v>8920000</v>
      </c>
      <c r="F76" s="6">
        <v>23719420718.709999</v>
      </c>
      <c r="G76" s="1" t="s">
        <v>33</v>
      </c>
      <c r="H76" s="1">
        <f t="shared" si="7"/>
        <v>8722.3144364000018</v>
      </c>
      <c r="I76" s="25">
        <f t="shared" si="8"/>
        <v>3.6772881344103805E-7</v>
      </c>
      <c r="J76" s="26">
        <f t="shared" si="9"/>
        <v>3.2801410158940594</v>
      </c>
      <c r="K76" s="5">
        <v>3.2824103291022562</v>
      </c>
      <c r="L76" s="27">
        <v>8.7283488304277755E-3</v>
      </c>
      <c r="M76" s="4">
        <f t="shared" si="10"/>
        <v>6.0343940277741981E-6</v>
      </c>
      <c r="N76" s="3">
        <f t="shared" si="11"/>
        <v>6.0343940277743968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0.875316725804</v>
      </c>
      <c r="D77" s="7">
        <v>1258.33</v>
      </c>
      <c r="E77" s="1">
        <f t="shared" si="6"/>
        <v>1258.33</v>
      </c>
      <c r="F77" s="6">
        <v>14677066131.999901</v>
      </c>
      <c r="G77" s="1" t="s">
        <v>18</v>
      </c>
      <c r="H77" s="1">
        <f t="shared" si="7"/>
        <v>8753.1672580400009</v>
      </c>
      <c r="I77" s="25">
        <f t="shared" si="8"/>
        <v>5.963839897781596E-7</v>
      </c>
      <c r="J77" s="26">
        <f t="shared" si="9"/>
        <v>7.5044786585755157E-4</v>
      </c>
      <c r="K77" s="5">
        <v>7.509670512358366E-4</v>
      </c>
      <c r="L77" s="27">
        <v>8.7592229971003889E-3</v>
      </c>
      <c r="M77" s="4">
        <f t="shared" si="10"/>
        <v>6.0557390603888789E-6</v>
      </c>
      <c r="N77" s="3">
        <f t="shared" si="11"/>
        <v>6.0557390603880776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0.19156338566</v>
      </c>
      <c r="D78" s="7">
        <v>4491.8999999999996</v>
      </c>
      <c r="E78" s="1">
        <f t="shared" si="6"/>
        <v>4491.8999999999996</v>
      </c>
      <c r="F78" s="6">
        <v>6380872598.2200003</v>
      </c>
      <c r="G78" s="1" t="s">
        <v>30</v>
      </c>
      <c r="H78" s="1">
        <f t="shared" si="7"/>
        <v>1915.6338565999999</v>
      </c>
      <c r="I78" s="25">
        <f t="shared" si="8"/>
        <v>3.0021502970211042E-7</v>
      </c>
      <c r="J78" s="26">
        <f t="shared" si="9"/>
        <v>1.3485358919189097E-3</v>
      </c>
      <c r="K78" s="5">
        <v>1.3494688549552877E-3</v>
      </c>
      <c r="L78" s="27">
        <v>1.9169591573132787E-3</v>
      </c>
      <c r="M78" s="4">
        <f t="shared" si="10"/>
        <v>1.3253007132786512E-6</v>
      </c>
      <c r="N78" s="3">
        <f t="shared" si="11"/>
        <v>1.3253007132786934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0.150437625864</v>
      </c>
      <c r="D79" s="7">
        <v>16964</v>
      </c>
      <c r="E79" s="1">
        <f t="shared" si="6"/>
        <v>16964</v>
      </c>
      <c r="F79" s="6">
        <v>3669736646.4768</v>
      </c>
      <c r="G79" s="1" t="s">
        <v>30</v>
      </c>
      <c r="H79" s="1">
        <f t="shared" si="7"/>
        <v>1504.3762586400001</v>
      </c>
      <c r="I79" s="25">
        <f t="shared" si="8"/>
        <v>4.0994120384205361E-7</v>
      </c>
      <c r="J79" s="26">
        <f t="shared" si="9"/>
        <v>6.9542425819765974E-3</v>
      </c>
      <c r="K79" s="5">
        <v>6.9590537637398003E-3</v>
      </c>
      <c r="L79" s="27">
        <v>1.5054170373495785E-3</v>
      </c>
      <c r="M79" s="4">
        <f t="shared" si="10"/>
        <v>1.0407787095784854E-6</v>
      </c>
      <c r="N79" s="3">
        <f t="shared" si="11"/>
        <v>1.0407787095784897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0.389018782708</v>
      </c>
      <c r="D80" s="7">
        <v>2001.7</v>
      </c>
      <c r="E80" s="1">
        <f t="shared" si="6"/>
        <v>2001.7</v>
      </c>
      <c r="F80" s="6">
        <v>8014768831.2499504</v>
      </c>
      <c r="G80" s="1" t="s">
        <v>18</v>
      </c>
      <c r="H80" s="1">
        <f t="shared" si="7"/>
        <v>3890.1878270799998</v>
      </c>
      <c r="I80" s="25">
        <f t="shared" si="8"/>
        <v>4.853774212316617E-7</v>
      </c>
      <c r="J80" s="26">
        <f t="shared" si="9"/>
        <v>9.7157998407941721E-4</v>
      </c>
      <c r="K80" s="5">
        <v>9.7225215621938275E-4</v>
      </c>
      <c r="L80" s="27">
        <v>3.8928791915784915E-3</v>
      </c>
      <c r="M80" s="4">
        <f t="shared" si="10"/>
        <v>2.6913644984916975E-6</v>
      </c>
      <c r="N80" s="3">
        <f t="shared" si="11"/>
        <v>2.6913644984915663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0.37241627278900002</v>
      </c>
      <c r="D81" s="7">
        <v>291419</v>
      </c>
      <c r="E81" s="1">
        <f t="shared" si="6"/>
        <v>291419</v>
      </c>
      <c r="F81" s="6">
        <v>9045756624.6999893</v>
      </c>
      <c r="G81" s="1" t="s">
        <v>119</v>
      </c>
      <c r="H81" s="1">
        <f t="shared" si="7"/>
        <v>3724.16272789</v>
      </c>
      <c r="I81" s="25">
        <f t="shared" si="8"/>
        <v>4.1170273338119079E-7</v>
      </c>
      <c r="J81" s="26">
        <f t="shared" si="9"/>
        <v>0.11997799885921324</v>
      </c>
      <c r="K81" s="5">
        <v>0.12006100372297203</v>
      </c>
      <c r="L81" s="27">
        <v>3.7267392304386618E-3</v>
      </c>
      <c r="M81" s="4">
        <f t="shared" si="10"/>
        <v>2.5765025486617667E-6</v>
      </c>
      <c r="N81" s="3">
        <f t="shared" si="11"/>
        <v>2.5765025486616651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0.42909728228299998</v>
      </c>
      <c r="D82" s="7">
        <v>1198420</v>
      </c>
      <c r="E82" s="1">
        <f t="shared" si="6"/>
        <v>1198420</v>
      </c>
      <c r="F82" s="6">
        <v>10613995131.87995</v>
      </c>
      <c r="G82" s="1" t="s">
        <v>24</v>
      </c>
      <c r="H82" s="1">
        <f t="shared" si="7"/>
        <v>4290.97282283</v>
      </c>
      <c r="I82" s="25">
        <f t="shared" si="8"/>
        <v>4.0427499443086551E-7</v>
      </c>
      <c r="J82" s="26">
        <f t="shared" si="9"/>
        <v>0.48449123882583783</v>
      </c>
      <c r="K82" s="5">
        <v>0.48482642635546475</v>
      </c>
      <c r="L82" s="27">
        <v>4.2939414638804895E-3</v>
      </c>
      <c r="M82" s="4">
        <f t="shared" si="10"/>
        <v>2.9686410504894956E-6</v>
      </c>
      <c r="N82" s="3">
        <f t="shared" si="11"/>
        <v>2.9686410504891683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1.295146534693</v>
      </c>
      <c r="D83" s="7">
        <v>150108</v>
      </c>
      <c r="E83" s="1">
        <f t="shared" si="6"/>
        <v>150108</v>
      </c>
      <c r="F83" s="6">
        <v>136715484379.40201</v>
      </c>
      <c r="G83" s="1" t="s">
        <v>18</v>
      </c>
      <c r="H83" s="1">
        <f t="shared" si="7"/>
        <v>12951.465346930001</v>
      </c>
      <c r="I83" s="25">
        <f t="shared" si="8"/>
        <v>9.4732980727977516E-8</v>
      </c>
      <c r="J83" s="26">
        <f t="shared" si="9"/>
        <v>1.4220178271115248E-2</v>
      </c>
      <c r="K83" s="5">
        <v>1.42300162744832E-2</v>
      </c>
      <c r="L83" s="27">
        <v>1.2960425611511341E-2</v>
      </c>
      <c r="M83" s="4">
        <f t="shared" si="10"/>
        <v>8.9602645813400411E-6</v>
      </c>
      <c r="N83" s="3">
        <f t="shared" si="11"/>
        <v>8.9602645813392883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0.33155331818700001</v>
      </c>
      <c r="D84" s="7">
        <v>139050</v>
      </c>
      <c r="E84" s="1">
        <f t="shared" si="6"/>
        <v>139050</v>
      </c>
      <c r="F84" s="6">
        <v>121930742664.04449</v>
      </c>
      <c r="G84" s="1" t="s">
        <v>18</v>
      </c>
      <c r="H84" s="1">
        <f t="shared" si="7"/>
        <v>3315.5331818700001</v>
      </c>
      <c r="I84" s="25">
        <f t="shared" si="8"/>
        <v>2.7191937893836023E-8</v>
      </c>
      <c r="J84" s="26">
        <f t="shared" si="9"/>
        <v>3.7810389641378989E-3</v>
      </c>
      <c r="K84" s="5">
        <v>3.7836548214123804E-3</v>
      </c>
      <c r="L84" s="27">
        <v>3.317826985682878E-3</v>
      </c>
      <c r="M84" s="4">
        <f t="shared" si="10"/>
        <v>2.2938038128778038E-6</v>
      </c>
      <c r="N84" s="3">
        <f t="shared" si="11"/>
        <v>2.2938038128777407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0.213083265598</v>
      </c>
      <c r="D85" s="7">
        <v>6828</v>
      </c>
      <c r="E85" s="1">
        <f t="shared" si="6"/>
        <v>6828</v>
      </c>
      <c r="F85" s="6">
        <v>11860570975.99996</v>
      </c>
      <c r="G85" s="1" t="s">
        <v>18</v>
      </c>
      <c r="H85" s="1">
        <f t="shared" si="7"/>
        <v>2130.8326559799998</v>
      </c>
      <c r="I85" s="25">
        <f t="shared" si="8"/>
        <v>1.7965683610778697E-7</v>
      </c>
      <c r="J85" s="26">
        <f t="shared" si="9"/>
        <v>1.2266968769439695E-3</v>
      </c>
      <c r="K85" s="5">
        <v>1.2275455475992904E-3</v>
      </c>
      <c r="L85" s="27">
        <v>2.1323068385433685E-3</v>
      </c>
      <c r="M85" s="4">
        <f t="shared" si="10"/>
        <v>1.4741825633685091E-6</v>
      </c>
      <c r="N85" s="3">
        <f t="shared" si="11"/>
        <v>1.4741825633686858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0.49666229827300001</v>
      </c>
      <c r="D86" s="7">
        <v>106179</v>
      </c>
      <c r="E86" s="1">
        <f t="shared" si="6"/>
        <v>106179</v>
      </c>
      <c r="F86" s="6">
        <v>10547785111.119961</v>
      </c>
      <c r="G86" s="1" t="s">
        <v>119</v>
      </c>
      <c r="H86" s="1">
        <f t="shared" si="7"/>
        <v>4966.6229827300003</v>
      </c>
      <c r="I86" s="25">
        <f t="shared" si="8"/>
        <v>4.7086880614338245E-7</v>
      </c>
      <c r="J86" s="26">
        <f t="shared" si="9"/>
        <v>4.9996378967498208E-2</v>
      </c>
      <c r="K86" s="5">
        <v>5.0030968162732593E-2</v>
      </c>
      <c r="L86" s="27">
        <v>4.9700590614131573E-3</v>
      </c>
      <c r="M86" s="4">
        <f t="shared" si="10"/>
        <v>3.4360786831571025E-6</v>
      </c>
      <c r="N86" s="3">
        <f t="shared" si="11"/>
        <v>3.4360786831566656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0.62036812806999997</v>
      </c>
      <c r="D87" s="7">
        <v>193644</v>
      </c>
      <c r="E87" s="1">
        <f t="shared" si="6"/>
        <v>193644</v>
      </c>
      <c r="F87" s="6">
        <v>10770597544.439989</v>
      </c>
      <c r="G87" s="1" t="s">
        <v>52</v>
      </c>
      <c r="H87" s="1">
        <f t="shared" si="7"/>
        <v>6203.6812806999997</v>
      </c>
      <c r="I87" s="25">
        <f t="shared" si="8"/>
        <v>5.7598301812906113E-7</v>
      </c>
      <c r="J87" s="26">
        <f t="shared" si="9"/>
        <v>0.11153565556258391</v>
      </c>
      <c r="K87" s="5">
        <v>0.11161281972569932</v>
      </c>
      <c r="L87" s="27">
        <v>6.2079731985790441E-3</v>
      </c>
      <c r="M87" s="4">
        <f t="shared" si="10"/>
        <v>4.2919178790444892E-6</v>
      </c>
      <c r="N87" s="3">
        <f t="shared" si="11"/>
        <v>4.2919178790443766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0.34273916072999999</v>
      </c>
      <c r="D88" s="7">
        <v>32331</v>
      </c>
      <c r="E88" s="1">
        <f t="shared" si="6"/>
        <v>32331</v>
      </c>
      <c r="F88" s="6">
        <v>5740901226.6799898</v>
      </c>
      <c r="G88" s="1" t="s">
        <v>63</v>
      </c>
      <c r="H88" s="1">
        <f t="shared" si="7"/>
        <v>3427.3916073</v>
      </c>
      <c r="I88" s="25">
        <f t="shared" si="8"/>
        <v>5.970128159271761E-7</v>
      </c>
      <c r="J88" s="26">
        <f t="shared" si="9"/>
        <v>1.9302021351741531E-2</v>
      </c>
      <c r="K88" s="5">
        <v>1.9315375147118771E-2</v>
      </c>
      <c r="L88" s="27">
        <v>3.4297627934761787E-3</v>
      </c>
      <c r="M88" s="4">
        <f t="shared" si="10"/>
        <v>2.3711861761787842E-6</v>
      </c>
      <c r="N88" s="3">
        <f t="shared" si="11"/>
        <v>2.3711861761785258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1.193708876406</v>
      </c>
      <c r="D89" s="7">
        <v>29419000</v>
      </c>
      <c r="E89" s="1">
        <f t="shared" si="6"/>
        <v>29419000</v>
      </c>
      <c r="F89" s="6">
        <v>50059464257.978897</v>
      </c>
      <c r="G89" s="1" t="s">
        <v>24</v>
      </c>
      <c r="H89" s="1">
        <f t="shared" si="7"/>
        <v>11937.088764059999</v>
      </c>
      <c r="I89" s="25">
        <f t="shared" si="8"/>
        <v>2.3845818050594431E-7</v>
      </c>
      <c r="J89" s="26">
        <f t="shared" si="9"/>
        <v>7.0152012123043761</v>
      </c>
      <c r="K89" s="5">
        <v>7.0200545466635065</v>
      </c>
      <c r="L89" s="27">
        <v>1.194534721328951E-2</v>
      </c>
      <c r="M89" s="4">
        <f t="shared" si="10"/>
        <v>8.2584492295100648E-6</v>
      </c>
      <c r="N89" s="3">
        <f t="shared" si="11"/>
        <v>8.2584492295100063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2.0175124388330001</v>
      </c>
      <c r="D90" s="7">
        <v>2530000</v>
      </c>
      <c r="E90" s="1">
        <f t="shared" si="6"/>
        <v>2530000</v>
      </c>
      <c r="F90" s="6">
        <v>98997017168.560104</v>
      </c>
      <c r="G90" s="1" t="s">
        <v>30</v>
      </c>
      <c r="H90" s="1">
        <f t="shared" si="7"/>
        <v>20175.124388330001</v>
      </c>
      <c r="I90" s="25">
        <f t="shared" si="8"/>
        <v>2.0379527550793019E-7</v>
      </c>
      <c r="J90" s="26">
        <f t="shared" si="9"/>
        <v>0.5156020470350634</v>
      </c>
      <c r="K90" s="5">
        <v>0.51595875808184721</v>
      </c>
      <c r="L90" s="27">
        <v>2.0189082226125525E-2</v>
      </c>
      <c r="M90" s="4">
        <f t="shared" si="10"/>
        <v>1.3957837795522399E-5</v>
      </c>
      <c r="N90" s="3">
        <f t="shared" si="11"/>
        <v>13.957837795522209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0.177333138212</v>
      </c>
      <c r="D91" s="7">
        <v>9422</v>
      </c>
      <c r="E91" s="1">
        <f t="shared" si="6"/>
        <v>9422</v>
      </c>
      <c r="F91" s="6">
        <v>7066609716.96</v>
      </c>
      <c r="G91" s="1" t="s">
        <v>52</v>
      </c>
      <c r="H91" s="1">
        <f t="shared" si="7"/>
        <v>1773.3313821200002</v>
      </c>
      <c r="I91" s="25">
        <f t="shared" si="8"/>
        <v>2.5094514245833764E-7</v>
      </c>
      <c r="J91" s="26">
        <f t="shared" si="9"/>
        <v>2.3644051322424574E-3</v>
      </c>
      <c r="K91" s="5">
        <v>2.3660409081980569E-3</v>
      </c>
      <c r="L91" s="27">
        <v>1.774558233134924E-3</v>
      </c>
      <c r="M91" s="4">
        <f t="shared" si="10"/>
        <v>1.2268510149238999E-6</v>
      </c>
      <c r="N91" s="3">
        <f t="shared" si="11"/>
        <v>1.2268510149237954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1.2285272850510001</v>
      </c>
      <c r="D92" s="7">
        <v>205818</v>
      </c>
      <c r="E92" s="1">
        <f t="shared" si="6"/>
        <v>205818</v>
      </c>
      <c r="F92" s="6">
        <v>198328540149.82401</v>
      </c>
      <c r="G92" s="1" t="s">
        <v>18</v>
      </c>
      <c r="H92" s="1">
        <f t="shared" si="7"/>
        <v>12285.27285051</v>
      </c>
      <c r="I92" s="25">
        <f t="shared" si="8"/>
        <v>6.1944049208597488E-8</v>
      </c>
      <c r="J92" s="26">
        <f t="shared" si="9"/>
        <v>1.2749200320015117E-2</v>
      </c>
      <c r="K92" s="5">
        <v>1.2758020650770948E-2</v>
      </c>
      <c r="L92" s="27">
        <v>1.2293772220450638E-2</v>
      </c>
      <c r="M92" s="4">
        <f t="shared" si="10"/>
        <v>8.4993699406375051E-6</v>
      </c>
      <c r="N92" s="3">
        <f t="shared" si="11"/>
        <v>8.499369940638644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3.0662595269450001</v>
      </c>
      <c r="D93" s="7">
        <v>81000000</v>
      </c>
      <c r="E93" s="1">
        <f t="shared" si="6"/>
        <v>81000000</v>
      </c>
      <c r="F93" s="6">
        <v>165428635541.7074</v>
      </c>
      <c r="G93" s="1" t="s">
        <v>24</v>
      </c>
      <c r="H93" s="1">
        <f t="shared" si="7"/>
        <v>30662.595269450001</v>
      </c>
      <c r="I93" s="25">
        <f t="shared" si="8"/>
        <v>1.8535240388729092E-7</v>
      </c>
      <c r="J93" s="26">
        <f t="shared" si="9"/>
        <v>15.013544714870564</v>
      </c>
      <c r="K93" s="5">
        <v>15.023931596155158</v>
      </c>
      <c r="L93" s="27">
        <v>3.0683808696591281E-2</v>
      </c>
      <c r="M93" s="4">
        <f t="shared" si="10"/>
        <v>2.1213427141279773E-5</v>
      </c>
      <c r="N93" s="3">
        <f t="shared" si="11"/>
        <v>21.213427141279681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1.0869815806800001</v>
      </c>
      <c r="D94" s="7">
        <v>254410</v>
      </c>
      <c r="E94" s="1">
        <f t="shared" si="6"/>
        <v>254410</v>
      </c>
      <c r="F94" s="6">
        <v>18822350596</v>
      </c>
      <c r="G94" s="1" t="s">
        <v>27</v>
      </c>
      <c r="H94" s="1">
        <f t="shared" si="7"/>
        <v>10869.815806799999</v>
      </c>
      <c r="I94" s="25">
        <f t="shared" si="8"/>
        <v>5.7749513013055763E-7</v>
      </c>
      <c r="J94" s="26">
        <f t="shared" si="9"/>
        <v>0.14692053605651517</v>
      </c>
      <c r="K94" s="5">
        <v>0.14702218068440631</v>
      </c>
      <c r="L94" s="27">
        <v>1.0877335915374218E-2</v>
      </c>
      <c r="M94" s="4">
        <f t="shared" si="10"/>
        <v>7.5201085742177681E-6</v>
      </c>
      <c r="N94" s="3">
        <f t="shared" si="11"/>
        <v>7.5201085742173746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0.24123503780399999</v>
      </c>
      <c r="D95" s="7">
        <v>584</v>
      </c>
      <c r="E95" s="1">
        <f t="shared" si="6"/>
        <v>584</v>
      </c>
      <c r="F95" s="6">
        <v>7246009936.6800003</v>
      </c>
      <c r="G95" s="1" t="s">
        <v>18</v>
      </c>
      <c r="H95" s="1">
        <f t="shared" si="7"/>
        <v>2412.3503780400001</v>
      </c>
      <c r="I95" s="25">
        <f t="shared" si="8"/>
        <v>3.3292120755016498E-7</v>
      </c>
      <c r="J95" s="26">
        <f t="shared" si="9"/>
        <v>1.9442598520929636E-4</v>
      </c>
      <c r="K95" s="5">
        <v>1.9456049572419667E-4</v>
      </c>
      <c r="L95" s="27">
        <v>2.4140193241488288E-3</v>
      </c>
      <c r="M95" s="4">
        <f t="shared" si="10"/>
        <v>1.6689461088286763E-6</v>
      </c>
      <c r="N95" s="3">
        <f t="shared" si="11"/>
        <v>1.6689461088285498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1.12063831393</v>
      </c>
      <c r="D96" s="7">
        <v>965436</v>
      </c>
      <c r="E96" s="1">
        <f t="shared" si="6"/>
        <v>965436</v>
      </c>
      <c r="F96" s="6">
        <v>22274078304.543999</v>
      </c>
      <c r="G96" s="1" t="s">
        <v>21</v>
      </c>
      <c r="H96" s="1">
        <f t="shared" si="7"/>
        <v>11206.3831393</v>
      </c>
      <c r="I96" s="25">
        <f t="shared" si="8"/>
        <v>5.0311321465606299E-7</v>
      </c>
      <c r="J96" s="26">
        <f t="shared" si="9"/>
        <v>0.48572360950469085</v>
      </c>
      <c r="K96" s="5">
        <v>0.48605964963145404</v>
      </c>
      <c r="L96" s="27">
        <v>1.121413609661358E-2</v>
      </c>
      <c r="M96" s="4">
        <f t="shared" si="10"/>
        <v>7.7529573135788621E-6</v>
      </c>
      <c r="N96" s="3">
        <f t="shared" si="11"/>
        <v>7.7529573135798273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0.43167564811699999</v>
      </c>
      <c r="D97" s="7">
        <v>94000</v>
      </c>
      <c r="E97" s="1">
        <f t="shared" si="6"/>
        <v>94000</v>
      </c>
      <c r="F97" s="6">
        <v>9154687982.9599991</v>
      </c>
      <c r="G97" s="1" t="s">
        <v>27</v>
      </c>
      <c r="H97" s="1">
        <f t="shared" si="7"/>
        <v>4316.7564811700004</v>
      </c>
      <c r="I97" s="25">
        <f t="shared" si="8"/>
        <v>4.7153507462023376E-7</v>
      </c>
      <c r="J97" s="26">
        <f t="shared" si="9"/>
        <v>4.4324297014301975E-2</v>
      </c>
      <c r="K97" s="5">
        <v>4.4354962071792223E-2</v>
      </c>
      <c r="L97" s="27">
        <v>4.3197429602476892E-3</v>
      </c>
      <c r="M97" s="4">
        <f t="shared" si="10"/>
        <v>2.9864790776889388E-6</v>
      </c>
      <c r="N97" s="3">
        <f t="shared" si="11"/>
        <v>2.9864790776891823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3.2155404836249999</v>
      </c>
      <c r="D98" s="7">
        <v>1102925</v>
      </c>
      <c r="E98" s="1">
        <f t="shared" si="6"/>
        <v>1102925</v>
      </c>
      <c r="F98" s="6">
        <v>143170078047.44034</v>
      </c>
      <c r="G98" s="1" t="s">
        <v>21</v>
      </c>
      <c r="H98" s="1">
        <f t="shared" si="7"/>
        <v>32155.40483625</v>
      </c>
      <c r="I98" s="25">
        <f t="shared" si="8"/>
        <v>2.2459584624655367E-7</v>
      </c>
      <c r="J98" s="26">
        <f t="shared" si="9"/>
        <v>0.24771237372148019</v>
      </c>
      <c r="K98" s="5">
        <v>0.24788374957355139</v>
      </c>
      <c r="L98" s="27">
        <v>3.2177651039859922E-2</v>
      </c>
      <c r="M98" s="4">
        <f t="shared" si="10"/>
        <v>2.2246203609924131E-5</v>
      </c>
      <c r="N98" s="3">
        <f t="shared" si="11"/>
        <v>22.246203609924123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0.718956182487</v>
      </c>
      <c r="D99" s="7">
        <v>109313</v>
      </c>
      <c r="E99" s="1">
        <f t="shared" si="6"/>
        <v>109313</v>
      </c>
      <c r="F99" s="6">
        <v>18919492638.669998</v>
      </c>
      <c r="G99" s="1" t="s">
        <v>119</v>
      </c>
      <c r="H99" s="1">
        <f t="shared" si="7"/>
        <v>7189.5618248700002</v>
      </c>
      <c r="I99" s="25">
        <f t="shared" si="8"/>
        <v>3.8000817263857725E-7</v>
      </c>
      <c r="J99" s="26">
        <f t="shared" si="9"/>
        <v>4.1539833375640794E-2</v>
      </c>
      <c r="K99" s="5">
        <v>4.1568572046344968E-2</v>
      </c>
      <c r="L99" s="27">
        <v>7.1945358084660304E-3</v>
      </c>
      <c r="M99" s="4">
        <f t="shared" si="10"/>
        <v>4.973983596030275E-6</v>
      </c>
      <c r="N99" s="3">
        <f t="shared" si="11"/>
        <v>4.9739835960299388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1.8007089042019999</v>
      </c>
      <c r="D100" s="7">
        <v>20786</v>
      </c>
      <c r="E100" s="1">
        <f t="shared" si="6"/>
        <v>20786</v>
      </c>
      <c r="F100" s="6">
        <v>33829533376.040001</v>
      </c>
      <c r="G100" s="1" t="s">
        <v>18</v>
      </c>
      <c r="H100" s="1">
        <f t="shared" si="7"/>
        <v>18007.089042019998</v>
      </c>
      <c r="I100" s="25">
        <f t="shared" si="8"/>
        <v>5.3228901628225355E-7</v>
      </c>
      <c r="J100" s="26">
        <f t="shared" si="9"/>
        <v>1.1064159492442922E-2</v>
      </c>
      <c r="K100" s="5">
        <v>1.1071814054596528E-2</v>
      </c>
      <c r="L100" s="27">
        <v>1.801954695916877E-2</v>
      </c>
      <c r="M100" s="4">
        <f t="shared" si="10"/>
        <v>1.2457917148770564E-5</v>
      </c>
      <c r="N100" s="3">
        <f t="shared" si="11"/>
        <v>12.45791714877123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1.4137667882360001</v>
      </c>
      <c r="D101" s="7">
        <v>1964766</v>
      </c>
      <c r="E101" s="1">
        <f t="shared" si="6"/>
        <v>1964766</v>
      </c>
      <c r="F101" s="6">
        <v>39999237193.470001</v>
      </c>
      <c r="G101" s="1" t="s">
        <v>119</v>
      </c>
      <c r="H101" s="1">
        <f t="shared" si="7"/>
        <v>14137.667882360001</v>
      </c>
      <c r="I101" s="25">
        <f t="shared" si="8"/>
        <v>3.534484373784013E-7</v>
      </c>
      <c r="J101" s="26">
        <f t="shared" si="9"/>
        <v>0.69444347251421201</v>
      </c>
      <c r="K101" s="5">
        <v>0.69492391277169629</v>
      </c>
      <c r="L101" s="27">
        <v>1.4147448814957778E-2</v>
      </c>
      <c r="M101" s="4">
        <f t="shared" si="10"/>
        <v>9.7809325977776806E-6</v>
      </c>
      <c r="N101" s="3">
        <f t="shared" si="11"/>
        <v>9.7809325977777917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0.85365484917400003</v>
      </c>
      <c r="D102" s="7">
        <v>38942</v>
      </c>
      <c r="E102" s="1">
        <f t="shared" si="6"/>
        <v>38942</v>
      </c>
      <c r="F102" s="6">
        <v>18835662786.705902</v>
      </c>
      <c r="G102" s="1" t="s">
        <v>18</v>
      </c>
      <c r="H102" s="1">
        <f t="shared" si="7"/>
        <v>8536.5484917400008</v>
      </c>
      <c r="I102" s="25">
        <f t="shared" si="8"/>
        <v>4.5321200471719241E-7</v>
      </c>
      <c r="J102" s="26">
        <f t="shared" si="9"/>
        <v>1.7648981887696907E-2</v>
      </c>
      <c r="K102" s="5">
        <v>1.7661192054132774E-2</v>
      </c>
      <c r="L102" s="27">
        <v>8.5424543665680915E-3</v>
      </c>
      <c r="M102" s="4">
        <f t="shared" si="10"/>
        <v>5.9058748280906709E-6</v>
      </c>
      <c r="N102" s="3">
        <f t="shared" si="11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BC56-62ED-47FF-8957-9F7BD2F8C9B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0.59059950596199995</v>
      </c>
      <c r="D2" s="7">
        <v>146313</v>
      </c>
      <c r="E2" s="1">
        <f t="shared" ref="E2:E65" si="0">D2</f>
        <v>146313</v>
      </c>
      <c r="F2" s="6">
        <v>96021406956.869995</v>
      </c>
      <c r="G2" s="1" t="s">
        <v>18</v>
      </c>
      <c r="H2" s="1">
        <f t="shared" ref="H2:H65" si="1">(C2/100)*$R$2</f>
        <v>5905.9950596199997</v>
      </c>
      <c r="I2" s="25">
        <f t="shared" ref="I2:I65" si="2">H2/F2</f>
        <v>6.1507066463552238E-8</v>
      </c>
      <c r="J2" s="26">
        <f t="shared" ref="J2:J65" si="3">I2*E2</f>
        <v>8.9992834154817188E-3</v>
      </c>
      <c r="K2" s="5">
        <v>8.9992834154816268E-3</v>
      </c>
      <c r="L2" s="27">
        <v>5.9059950596199407E-3</v>
      </c>
      <c r="M2" s="4">
        <f t="shared" ref="M2:M65" si="4">L2-(C2/100)</f>
        <v>-5.8980598183211441E-17</v>
      </c>
      <c r="N2" s="3">
        <f t="shared" ref="N2:N65" si="5">IFERROR(L2*$R$2,0)-H2</f>
        <v>-5.9117155615240335E-11</v>
      </c>
      <c r="P2" s="12">
        <f>SUM(J2:J101)</f>
        <v>118.32472188427207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19</v>
      </c>
      <c r="B3" s="1" t="s">
        <v>20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21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0.12285142404964217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24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0.43708746402516446</v>
      </c>
      <c r="L4" s="27">
        <v>2.4662003980099752E-3</v>
      </c>
      <c r="M4" s="4">
        <f t="shared" si="4"/>
        <v>-2.4719809532669501E-17</v>
      </c>
      <c r="N4" s="3">
        <f t="shared" si="5"/>
        <v>-2.4556356947869062E-11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119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0.25865375779995137</v>
      </c>
      <c r="L5" s="27">
        <v>2.6686884375899736E-3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27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30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33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0.11105653860776717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36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16882927391.295736</v>
      </c>
      <c r="G10" s="1" t="s">
        <v>39</v>
      </c>
      <c r="H10" s="1">
        <f t="shared" si="1"/>
        <v>2442.1991586899999</v>
      </c>
      <c r="I10" s="25">
        <f t="shared" si="2"/>
        <v>1.4465495835450401E-7</v>
      </c>
      <c r="J10" s="26">
        <f t="shared" si="3"/>
        <v>4.4574846797106993</v>
      </c>
      <c r="K10" s="5">
        <v>4.4574846797106558</v>
      </c>
      <c r="L10" s="27">
        <v>2.4421991586899756E-3</v>
      </c>
      <c r="M10" s="4">
        <f t="shared" si="4"/>
        <v>-2.4286128663675299E-17</v>
      </c>
      <c r="N10" s="3">
        <f t="shared" si="5"/>
        <v>-2.4101609596982598E-11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30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4.2462922049736035E-2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21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3.6672346426099636E-3</v>
      </c>
      <c r="M12" s="4">
        <f t="shared" si="4"/>
        <v>-3.6429192995512949E-17</v>
      </c>
      <c r="N12" s="3">
        <f t="shared" si="5"/>
        <v>-3.6834535421803594E-11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63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21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408238554090.23987</v>
      </c>
      <c r="G15" s="1" t="s">
        <v>18</v>
      </c>
      <c r="H15" s="1">
        <f t="shared" si="1"/>
        <v>39621.609572630005</v>
      </c>
      <c r="I15" s="25">
        <f t="shared" si="2"/>
        <v>9.7055040920686225E-8</v>
      </c>
      <c r="J15" s="26">
        <f t="shared" si="3"/>
        <v>4.0180786941164094E-2</v>
      </c>
      <c r="K15" s="5">
        <v>4.0180786941163685E-2</v>
      </c>
      <c r="L15" s="27">
        <v>3.9621609572629606E-2</v>
      </c>
      <c r="M15" s="4">
        <f t="shared" si="4"/>
        <v>-3.9551695252271202E-16</v>
      </c>
      <c r="N15" s="3">
        <f t="shared" si="5"/>
        <v>-4.0017766878008842E-10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52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2.2323744586428204E-2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24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0.13536258888293948</v>
      </c>
      <c r="L17" s="27">
        <v>1.6008831646399841E-3</v>
      </c>
      <c r="M17" s="4">
        <f t="shared" si="4"/>
        <v>-1.6046192152785466E-17</v>
      </c>
      <c r="N17" s="3">
        <f t="shared" si="5"/>
        <v>-1.5916157281026244E-11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36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1.4841574833356838E-3</v>
      </c>
      <c r="L18" s="27">
        <v>7.5883656178999245E-3</v>
      </c>
      <c r="M18" s="4">
        <f t="shared" si="4"/>
        <v>-7.5460471204991109E-17</v>
      </c>
      <c r="N18" s="3">
        <f t="shared" si="5"/>
        <v>-7.5488060247153044E-11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18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1.6424794089676578E-3</v>
      </c>
      <c r="L19" s="27">
        <v>3.3226036859599667E-3</v>
      </c>
      <c r="M19" s="4">
        <f t="shared" si="4"/>
        <v>-3.3393426912553537E-17</v>
      </c>
      <c r="N19" s="3">
        <f t="shared" si="5"/>
        <v>-3.3196556614711881E-11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63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36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21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18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3.7442872246917075E-4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21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2.9332794775399707E-3</v>
      </c>
      <c r="M24" s="4">
        <f t="shared" si="4"/>
        <v>-2.9490299091605721E-17</v>
      </c>
      <c r="N24" s="3">
        <f t="shared" si="5"/>
        <v>-2.9558577807620168E-11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21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1.2707548794199872E-3</v>
      </c>
      <c r="M25" s="4">
        <f t="shared" si="4"/>
        <v>-1.2793585635328952E-17</v>
      </c>
      <c r="N25" s="3">
        <f t="shared" si="5"/>
        <v>-1.2732925824820995E-11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18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63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3.2758453631299674E-3</v>
      </c>
      <c r="M27" s="4">
        <f t="shared" si="4"/>
        <v>-3.2526065174565133E-17</v>
      </c>
      <c r="N27" s="3">
        <f t="shared" si="5"/>
        <v>-3.2287061912938952E-11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21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2.3380915452199764E-3</v>
      </c>
      <c r="M28" s="4">
        <f t="shared" si="4"/>
        <v>-2.3418766925686896E-17</v>
      </c>
      <c r="N28" s="3">
        <f t="shared" si="5"/>
        <v>-2.319211489520967E-11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33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2.1349804375043098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21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10114446998.389711</v>
      </c>
      <c r="G31" s="1" t="s">
        <v>21</v>
      </c>
      <c r="H31" s="1">
        <f t="shared" si="1"/>
        <v>4687.5072815699996</v>
      </c>
      <c r="I31" s="25">
        <f t="shared" si="2"/>
        <v>4.6344671956027677E-7</v>
      </c>
      <c r="J31" s="26">
        <f t="shared" si="3"/>
        <v>1.5391065556596792</v>
      </c>
      <c r="K31" s="5">
        <v>1.5391065556596635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21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0.37788684202584155</v>
      </c>
      <c r="L32" s="27">
        <v>3.5532844737499645E-3</v>
      </c>
      <c r="M32" s="4">
        <f t="shared" si="4"/>
        <v>-3.5561831257524545E-17</v>
      </c>
      <c r="N32" s="3">
        <f t="shared" si="5"/>
        <v>-3.5470293369144201E-11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24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1.4526114007369999</v>
      </c>
      <c r="D34" s="7">
        <v>220502</v>
      </c>
      <c r="E34" s="1">
        <f t="shared" si="0"/>
        <v>220502</v>
      </c>
      <c r="F34" s="6">
        <v>25432057710.325001</v>
      </c>
      <c r="G34" s="1" t="s">
        <v>90</v>
      </c>
      <c r="H34" s="1">
        <f t="shared" si="1"/>
        <v>14526.114007369999</v>
      </c>
      <c r="I34" s="25">
        <f t="shared" si="2"/>
        <v>5.7117336602584984E-7</v>
      </c>
      <c r="J34" s="26">
        <f t="shared" si="3"/>
        <v>0.12594486955543194</v>
      </c>
      <c r="K34" s="5">
        <v>0.12594486955543069</v>
      </c>
      <c r="L34" s="27">
        <v>1.4526114007369853E-2</v>
      </c>
      <c r="M34" s="4">
        <f t="shared" si="4"/>
        <v>-1.457167719820518E-16</v>
      </c>
      <c r="N34" s="3">
        <f t="shared" si="5"/>
        <v>-1.4551915228366852E-10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0.34902763890999999</v>
      </c>
      <c r="D35" s="7">
        <v>1029</v>
      </c>
      <c r="E35" s="1">
        <f t="shared" si="0"/>
        <v>1029</v>
      </c>
      <c r="F35" s="6">
        <v>5613416599.96</v>
      </c>
      <c r="G35" s="1" t="s">
        <v>30</v>
      </c>
      <c r="H35" s="1">
        <f t="shared" si="1"/>
        <v>3490.2763891</v>
      </c>
      <c r="I35" s="25">
        <f t="shared" si="2"/>
        <v>6.2177398148658176E-7</v>
      </c>
      <c r="J35" s="26">
        <f t="shared" si="3"/>
        <v>6.3980542694969263E-4</v>
      </c>
      <c r="K35" s="5">
        <v>6.3980542694968634E-4</v>
      </c>
      <c r="L35" s="27">
        <v>3.4902763890999654E-3</v>
      </c>
      <c r="M35" s="4">
        <f t="shared" si="4"/>
        <v>-3.4694469519536142E-17</v>
      </c>
      <c r="N35" s="3">
        <f t="shared" si="5"/>
        <v>-3.4560798667371273E-11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0.74647333145500006</v>
      </c>
      <c r="D36" s="7">
        <v>36870</v>
      </c>
      <c r="E36" s="1">
        <f t="shared" si="0"/>
        <v>36870</v>
      </c>
      <c r="F36" s="6">
        <v>23045992156.056</v>
      </c>
      <c r="G36" s="1" t="s">
        <v>18</v>
      </c>
      <c r="H36" s="1">
        <f t="shared" si="1"/>
        <v>7464.7333145500006</v>
      </c>
      <c r="I36" s="25">
        <f t="shared" si="2"/>
        <v>3.239059209949625E-7</v>
      </c>
      <c r="J36" s="26">
        <f t="shared" si="3"/>
        <v>1.1942411307084268E-2</v>
      </c>
      <c r="K36" s="5">
        <v>1.1942411307084148E-2</v>
      </c>
      <c r="L36" s="27">
        <v>7.4647333145499263E-3</v>
      </c>
      <c r="M36" s="4">
        <f t="shared" si="4"/>
        <v>-7.4593109467002705E-17</v>
      </c>
      <c r="N36" s="3">
        <f t="shared" si="5"/>
        <v>-7.4578565545380116E-11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0.33193417991500002</v>
      </c>
      <c r="D37" s="7">
        <v>46572</v>
      </c>
      <c r="E37" s="1">
        <f t="shared" si="0"/>
        <v>46572</v>
      </c>
      <c r="F37" s="6">
        <v>7483134338.5599899</v>
      </c>
      <c r="G37" s="1" t="s">
        <v>97</v>
      </c>
      <c r="H37" s="1">
        <f t="shared" si="1"/>
        <v>3319.34179915</v>
      </c>
      <c r="I37" s="25">
        <f t="shared" si="2"/>
        <v>4.435764011405887E-7</v>
      </c>
      <c r="J37" s="26">
        <f t="shared" si="3"/>
        <v>2.0658240153919497E-2</v>
      </c>
      <c r="K37" s="5">
        <v>2.0658240153919292E-2</v>
      </c>
      <c r="L37" s="27">
        <v>3.3193417991499671E-3</v>
      </c>
      <c r="M37" s="4">
        <f t="shared" si="4"/>
        <v>-3.2959746043559335E-17</v>
      </c>
      <c r="N37" s="3">
        <f t="shared" si="5"/>
        <v>-3.2741809263825417E-11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3.8511440723770001</v>
      </c>
      <c r="D38" s="7">
        <v>710985</v>
      </c>
      <c r="E38" s="1">
        <f t="shared" si="0"/>
        <v>710985</v>
      </c>
      <c r="F38" s="6">
        <v>77045173916.419891</v>
      </c>
      <c r="G38" s="1" t="s">
        <v>21</v>
      </c>
      <c r="H38" s="1">
        <f t="shared" si="1"/>
        <v>38511.44072377</v>
      </c>
      <c r="I38" s="25">
        <f t="shared" si="2"/>
        <v>4.9985532858356528E-7</v>
      </c>
      <c r="J38" s="26">
        <f t="shared" si="3"/>
        <v>0.35538964079298618</v>
      </c>
      <c r="K38" s="5">
        <v>0.35538964079298269</v>
      </c>
      <c r="L38" s="27">
        <v>3.8511440723769622E-2</v>
      </c>
      <c r="M38" s="4">
        <f t="shared" si="4"/>
        <v>-3.8163916471489756E-16</v>
      </c>
      <c r="N38" s="3">
        <f t="shared" si="5"/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0.37115758970700002</v>
      </c>
      <c r="D39" s="7">
        <v>11160</v>
      </c>
      <c r="E39" s="1">
        <f t="shared" si="0"/>
        <v>11160</v>
      </c>
      <c r="F39" s="6">
        <v>8567458567.5039997</v>
      </c>
      <c r="G39" s="1" t="s">
        <v>30</v>
      </c>
      <c r="H39" s="1">
        <f t="shared" si="1"/>
        <v>3711.5758970700003</v>
      </c>
      <c r="I39" s="25">
        <f t="shared" si="2"/>
        <v>4.332178402528665E-7</v>
      </c>
      <c r="J39" s="26">
        <f t="shared" si="3"/>
        <v>4.8347110972219902E-3</v>
      </c>
      <c r="K39" s="5">
        <v>4.8347110972219417E-3</v>
      </c>
      <c r="L39" s="27">
        <v>3.711575897069963E-3</v>
      </c>
      <c r="M39" s="4">
        <f t="shared" si="4"/>
        <v>-3.7296554733501353E-17</v>
      </c>
      <c r="N39" s="3">
        <f t="shared" si="5"/>
        <v>-3.7289282772690058E-11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0.38808218726799998</v>
      </c>
      <c r="D40" s="7">
        <v>291693</v>
      </c>
      <c r="E40" s="1">
        <f t="shared" si="0"/>
        <v>291693</v>
      </c>
      <c r="F40" s="6">
        <v>14108691810.068001</v>
      </c>
      <c r="G40" s="1" t="s">
        <v>33</v>
      </c>
      <c r="H40" s="1">
        <f t="shared" si="1"/>
        <v>3880.8218726800001</v>
      </c>
      <c r="I40" s="25">
        <f t="shared" si="2"/>
        <v>2.7506603198396005E-7</v>
      </c>
      <c r="J40" s="26">
        <f t="shared" si="3"/>
        <v>8.0234836067497262E-2</v>
      </c>
      <c r="K40" s="5">
        <v>8.0234836067496457E-2</v>
      </c>
      <c r="L40" s="27">
        <v>3.8808218726799613E-3</v>
      </c>
      <c r="M40" s="4">
        <f t="shared" si="4"/>
        <v>-3.8597597340483958E-17</v>
      </c>
      <c r="N40" s="3">
        <f t="shared" si="5"/>
        <v>-3.865352482534945E-11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0.28705529218600001</v>
      </c>
      <c r="D41" s="7">
        <v>160937</v>
      </c>
      <c r="E41" s="1">
        <f t="shared" si="0"/>
        <v>160937</v>
      </c>
      <c r="F41" s="6">
        <v>7702742131.4099998</v>
      </c>
      <c r="G41" s="1" t="s">
        <v>90</v>
      </c>
      <c r="H41" s="1">
        <f t="shared" si="1"/>
        <v>2870.55292186</v>
      </c>
      <c r="I41" s="25">
        <f t="shared" si="2"/>
        <v>3.726663664559858E-7</v>
      </c>
      <c r="J41" s="26">
        <f t="shared" si="3"/>
        <v>5.9975807018326985E-2</v>
      </c>
      <c r="K41" s="5">
        <v>5.9975807018326381E-2</v>
      </c>
      <c r="L41" s="27">
        <v>2.8705529218599713E-3</v>
      </c>
      <c r="M41" s="4">
        <f t="shared" si="4"/>
        <v>-2.8622937353617317E-17</v>
      </c>
      <c r="N41" s="3">
        <f t="shared" si="5"/>
        <v>-2.8649083105847239E-11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1.936982250682</v>
      </c>
      <c r="D42" s="7">
        <v>56232</v>
      </c>
      <c r="E42" s="1">
        <f t="shared" si="0"/>
        <v>56232</v>
      </c>
      <c r="F42" s="6">
        <v>35041162560.999901</v>
      </c>
      <c r="G42" s="1" t="s">
        <v>18</v>
      </c>
      <c r="H42" s="1">
        <f t="shared" si="1"/>
        <v>19369.822506820001</v>
      </c>
      <c r="I42" s="25">
        <f t="shared" si="2"/>
        <v>5.5277339823131949E-7</v>
      </c>
      <c r="J42" s="26">
        <f t="shared" si="3"/>
        <v>3.1083553729343558E-2</v>
      </c>
      <c r="K42" s="5">
        <v>3.1083553729343249E-2</v>
      </c>
      <c r="L42" s="27">
        <v>1.9369822506819807E-2</v>
      </c>
      <c r="M42" s="4">
        <f t="shared" si="4"/>
        <v>-1.9428902930940239E-16</v>
      </c>
      <c r="N42" s="3">
        <f t="shared" si="5"/>
        <v>-1.9281287677586079E-10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0.85307256364299999</v>
      </c>
      <c r="D43" s="7">
        <v>266349</v>
      </c>
      <c r="E43" s="1">
        <f t="shared" si="0"/>
        <v>266349</v>
      </c>
      <c r="F43" s="6">
        <v>27040703626.689899</v>
      </c>
      <c r="G43" s="1" t="s">
        <v>21</v>
      </c>
      <c r="H43" s="1">
        <f t="shared" si="1"/>
        <v>8530.725636430001</v>
      </c>
      <c r="I43" s="25">
        <f t="shared" si="2"/>
        <v>3.1547720629613891E-7</v>
      </c>
      <c r="J43" s="26">
        <f t="shared" si="3"/>
        <v>8.40270384197703E-2</v>
      </c>
      <c r="K43" s="5">
        <v>8.4027038419769454E-2</v>
      </c>
      <c r="L43" s="27">
        <v>8.5307256364299151E-3</v>
      </c>
      <c r="M43" s="4">
        <f t="shared" si="4"/>
        <v>-8.5001450322863548E-17</v>
      </c>
      <c r="N43" s="3">
        <f t="shared" si="5"/>
        <v>-8.5492501966655254E-11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1.8074816780930001</v>
      </c>
      <c r="D44" s="7">
        <v>33400</v>
      </c>
      <c r="E44" s="1">
        <f t="shared" si="0"/>
        <v>33400</v>
      </c>
      <c r="F44" s="6">
        <v>30661676397.1199</v>
      </c>
      <c r="G44" s="1" t="s">
        <v>116</v>
      </c>
      <c r="H44" s="1">
        <f t="shared" si="1"/>
        <v>18074.816780930003</v>
      </c>
      <c r="I44" s="25">
        <f t="shared" si="2"/>
        <v>5.894921251803375E-7</v>
      </c>
      <c r="J44" s="26">
        <f t="shared" si="3"/>
        <v>1.9689036981023273E-2</v>
      </c>
      <c r="K44" s="5">
        <v>1.9689036981023075E-2</v>
      </c>
      <c r="L44" s="27">
        <v>1.8074816780929821E-2</v>
      </c>
      <c r="M44" s="4">
        <f t="shared" si="4"/>
        <v>-1.8041124150158794E-16</v>
      </c>
      <c r="N44" s="3">
        <f t="shared" si="5"/>
        <v>-1.8189894035458565E-10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0.40649264935599999</v>
      </c>
      <c r="D45" s="7">
        <v>27538</v>
      </c>
      <c r="E45" s="1">
        <f t="shared" si="0"/>
        <v>27538</v>
      </c>
      <c r="F45" s="6">
        <v>7544358920.125</v>
      </c>
      <c r="G45" s="1" t="s">
        <v>119</v>
      </c>
      <c r="H45" s="1">
        <f t="shared" si="1"/>
        <v>4064.9264935599999</v>
      </c>
      <c r="I45" s="25">
        <f t="shared" si="2"/>
        <v>5.3880343400902905E-7</v>
      </c>
      <c r="J45" s="26">
        <f t="shared" si="3"/>
        <v>1.4837568965740643E-2</v>
      </c>
      <c r="K45" s="5">
        <v>1.4837568965740493E-2</v>
      </c>
      <c r="L45" s="27">
        <v>4.0649264935599594E-3</v>
      </c>
      <c r="M45" s="4">
        <f t="shared" si="4"/>
        <v>-4.0766001685454967E-17</v>
      </c>
      <c r="N45" s="3">
        <f t="shared" si="5"/>
        <v>-4.0472514228895307E-11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0.68060022044599999</v>
      </c>
      <c r="D46" s="7">
        <v>2115.1999999999998</v>
      </c>
      <c r="E46" s="1">
        <f t="shared" si="0"/>
        <v>2115.1999999999998</v>
      </c>
      <c r="F46" s="6">
        <v>12913128661.924994</v>
      </c>
      <c r="G46" s="1" t="s">
        <v>30</v>
      </c>
      <c r="H46" s="1">
        <f t="shared" si="1"/>
        <v>6806.0022044599991</v>
      </c>
      <c r="I46" s="25">
        <f t="shared" si="2"/>
        <v>5.270606669108655E-7</v>
      </c>
      <c r="J46" s="26">
        <f t="shared" si="3"/>
        <v>1.1148387226498626E-3</v>
      </c>
      <c r="K46" s="5">
        <v>1.1148387226498516E-3</v>
      </c>
      <c r="L46" s="27">
        <v>6.8060022044599319E-3</v>
      </c>
      <c r="M46" s="4">
        <f t="shared" si="4"/>
        <v>-6.7654215563095477E-17</v>
      </c>
      <c r="N46" s="3">
        <f t="shared" si="5"/>
        <v>-6.730260793119669E-11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0.324712503363</v>
      </c>
      <c r="D47" s="7">
        <v>6591</v>
      </c>
      <c r="E47" s="1">
        <f t="shared" si="0"/>
        <v>6591</v>
      </c>
      <c r="F47" s="6">
        <v>6209442137.57199</v>
      </c>
      <c r="G47" s="1" t="s">
        <v>18</v>
      </c>
      <c r="H47" s="1">
        <f t="shared" si="1"/>
        <v>3247.12503363</v>
      </c>
      <c r="I47" s="25">
        <f t="shared" si="2"/>
        <v>5.2293345548424537E-7</v>
      </c>
      <c r="J47" s="26">
        <f t="shared" si="3"/>
        <v>3.4466544050966615E-3</v>
      </c>
      <c r="K47" s="5">
        <v>3.4466544050966272E-3</v>
      </c>
      <c r="L47" s="27">
        <v>3.2471250336299673E-3</v>
      </c>
      <c r="M47" s="4">
        <f t="shared" si="4"/>
        <v>-3.2526065174565133E-17</v>
      </c>
      <c r="N47" s="3">
        <f t="shared" si="5"/>
        <v>-3.2741809263825417E-11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4.9512441230509996</v>
      </c>
      <c r="D48" s="7">
        <v>1330000</v>
      </c>
      <c r="E48" s="1">
        <f t="shared" si="0"/>
        <v>1330000</v>
      </c>
      <c r="F48" s="6">
        <v>112098305778.052</v>
      </c>
      <c r="G48" s="1" t="s">
        <v>21</v>
      </c>
      <c r="H48" s="1">
        <f t="shared" si="1"/>
        <v>49512.441230509998</v>
      </c>
      <c r="I48" s="25">
        <f t="shared" si="2"/>
        <v>4.4168768552614611E-7</v>
      </c>
      <c r="J48" s="26">
        <f t="shared" si="3"/>
        <v>0.5874446217497743</v>
      </c>
      <c r="K48" s="5">
        <v>0.58744462174976841</v>
      </c>
      <c r="L48" s="27">
        <v>4.9512441230509505E-2</v>
      </c>
      <c r="M48" s="4">
        <f t="shared" si="4"/>
        <v>-4.9266146717741321E-16</v>
      </c>
      <c r="N48" s="3">
        <f t="shared" si="5"/>
        <v>-4.9476511776447296E-10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0.24658426216099999</v>
      </c>
      <c r="D49" s="7">
        <v>42008</v>
      </c>
      <c r="E49" s="1">
        <f t="shared" si="0"/>
        <v>42008</v>
      </c>
      <c r="F49" s="6">
        <v>9132795129.3839989</v>
      </c>
      <c r="G49" s="1" t="s">
        <v>36</v>
      </c>
      <c r="H49" s="1">
        <f t="shared" si="1"/>
        <v>2465.8426216099997</v>
      </c>
      <c r="I49" s="25">
        <f t="shared" si="2"/>
        <v>2.6999867912030116E-7</v>
      </c>
      <c r="J49" s="26">
        <f t="shared" si="3"/>
        <v>1.1342104512485612E-2</v>
      </c>
      <c r="K49" s="5">
        <v>1.1342104512485497E-2</v>
      </c>
      <c r="L49" s="27">
        <v>2.4658426216099751E-3</v>
      </c>
      <c r="M49" s="4">
        <f t="shared" si="4"/>
        <v>-2.4719809532669501E-17</v>
      </c>
      <c r="N49" s="3">
        <f t="shared" si="5"/>
        <v>-2.4556356947869062E-11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3.1610460842179999</v>
      </c>
      <c r="D50" s="7">
        <v>54400000</v>
      </c>
      <c r="E50" s="1">
        <f t="shared" si="0"/>
        <v>54400000</v>
      </c>
      <c r="F50" s="6">
        <v>107975501271.44391</v>
      </c>
      <c r="G50" s="1" t="s">
        <v>21</v>
      </c>
      <c r="H50" s="1">
        <f t="shared" si="1"/>
        <v>31610.46084218</v>
      </c>
      <c r="I50" s="25">
        <f t="shared" si="2"/>
        <v>2.9275586100511084E-7</v>
      </c>
      <c r="J50" s="26">
        <f t="shared" si="3"/>
        <v>15.925918838678029</v>
      </c>
      <c r="K50" s="5">
        <v>15.925918838677868</v>
      </c>
      <c r="L50" s="27">
        <v>3.161046084217968E-2</v>
      </c>
      <c r="M50" s="4">
        <f t="shared" si="4"/>
        <v>-3.1918911957973251E-16</v>
      </c>
      <c r="N50" s="3">
        <f t="shared" si="5"/>
        <v>-3.2014213502407074E-10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0.21677631805200001</v>
      </c>
      <c r="D51" s="7">
        <v>47589</v>
      </c>
      <c r="E51" s="1">
        <f t="shared" si="0"/>
        <v>47589</v>
      </c>
      <c r="F51" s="6">
        <v>9368751705.2000008</v>
      </c>
      <c r="G51" s="1" t="s">
        <v>119</v>
      </c>
      <c r="H51" s="1">
        <f t="shared" si="1"/>
        <v>2167.7631805199999</v>
      </c>
      <c r="I51" s="25">
        <f t="shared" si="2"/>
        <v>2.3138228536004554E-7</v>
      </c>
      <c r="J51" s="26">
        <f t="shared" si="3"/>
        <v>1.1011251577999207E-2</v>
      </c>
      <c r="K51" s="5">
        <v>1.10112515779991E-2</v>
      </c>
      <c r="L51" s="27">
        <v>2.1677631805199784E-3</v>
      </c>
      <c r="M51" s="4">
        <f t="shared" si="4"/>
        <v>-2.1684043449710089E-17</v>
      </c>
      <c r="N51" s="3">
        <f t="shared" si="5"/>
        <v>-2.1373125491663814E-11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0.43111561517399999</v>
      </c>
      <c r="D52" s="7">
        <v>3993000</v>
      </c>
      <c r="E52" s="1">
        <f t="shared" si="0"/>
        <v>3993000</v>
      </c>
      <c r="F52" s="6">
        <v>15229054741.709999</v>
      </c>
      <c r="G52" s="1" t="s">
        <v>119</v>
      </c>
      <c r="H52" s="1">
        <f t="shared" si="1"/>
        <v>4311.1561517399996</v>
      </c>
      <c r="I52" s="25">
        <f t="shared" si="2"/>
        <v>2.83087573382504E-7</v>
      </c>
      <c r="J52" s="26">
        <f t="shared" si="3"/>
        <v>1.1303686805163384</v>
      </c>
      <c r="K52" s="5">
        <v>1.1303686805163273</v>
      </c>
      <c r="L52" s="27">
        <v>4.3111561517399566E-3</v>
      </c>
      <c r="M52" s="4">
        <f t="shared" si="4"/>
        <v>-4.3368086899420177E-17</v>
      </c>
      <c r="N52" s="3">
        <f t="shared" si="5"/>
        <v>-4.2746250983327627E-11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1.553904167959</v>
      </c>
      <c r="D53" s="7">
        <v>17800000</v>
      </c>
      <c r="E53" s="1">
        <f t="shared" si="0"/>
        <v>17800000</v>
      </c>
      <c r="F53" s="6">
        <v>38574207716.687897</v>
      </c>
      <c r="G53" s="1" t="s">
        <v>24</v>
      </c>
      <c r="H53" s="1">
        <f t="shared" si="1"/>
        <v>15539.04167959</v>
      </c>
      <c r="I53" s="25">
        <f t="shared" si="2"/>
        <v>4.0283501851076336E-7</v>
      </c>
      <c r="J53" s="26">
        <f t="shared" si="3"/>
        <v>7.1704633294915876</v>
      </c>
      <c r="K53" s="5">
        <v>7.1704633294915165</v>
      </c>
      <c r="L53" s="27">
        <v>1.5539041679589844E-2</v>
      </c>
      <c r="M53" s="4">
        <f t="shared" si="4"/>
        <v>-1.5612511283791264E-16</v>
      </c>
      <c r="N53" s="3">
        <f t="shared" si="5"/>
        <v>-1.5643308870494366E-10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0.38938539721499998</v>
      </c>
      <c r="D54" s="7">
        <v>1918</v>
      </c>
      <c r="E54" s="1">
        <f t="shared" si="0"/>
        <v>1918</v>
      </c>
      <c r="F54" s="6">
        <v>8845767248.25</v>
      </c>
      <c r="G54" s="1" t="s">
        <v>18</v>
      </c>
      <c r="H54" s="1">
        <f t="shared" si="1"/>
        <v>3893.8539721500001</v>
      </c>
      <c r="I54" s="25">
        <f t="shared" si="2"/>
        <v>4.4019403437506677E-7</v>
      </c>
      <c r="J54" s="26">
        <f t="shared" si="3"/>
        <v>8.4429215793137811E-4</v>
      </c>
      <c r="K54" s="5">
        <v>8.4429215793136955E-4</v>
      </c>
      <c r="L54" s="27">
        <v>3.8938539721499609E-3</v>
      </c>
      <c r="M54" s="4">
        <f t="shared" si="4"/>
        <v>-3.903127820947816E-17</v>
      </c>
      <c r="N54" s="3">
        <f t="shared" si="5"/>
        <v>-3.9108272176235914E-11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0.28927990998800002</v>
      </c>
      <c r="D55" s="7">
        <v>1674657</v>
      </c>
      <c r="E55" s="1">
        <f t="shared" si="0"/>
        <v>1674657</v>
      </c>
      <c r="F55" s="6">
        <v>8015185044.6000004</v>
      </c>
      <c r="G55" s="1" t="s">
        <v>33</v>
      </c>
      <c r="H55" s="1">
        <f t="shared" si="1"/>
        <v>2892.7990998800001</v>
      </c>
      <c r="I55" s="25">
        <f t="shared" si="2"/>
        <v>3.6091482402255204E-7</v>
      </c>
      <c r="J55" s="26">
        <f t="shared" si="3"/>
        <v>0.60440853645313497</v>
      </c>
      <c r="K55" s="5">
        <v>0.60440853645312886</v>
      </c>
      <c r="L55" s="27">
        <v>2.8927990998799712E-3</v>
      </c>
      <c r="M55" s="4">
        <f t="shared" si="4"/>
        <v>-2.9056618222611519E-17</v>
      </c>
      <c r="N55" s="3">
        <f t="shared" si="5"/>
        <v>-2.9103830456733704E-11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0.67472213175999995</v>
      </c>
      <c r="D56" s="7">
        <v>193888</v>
      </c>
      <c r="E56" s="1">
        <f t="shared" si="0"/>
        <v>193888</v>
      </c>
      <c r="F56" s="6">
        <v>11343837349.489941</v>
      </c>
      <c r="G56" s="1" t="s">
        <v>116</v>
      </c>
      <c r="H56" s="1">
        <f t="shared" si="1"/>
        <v>6747.2213175999996</v>
      </c>
      <c r="I56" s="25">
        <f t="shared" si="2"/>
        <v>5.9479178956170225E-7</v>
      </c>
      <c r="J56" s="26">
        <f t="shared" si="3"/>
        <v>0.11532299049453933</v>
      </c>
      <c r="K56" s="5">
        <v>0.11532299049453817</v>
      </c>
      <c r="L56" s="27">
        <v>6.7472213175999319E-3</v>
      </c>
      <c r="M56" s="4">
        <f t="shared" si="4"/>
        <v>-6.7654215563095477E-17</v>
      </c>
      <c r="N56" s="3">
        <f t="shared" si="5"/>
        <v>-6.730260793119669E-11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0.34592153906799999</v>
      </c>
      <c r="D57" s="7">
        <v>635</v>
      </c>
      <c r="E57" s="1">
        <f t="shared" si="0"/>
        <v>635</v>
      </c>
      <c r="F57" s="6">
        <v>5175733973.1639996</v>
      </c>
      <c r="G57" s="1" t="s">
        <v>30</v>
      </c>
      <c r="H57" s="1">
        <f t="shared" si="1"/>
        <v>3459.2153906799999</v>
      </c>
      <c r="I57" s="25">
        <f t="shared" si="2"/>
        <v>6.6835262565964778E-7</v>
      </c>
      <c r="J57" s="26">
        <f t="shared" si="3"/>
        <v>4.2440391729387634E-4</v>
      </c>
      <c r="K57" s="5">
        <v>4.2440391729387211E-4</v>
      </c>
      <c r="L57" s="27">
        <v>3.4592153906799652E-3</v>
      </c>
      <c r="M57" s="4">
        <f t="shared" si="4"/>
        <v>-3.4694469519536142E-17</v>
      </c>
      <c r="N57" s="3">
        <f t="shared" si="5"/>
        <v>-3.4560798667371273E-11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0.21684441887</v>
      </c>
      <c r="D58" s="7">
        <v>1177863</v>
      </c>
      <c r="E58" s="1">
        <f t="shared" si="0"/>
        <v>1177863</v>
      </c>
      <c r="F58" s="6">
        <v>11445015257.23999</v>
      </c>
      <c r="G58" s="1" t="s">
        <v>119</v>
      </c>
      <c r="H58" s="1">
        <f t="shared" si="1"/>
        <v>2168.4441886999998</v>
      </c>
      <c r="I58" s="25">
        <f t="shared" si="2"/>
        <v>1.8946625582943333E-7</v>
      </c>
      <c r="J58" s="26">
        <f t="shared" si="3"/>
        <v>0.22316529249002384</v>
      </c>
      <c r="K58" s="5">
        <v>0.22316529249002165</v>
      </c>
      <c r="L58" s="27">
        <v>2.1684441886999782E-3</v>
      </c>
      <c r="M58" s="4">
        <f t="shared" si="4"/>
        <v>-2.1684043449710089E-17</v>
      </c>
      <c r="N58" s="3">
        <f t="shared" si="5"/>
        <v>-2.1373125491663814E-11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0.245965572568</v>
      </c>
      <c r="D59" s="7">
        <v>17255</v>
      </c>
      <c r="E59" s="1">
        <f t="shared" si="0"/>
        <v>17255</v>
      </c>
      <c r="F59" s="6">
        <v>9243019924.0079994</v>
      </c>
      <c r="G59" s="1" t="s">
        <v>18</v>
      </c>
      <c r="H59" s="1">
        <f t="shared" si="1"/>
        <v>2459.6557256799997</v>
      </c>
      <c r="I59" s="25">
        <f t="shared" si="2"/>
        <v>2.6610953410272783E-7</v>
      </c>
      <c r="J59" s="26">
        <f t="shared" si="3"/>
        <v>4.5917200109425686E-3</v>
      </c>
      <c r="K59" s="5">
        <v>4.5917200109425235E-3</v>
      </c>
      <c r="L59" s="27">
        <v>2.4596557256799751E-3</v>
      </c>
      <c r="M59" s="4">
        <f t="shared" si="4"/>
        <v>-2.4719809532669501E-17</v>
      </c>
      <c r="N59" s="3">
        <f t="shared" si="5"/>
        <v>-2.4556356947869062E-11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0.97367677761799998</v>
      </c>
      <c r="D60" s="7">
        <v>13463.6</v>
      </c>
      <c r="E60" s="1">
        <f t="shared" si="0"/>
        <v>13463.6</v>
      </c>
      <c r="F60" s="6">
        <v>19117310234.5</v>
      </c>
      <c r="G60" s="1" t="s">
        <v>97</v>
      </c>
      <c r="H60" s="1">
        <f t="shared" si="1"/>
        <v>9736.7677761799987</v>
      </c>
      <c r="I60" s="25">
        <f t="shared" si="2"/>
        <v>5.0931682630794834E-7</v>
      </c>
      <c r="J60" s="26">
        <f t="shared" si="3"/>
        <v>6.8572380226796931E-3</v>
      </c>
      <c r="K60" s="5">
        <v>6.8572380226796254E-3</v>
      </c>
      <c r="L60" s="27">
        <v>9.7367677761799019E-3</v>
      </c>
      <c r="M60" s="4">
        <f t="shared" si="4"/>
        <v>-9.7144514654701197E-17</v>
      </c>
      <c r="N60" s="3">
        <f t="shared" si="5"/>
        <v>-9.6406438387930393E-11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0.48547980870899998</v>
      </c>
      <c r="D61" s="7">
        <v>2367040</v>
      </c>
      <c r="E61" s="1">
        <f t="shared" si="0"/>
        <v>2367040</v>
      </c>
      <c r="F61" s="6">
        <v>9333307292.7999897</v>
      </c>
      <c r="G61" s="1" t="s">
        <v>90</v>
      </c>
      <c r="H61" s="1">
        <f t="shared" si="1"/>
        <v>4854.7980870900001</v>
      </c>
      <c r="I61" s="25">
        <f t="shared" si="2"/>
        <v>5.201583891741297E-7</v>
      </c>
      <c r="J61" s="26">
        <f t="shared" si="3"/>
        <v>1.2312357135107319</v>
      </c>
      <c r="K61" s="5">
        <v>1.2312357135107195</v>
      </c>
      <c r="L61" s="27">
        <v>4.8547980870899511E-3</v>
      </c>
      <c r="M61" s="4">
        <f t="shared" si="4"/>
        <v>-4.8572257327350599E-17</v>
      </c>
      <c r="N61" s="3">
        <f t="shared" si="5"/>
        <v>-4.9112713895738125E-11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0.60689738740900001</v>
      </c>
      <c r="D62" s="7">
        <v>298661</v>
      </c>
      <c r="E62" s="1">
        <f t="shared" si="0"/>
        <v>298661</v>
      </c>
      <c r="F62" s="6">
        <v>36143232566.540497</v>
      </c>
      <c r="G62" s="1" t="s">
        <v>52</v>
      </c>
      <c r="H62" s="1">
        <f t="shared" si="1"/>
        <v>6068.9738740900002</v>
      </c>
      <c r="I62" s="25">
        <f t="shared" si="2"/>
        <v>1.679145290315935E-7</v>
      </c>
      <c r="J62" s="26">
        <f t="shared" si="3"/>
        <v>5.0149521155104744E-2</v>
      </c>
      <c r="K62" s="5">
        <v>5.0149521155104251E-2</v>
      </c>
      <c r="L62" s="27">
        <v>6.0689738740899394E-3</v>
      </c>
      <c r="M62" s="4">
        <f t="shared" si="4"/>
        <v>-6.0715321659188248E-17</v>
      </c>
      <c r="N62" s="3">
        <f t="shared" si="5"/>
        <v>-6.0936145018786192E-11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0.49734387961999998</v>
      </c>
      <c r="D63" s="7">
        <v>4477108</v>
      </c>
      <c r="E63" s="1">
        <f t="shared" si="0"/>
        <v>4477108</v>
      </c>
      <c r="F63" s="6">
        <v>9619929277.5421944</v>
      </c>
      <c r="G63" s="1" t="s">
        <v>21</v>
      </c>
      <c r="H63" s="1">
        <f t="shared" si="1"/>
        <v>4973.4387962000001</v>
      </c>
      <c r="I63" s="25">
        <f t="shared" si="2"/>
        <v>5.1699328058580795E-7</v>
      </c>
      <c r="J63" s="26">
        <f t="shared" si="3"/>
        <v>2.3146347524569655</v>
      </c>
      <c r="K63" s="5">
        <v>2.3146347524569424</v>
      </c>
      <c r="L63" s="27">
        <v>4.9734387961999508E-3</v>
      </c>
      <c r="M63" s="4">
        <f t="shared" si="4"/>
        <v>-4.9439619065339002E-17</v>
      </c>
      <c r="N63" s="3">
        <f t="shared" si="5"/>
        <v>-4.9112713895738125E-11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4.0457177015469998</v>
      </c>
      <c r="D64" s="7">
        <v>849242</v>
      </c>
      <c r="E64" s="1">
        <f t="shared" si="0"/>
        <v>849242</v>
      </c>
      <c r="F64" s="6">
        <v>105373661373.75</v>
      </c>
      <c r="G64" s="1" t="s">
        <v>21</v>
      </c>
      <c r="H64" s="1">
        <f t="shared" si="1"/>
        <v>40457.177015469999</v>
      </c>
      <c r="I64" s="25">
        <f t="shared" si="2"/>
        <v>3.8394012780833701E-7</v>
      </c>
      <c r="J64" s="26">
        <f t="shared" si="3"/>
        <v>0.32605808202020775</v>
      </c>
      <c r="K64" s="5">
        <v>0.32605808202020448</v>
      </c>
      <c r="L64" s="27">
        <v>4.0457177015469595E-2</v>
      </c>
      <c r="M64" s="4">
        <f t="shared" si="4"/>
        <v>-4.0245584642661925E-16</v>
      </c>
      <c r="N64" s="3">
        <f t="shared" si="5"/>
        <v>-4.0745362639427185E-10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0.24523236755899999</v>
      </c>
      <c r="D65" s="7">
        <v>50798</v>
      </c>
      <c r="E65" s="1">
        <f t="shared" si="0"/>
        <v>50798</v>
      </c>
      <c r="F65" s="6">
        <v>5318382272.96</v>
      </c>
      <c r="G65" s="1" t="s">
        <v>30</v>
      </c>
      <c r="H65" s="1">
        <f t="shared" si="1"/>
        <v>2452.3236755899998</v>
      </c>
      <c r="I65" s="25">
        <f t="shared" si="2"/>
        <v>4.6110331106852424E-7</v>
      </c>
      <c r="J65" s="26">
        <f t="shared" si="3"/>
        <v>2.3423125995658895E-2</v>
      </c>
      <c r="K65" s="5">
        <v>2.3423125995658659E-2</v>
      </c>
      <c r="L65" s="27">
        <v>2.4523236755899752E-3</v>
      </c>
      <c r="M65" s="4">
        <f t="shared" si="4"/>
        <v>-2.4719809532669501E-17</v>
      </c>
      <c r="N65" s="3">
        <f t="shared" si="5"/>
        <v>-2.4556356947869062E-11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1.462895601329</v>
      </c>
      <c r="D66" s="7">
        <v>36500000</v>
      </c>
      <c r="E66" s="1">
        <f t="shared" ref="E66:E103" si="6">D66</f>
        <v>36500000</v>
      </c>
      <c r="F66" s="6">
        <v>35347958058.589996</v>
      </c>
      <c r="G66" s="1" t="s">
        <v>21</v>
      </c>
      <c r="H66" s="1">
        <f t="shared" ref="H66:H102" si="7">(C66/100)*$R$2</f>
        <v>14628.956013289999</v>
      </c>
      <c r="I66" s="25">
        <f t="shared" ref="I66:I102" si="8">H66/F66</f>
        <v>4.1385575905239539E-7</v>
      </c>
      <c r="J66" s="26">
        <f t="shared" ref="J66:J102" si="9">I66*E66</f>
        <v>15.105735205412431</v>
      </c>
      <c r="K66" s="5">
        <v>15.10573520541228</v>
      </c>
      <c r="L66" s="27">
        <v>1.4628956013289854E-2</v>
      </c>
      <c r="M66" s="4">
        <f t="shared" ref="M66:M102" si="10">L66-(C66/100)</f>
        <v>-1.457167719820518E-16</v>
      </c>
      <c r="N66" s="3">
        <f t="shared" ref="N66:N102" si="11">IFERROR(L66*$R$2,0)-H66</f>
        <v>-1.4551915228366852E-10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0.52756303676399996</v>
      </c>
      <c r="D67" s="7">
        <v>44022</v>
      </c>
      <c r="E67" s="1">
        <f t="shared" si="6"/>
        <v>44022</v>
      </c>
      <c r="F67" s="6">
        <v>8503931194.3999996</v>
      </c>
      <c r="G67" s="1" t="s">
        <v>21</v>
      </c>
      <c r="H67" s="1">
        <f t="shared" si="7"/>
        <v>5275.6303676400003</v>
      </c>
      <c r="I67" s="25">
        <f t="shared" si="8"/>
        <v>6.2037547659300247E-7</v>
      </c>
      <c r="J67" s="26">
        <f t="shared" si="9"/>
        <v>2.7310169230577153E-2</v>
      </c>
      <c r="K67" s="5">
        <v>2.7310169230576876E-2</v>
      </c>
      <c r="L67" s="27">
        <v>5.275630367639947E-3</v>
      </c>
      <c r="M67" s="4">
        <f t="shared" si="10"/>
        <v>-5.2909066017292616E-17</v>
      </c>
      <c r="N67" s="3">
        <f t="shared" si="11"/>
        <v>-5.3660187404602766E-11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0.49636587715000002</v>
      </c>
      <c r="D68" s="7">
        <v>38400</v>
      </c>
      <c r="E68" s="1">
        <f t="shared" si="6"/>
        <v>38400</v>
      </c>
      <c r="F68" s="6">
        <v>7389989200.1599998</v>
      </c>
      <c r="G68" s="1" t="s">
        <v>63</v>
      </c>
      <c r="H68" s="1">
        <f t="shared" si="7"/>
        <v>4963.6587715000005</v>
      </c>
      <c r="I68" s="25">
        <f t="shared" si="8"/>
        <v>6.7167334580036094E-7</v>
      </c>
      <c r="J68" s="26">
        <f t="shared" si="9"/>
        <v>2.5792256478733861E-2</v>
      </c>
      <c r="K68" s="5">
        <v>2.5792256478733601E-2</v>
      </c>
      <c r="L68" s="27">
        <v>4.9636587714999509E-3</v>
      </c>
      <c r="M68" s="4">
        <f t="shared" si="10"/>
        <v>-4.9439619065339002E-17</v>
      </c>
      <c r="N68" s="3">
        <f t="shared" si="11"/>
        <v>-5.0022208597511053E-11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3.5215008457030001</v>
      </c>
      <c r="D69" s="7">
        <v>26800000</v>
      </c>
      <c r="E69" s="1">
        <f t="shared" si="6"/>
        <v>26800000</v>
      </c>
      <c r="F69" s="6">
        <v>94888502335.583893</v>
      </c>
      <c r="G69" s="1" t="s">
        <v>24</v>
      </c>
      <c r="H69" s="1">
        <f t="shared" si="7"/>
        <v>35215.008457030002</v>
      </c>
      <c r="I69" s="25">
        <f t="shared" si="8"/>
        <v>3.7111986795289645E-7</v>
      </c>
      <c r="J69" s="26">
        <f t="shared" si="9"/>
        <v>9.9460124611376255</v>
      </c>
      <c r="K69" s="5">
        <v>9.9460124611375242</v>
      </c>
      <c r="L69" s="27">
        <v>3.5215008457029649E-2</v>
      </c>
      <c r="M69" s="4">
        <f t="shared" si="10"/>
        <v>-3.5388358909926865E-16</v>
      </c>
      <c r="N69" s="3">
        <f t="shared" si="11"/>
        <v>-3.5652192309498787E-10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0.30001925699799997</v>
      </c>
      <c r="D70" s="7">
        <v>451882</v>
      </c>
      <c r="E70" s="1">
        <f t="shared" si="6"/>
        <v>451882</v>
      </c>
      <c r="F70" s="6">
        <v>5954682262</v>
      </c>
      <c r="G70" s="1" t="s">
        <v>21</v>
      </c>
      <c r="H70" s="1">
        <f t="shared" si="7"/>
        <v>3000.1925699799999</v>
      </c>
      <c r="I70" s="25">
        <f t="shared" si="8"/>
        <v>5.0383755807187681E-7</v>
      </c>
      <c r="J70" s="26">
        <f t="shared" si="9"/>
        <v>0.22767512341663584</v>
      </c>
      <c r="K70" s="5">
        <v>0.2276751234166336</v>
      </c>
      <c r="L70" s="27">
        <v>3.00019256997997E-3</v>
      </c>
      <c r="M70" s="4">
        <f t="shared" si="10"/>
        <v>-2.9923979960599922E-17</v>
      </c>
      <c r="N70" s="3">
        <f t="shared" si="11"/>
        <v>-3.0013325158506632E-11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2.4175683411070001</v>
      </c>
      <c r="D71" s="7">
        <v>81000000</v>
      </c>
      <c r="E71" s="1">
        <f t="shared" si="6"/>
        <v>81000000</v>
      </c>
      <c r="F71" s="6">
        <v>153279394459.15332</v>
      </c>
      <c r="G71" s="1" t="s">
        <v>24</v>
      </c>
      <c r="H71" s="1">
        <f t="shared" si="7"/>
        <v>24175.68341107</v>
      </c>
      <c r="I71" s="25">
        <f t="shared" si="8"/>
        <v>1.5772298355153315E-7</v>
      </c>
      <c r="J71" s="26">
        <f t="shared" si="9"/>
        <v>12.775561667674186</v>
      </c>
      <c r="K71" s="5">
        <v>12.775561667674056</v>
      </c>
      <c r="L71" s="27">
        <v>2.4175683411069758E-2</v>
      </c>
      <c r="M71" s="4">
        <f t="shared" si="10"/>
        <v>-2.4286128663675299E-16</v>
      </c>
      <c r="N71" s="3">
        <f t="shared" si="11"/>
        <v>-2.4374458007514477E-10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0.25243443240800001</v>
      </c>
      <c r="D72" s="7">
        <v>580053</v>
      </c>
      <c r="E72" s="1">
        <f t="shared" si="6"/>
        <v>580053</v>
      </c>
      <c r="F72" s="6">
        <v>9799870260.7579765</v>
      </c>
      <c r="G72" s="1" t="s">
        <v>21</v>
      </c>
      <c r="H72" s="1">
        <f t="shared" si="7"/>
        <v>2524.3443240800002</v>
      </c>
      <c r="I72" s="25">
        <f t="shared" si="8"/>
        <v>2.5758956566887786E-7</v>
      </c>
      <c r="J72" s="26">
        <f t="shared" si="9"/>
        <v>0.14941560033492962</v>
      </c>
      <c r="K72" s="5">
        <v>0.14941560033492812</v>
      </c>
      <c r="L72" s="27">
        <v>2.5243443240799751E-3</v>
      </c>
      <c r="M72" s="4">
        <f t="shared" si="10"/>
        <v>-2.5153490401663703E-17</v>
      </c>
      <c r="N72" s="3">
        <f t="shared" si="11"/>
        <v>-2.5011104298755527E-11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0.328890164436</v>
      </c>
      <c r="D73" s="7">
        <v>10696</v>
      </c>
      <c r="E73" s="1">
        <f t="shared" si="6"/>
        <v>10696</v>
      </c>
      <c r="F73" s="6">
        <v>6084267742.691</v>
      </c>
      <c r="G73" s="1" t="s">
        <v>18</v>
      </c>
      <c r="H73" s="1">
        <f t="shared" si="7"/>
        <v>3288.9016443600003</v>
      </c>
      <c r="I73" s="25">
        <f t="shared" si="8"/>
        <v>5.405583356043036E-7</v>
      </c>
      <c r="J73" s="26">
        <f t="shared" si="9"/>
        <v>5.781811957623631E-3</v>
      </c>
      <c r="K73" s="5">
        <v>5.7818119576235737E-3</v>
      </c>
      <c r="L73" s="27">
        <v>3.2889016443599672E-3</v>
      </c>
      <c r="M73" s="4">
        <f t="shared" si="10"/>
        <v>-3.2959746043559335E-17</v>
      </c>
      <c r="N73" s="3">
        <f t="shared" si="11"/>
        <v>-3.3196556614711881E-11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0.186941479848</v>
      </c>
      <c r="D74" s="7">
        <v>498652</v>
      </c>
      <c r="E74" s="1">
        <f t="shared" si="6"/>
        <v>498652</v>
      </c>
      <c r="F74" s="6">
        <v>8810109467.9910011</v>
      </c>
      <c r="G74" s="1" t="s">
        <v>21</v>
      </c>
      <c r="H74" s="1">
        <f t="shared" si="7"/>
        <v>1869.4147984799999</v>
      </c>
      <c r="I74" s="25">
        <f t="shared" si="8"/>
        <v>2.1218973558410152E-7</v>
      </c>
      <c r="J74" s="26">
        <f t="shared" si="9"/>
        <v>0.10580883602848339</v>
      </c>
      <c r="K74" s="5">
        <v>0.10580883602848233</v>
      </c>
      <c r="L74" s="27">
        <v>1.8694147984799814E-3</v>
      </c>
      <c r="M74" s="4">
        <f t="shared" si="10"/>
        <v>-1.8648277366750676E-17</v>
      </c>
      <c r="N74" s="3">
        <f t="shared" si="11"/>
        <v>-1.8644641386345029E-11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0.85637312325100001</v>
      </c>
      <c r="D75" s="7">
        <v>77212</v>
      </c>
      <c r="E75" s="1">
        <f t="shared" si="6"/>
        <v>77212</v>
      </c>
      <c r="F75" s="6">
        <v>14240801458</v>
      </c>
      <c r="G75" s="1" t="s">
        <v>21</v>
      </c>
      <c r="H75" s="1">
        <f t="shared" si="7"/>
        <v>8563.7312325100011</v>
      </c>
      <c r="I75" s="25">
        <f t="shared" si="8"/>
        <v>6.0135177488196686E-7</v>
      </c>
      <c r="J75" s="26">
        <f t="shared" si="9"/>
        <v>4.6431573242186427E-2</v>
      </c>
      <c r="K75" s="5">
        <v>4.6431573242185963E-2</v>
      </c>
      <c r="L75" s="27">
        <v>8.5637312325099156E-3</v>
      </c>
      <c r="M75" s="4">
        <f t="shared" si="10"/>
        <v>-8.5001450322863548E-17</v>
      </c>
      <c r="N75" s="3">
        <f t="shared" si="11"/>
        <v>-8.5492501966655254E-11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0.263851128973</v>
      </c>
      <c r="D76" s="7">
        <v>115605</v>
      </c>
      <c r="E76" s="1">
        <f t="shared" si="6"/>
        <v>115605</v>
      </c>
      <c r="F76" s="6">
        <v>6662856545.5459995</v>
      </c>
      <c r="G76" s="1" t="s">
        <v>119</v>
      </c>
      <c r="H76" s="1">
        <f t="shared" si="7"/>
        <v>2638.51128973</v>
      </c>
      <c r="I76" s="25">
        <f t="shared" si="8"/>
        <v>3.9600301637798245E-7</v>
      </c>
      <c r="J76" s="26">
        <f t="shared" si="9"/>
        <v>4.577992870837666E-2</v>
      </c>
      <c r="K76" s="5">
        <v>4.5779928708376202E-2</v>
      </c>
      <c r="L76" s="27">
        <v>2.6385112897299736E-3</v>
      </c>
      <c r="M76" s="4">
        <f t="shared" si="10"/>
        <v>-2.6454533008646308E-17</v>
      </c>
      <c r="N76" s="3">
        <f t="shared" si="11"/>
        <v>-2.6375346351414919E-11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0.82581198555000002</v>
      </c>
      <c r="D77" s="7">
        <v>8920000</v>
      </c>
      <c r="E77" s="1">
        <f t="shared" si="6"/>
        <v>8920000</v>
      </c>
      <c r="F77" s="6">
        <v>22426854953.715</v>
      </c>
      <c r="G77" s="1" t="s">
        <v>33</v>
      </c>
      <c r="H77" s="1">
        <f t="shared" si="7"/>
        <v>8258.119855500001</v>
      </c>
      <c r="I77" s="25">
        <f t="shared" si="8"/>
        <v>3.6822460717489264E-7</v>
      </c>
      <c r="J77" s="26">
        <f t="shared" si="9"/>
        <v>3.2845634960000423</v>
      </c>
      <c r="K77" s="5">
        <v>3.284563496000009</v>
      </c>
      <c r="L77" s="27">
        <v>8.258119855499917E-3</v>
      </c>
      <c r="M77" s="4">
        <f t="shared" si="10"/>
        <v>-8.3266726846886741E-17</v>
      </c>
      <c r="N77" s="3">
        <f t="shared" si="11"/>
        <v>-8.3673512563109398E-11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0.939098585667</v>
      </c>
      <c r="D78" s="7">
        <v>1258.33</v>
      </c>
      <c r="E78" s="1">
        <f t="shared" si="6"/>
        <v>1258.33</v>
      </c>
      <c r="F78" s="6">
        <v>14672160825.040001</v>
      </c>
      <c r="G78" s="1" t="s">
        <v>18</v>
      </c>
      <c r="H78" s="1">
        <f t="shared" si="7"/>
        <v>9390.9858566700004</v>
      </c>
      <c r="I78" s="25">
        <f t="shared" si="8"/>
        <v>6.4005472463490382E-7</v>
      </c>
      <c r="J78" s="26">
        <f t="shared" si="9"/>
        <v>8.0540006164983851E-4</v>
      </c>
      <c r="K78" s="5">
        <v>8.0540006164983038E-4</v>
      </c>
      <c r="L78" s="27">
        <v>9.3909858566699062E-3</v>
      </c>
      <c r="M78" s="4">
        <f t="shared" si="10"/>
        <v>-9.3675067702747583E-17</v>
      </c>
      <c r="N78" s="3">
        <f t="shared" si="11"/>
        <v>-9.4587448984384537E-11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0.19048308592999999</v>
      </c>
      <c r="D79" s="7">
        <v>4491.8999999999996</v>
      </c>
      <c r="E79" s="1">
        <f t="shared" si="6"/>
        <v>4491.8999999999996</v>
      </c>
      <c r="F79" s="6">
        <v>6106382725.51999</v>
      </c>
      <c r="G79" s="1" t="s">
        <v>30</v>
      </c>
      <c r="H79" s="1">
        <f t="shared" si="7"/>
        <v>1904.8308592999997</v>
      </c>
      <c r="I79" s="25">
        <f t="shared" si="8"/>
        <v>3.1194095505007733E-7</v>
      </c>
      <c r="J79" s="26">
        <f t="shared" si="9"/>
        <v>1.4012075759894421E-3</v>
      </c>
      <c r="K79" s="5">
        <v>1.401207575989428E-3</v>
      </c>
      <c r="L79" s="27">
        <v>1.9048308592999807E-3</v>
      </c>
      <c r="M79" s="4">
        <f t="shared" si="10"/>
        <v>-1.9081958235744878E-17</v>
      </c>
      <c r="N79" s="3">
        <f t="shared" si="11"/>
        <v>-1.9099388737231493E-11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0.38274053753999998</v>
      </c>
      <c r="D80" s="7">
        <v>2001.7</v>
      </c>
      <c r="E80" s="1">
        <f t="shared" si="6"/>
        <v>2001.7</v>
      </c>
      <c r="F80" s="6">
        <v>7521477461.25</v>
      </c>
      <c r="G80" s="1" t="s">
        <v>18</v>
      </c>
      <c r="H80" s="1">
        <f t="shared" si="7"/>
        <v>3827.4053754000001</v>
      </c>
      <c r="I80" s="25">
        <f t="shared" si="8"/>
        <v>5.0886350389514036E-7</v>
      </c>
      <c r="J80" s="26">
        <f t="shared" si="9"/>
        <v>1.0185920757469025E-3</v>
      </c>
      <c r="K80" s="5">
        <v>1.0185920757468923E-3</v>
      </c>
      <c r="L80" s="27">
        <v>3.8274053753999619E-3</v>
      </c>
      <c r="M80" s="4">
        <f t="shared" si="10"/>
        <v>-3.8163916471489756E-17</v>
      </c>
      <c r="N80" s="3">
        <f t="shared" si="11"/>
        <v>-3.8198777474462986E-11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0.37725408834700003</v>
      </c>
      <c r="D81" s="7">
        <v>291419</v>
      </c>
      <c r="E81" s="1">
        <f t="shared" si="6"/>
        <v>291419</v>
      </c>
      <c r="F81" s="6">
        <v>8849529684.948</v>
      </c>
      <c r="G81" s="1" t="s">
        <v>119</v>
      </c>
      <c r="H81" s="1">
        <f t="shared" si="7"/>
        <v>3772.5408834700002</v>
      </c>
      <c r="I81" s="25">
        <f t="shared" si="8"/>
        <v>4.2629846079692176E-7</v>
      </c>
      <c r="J81" s="26">
        <f t="shared" si="9"/>
        <v>0.12423147114697815</v>
      </c>
      <c r="K81" s="5">
        <v>0.1242314711469769</v>
      </c>
      <c r="L81" s="27">
        <v>3.7725408834699626E-3</v>
      </c>
      <c r="M81" s="4">
        <f t="shared" si="10"/>
        <v>-3.7730235602495554E-17</v>
      </c>
      <c r="N81" s="3">
        <f t="shared" si="11"/>
        <v>-3.7744030123576522E-11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0.389920225861</v>
      </c>
      <c r="D82" s="7">
        <v>1198420</v>
      </c>
      <c r="E82" s="1">
        <f t="shared" si="6"/>
        <v>1198420</v>
      </c>
      <c r="F82" s="6">
        <v>9377867428.3399887</v>
      </c>
      <c r="G82" s="1" t="s">
        <v>24</v>
      </c>
      <c r="H82" s="1">
        <f t="shared" si="7"/>
        <v>3899.2022586100002</v>
      </c>
      <c r="I82" s="25">
        <f t="shared" si="8"/>
        <v>4.1578773515464512E-7</v>
      </c>
      <c r="J82" s="26">
        <f t="shared" si="9"/>
        <v>0.49828833756402979</v>
      </c>
      <c r="K82" s="5">
        <v>0.4982883375640248</v>
      </c>
      <c r="L82" s="27">
        <v>3.8992022586099612E-3</v>
      </c>
      <c r="M82" s="4">
        <f t="shared" si="10"/>
        <v>-3.903127820947816E-17</v>
      </c>
      <c r="N82" s="3">
        <f t="shared" si="11"/>
        <v>-3.9108272176235914E-11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1.138685999032</v>
      </c>
      <c r="D83" s="7">
        <v>150108</v>
      </c>
      <c r="E83" s="1">
        <f t="shared" si="6"/>
        <v>150108</v>
      </c>
      <c r="F83" s="6">
        <v>133448954176.2988</v>
      </c>
      <c r="G83" s="1" t="s">
        <v>18</v>
      </c>
      <c r="H83" s="1">
        <f t="shared" si="7"/>
        <v>11386.859990319999</v>
      </c>
      <c r="I83" s="25">
        <f t="shared" si="8"/>
        <v>8.5327457683009421E-8</v>
      </c>
      <c r="J83" s="26">
        <f t="shared" si="9"/>
        <v>1.2808334017881179E-2</v>
      </c>
      <c r="K83" s="5">
        <v>1.2808334017881048E-2</v>
      </c>
      <c r="L83" s="27">
        <v>1.1386859990319884E-2</v>
      </c>
      <c r="M83" s="4">
        <f t="shared" si="10"/>
        <v>-1.1449174941446927E-16</v>
      </c>
      <c r="N83" s="3">
        <f t="shared" si="11"/>
        <v>-1.1459633242338896E-10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0.28622562446299998</v>
      </c>
      <c r="D84" s="7">
        <v>139050</v>
      </c>
      <c r="E84" s="1">
        <f t="shared" si="6"/>
        <v>139050</v>
      </c>
      <c r="F84" s="6">
        <v>119504009455.9044</v>
      </c>
      <c r="G84" s="1" t="s">
        <v>18</v>
      </c>
      <c r="H84" s="1">
        <f t="shared" si="7"/>
        <v>2862.2562446299999</v>
      </c>
      <c r="I84" s="25">
        <f t="shared" si="8"/>
        <v>2.3951131494764947E-8</v>
      </c>
      <c r="J84" s="26">
        <f t="shared" si="9"/>
        <v>3.3304048343470657E-3</v>
      </c>
      <c r="K84" s="5">
        <v>3.3304048343470324E-3</v>
      </c>
      <c r="L84" s="27">
        <v>2.8622562446299713E-3</v>
      </c>
      <c r="M84" s="4">
        <f t="shared" si="10"/>
        <v>-2.8622937353617317E-17</v>
      </c>
      <c r="N84" s="3">
        <f t="shared" si="11"/>
        <v>-2.8649083105847239E-11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0.204966214102</v>
      </c>
      <c r="D85" s="7">
        <v>6828</v>
      </c>
      <c r="E85" s="1">
        <f t="shared" si="6"/>
        <v>6828</v>
      </c>
      <c r="F85" s="6">
        <v>11250310495.99999</v>
      </c>
      <c r="G85" s="1" t="s">
        <v>18</v>
      </c>
      <c r="H85" s="1">
        <f t="shared" si="7"/>
        <v>2049.66214102</v>
      </c>
      <c r="I85" s="25">
        <f t="shared" si="8"/>
        <v>1.8218716201199517E-7</v>
      </c>
      <c r="J85" s="26">
        <f t="shared" si="9"/>
        <v>1.2439739422179031E-3</v>
      </c>
      <c r="K85" s="5">
        <v>1.2439739422178909E-3</v>
      </c>
      <c r="L85" s="27">
        <v>2.0496621410199798E-3</v>
      </c>
      <c r="M85" s="4">
        <f t="shared" si="10"/>
        <v>-2.0383000842727483E-17</v>
      </c>
      <c r="N85" s="3">
        <f t="shared" si="11"/>
        <v>-2.0008883439004421E-11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0.50979401322899998</v>
      </c>
      <c r="D86" s="7">
        <v>106179</v>
      </c>
      <c r="E86" s="1">
        <f t="shared" si="6"/>
        <v>106179</v>
      </c>
      <c r="F86" s="6">
        <v>10377610037.839989</v>
      </c>
      <c r="G86" s="1" t="s">
        <v>119</v>
      </c>
      <c r="H86" s="1">
        <f t="shared" si="7"/>
        <v>5097.9401322899994</v>
      </c>
      <c r="I86" s="25">
        <f t="shared" si="8"/>
        <v>4.9124414134866574E-7</v>
      </c>
      <c r="J86" s="26">
        <f t="shared" si="9"/>
        <v>5.2159811684259982E-2</v>
      </c>
      <c r="K86" s="5">
        <v>5.2159811684259455E-2</v>
      </c>
      <c r="L86" s="27">
        <v>5.0979401322899486E-3</v>
      </c>
      <c r="M86" s="4">
        <f t="shared" si="10"/>
        <v>-5.1174342541315809E-17</v>
      </c>
      <c r="N86" s="3">
        <f t="shared" si="11"/>
        <v>-5.0931703299283981E-11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0.68536247080400003</v>
      </c>
      <c r="D87" s="7">
        <v>193644</v>
      </c>
      <c r="E87" s="1">
        <f t="shared" si="6"/>
        <v>193644</v>
      </c>
      <c r="F87" s="6">
        <v>11287055550.839899</v>
      </c>
      <c r="G87" s="1" t="s">
        <v>52</v>
      </c>
      <c r="H87" s="1">
        <f t="shared" si="7"/>
        <v>6853.6247080400008</v>
      </c>
      <c r="I87" s="25">
        <f t="shared" si="8"/>
        <v>6.07211037207131E-7</v>
      </c>
      <c r="J87" s="26">
        <f t="shared" si="9"/>
        <v>0.11758277408893768</v>
      </c>
      <c r="K87" s="5">
        <v>0.11758277408893651</v>
      </c>
      <c r="L87" s="27">
        <v>6.8536247080399322E-3</v>
      </c>
      <c r="M87" s="4">
        <f t="shared" si="10"/>
        <v>-6.852157730108388E-17</v>
      </c>
      <c r="N87" s="3">
        <f t="shared" si="11"/>
        <v>-6.8212102632969618E-11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0.30295323947199998</v>
      </c>
      <c r="D88" s="7">
        <v>32331</v>
      </c>
      <c r="E88" s="1">
        <f t="shared" si="6"/>
        <v>32331</v>
      </c>
      <c r="F88" s="6">
        <v>4882078638.6120005</v>
      </c>
      <c r="G88" s="1" t="s">
        <v>63</v>
      </c>
      <c r="H88" s="1">
        <f t="shared" si="7"/>
        <v>3029.53239472</v>
      </c>
      <c r="I88" s="25">
        <f t="shared" si="8"/>
        <v>6.2054149860669011E-7</v>
      </c>
      <c r="J88" s="26">
        <f t="shared" si="9"/>
        <v>2.0062727191452898E-2</v>
      </c>
      <c r="K88" s="5">
        <v>2.0062727191452696E-2</v>
      </c>
      <c r="L88" s="27">
        <v>3.0295323947199695E-3</v>
      </c>
      <c r="M88" s="4">
        <f t="shared" si="10"/>
        <v>-3.0357660829594124E-17</v>
      </c>
      <c r="N88" s="3">
        <f t="shared" si="11"/>
        <v>-3.0468072509393096E-11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1.2607294184490001</v>
      </c>
      <c r="D89" s="7">
        <v>29419000</v>
      </c>
      <c r="E89" s="1">
        <f t="shared" si="6"/>
        <v>29419000</v>
      </c>
      <c r="F89" s="6">
        <v>50224685733.487396</v>
      </c>
      <c r="G89" s="1" t="s">
        <v>24</v>
      </c>
      <c r="H89" s="1">
        <f t="shared" si="7"/>
        <v>12607.294184490001</v>
      </c>
      <c r="I89" s="25">
        <f t="shared" si="8"/>
        <v>2.5101788095577998E-7</v>
      </c>
      <c r="J89" s="26">
        <f t="shared" si="9"/>
        <v>7.3846950398380908</v>
      </c>
      <c r="K89" s="5">
        <v>7.384695039838018</v>
      </c>
      <c r="L89" s="27">
        <v>1.2607294184489875E-2</v>
      </c>
      <c r="M89" s="4">
        <f t="shared" si="10"/>
        <v>-1.2663481374630692E-16</v>
      </c>
      <c r="N89" s="3">
        <f t="shared" si="11"/>
        <v>-1.2732925824820995E-10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1.8677249025539999</v>
      </c>
      <c r="D90" s="7">
        <v>2530000</v>
      </c>
      <c r="E90" s="1">
        <f t="shared" si="6"/>
        <v>2530000</v>
      </c>
      <c r="F90" s="6">
        <v>95329720649.165802</v>
      </c>
      <c r="G90" s="1" t="s">
        <v>30</v>
      </c>
      <c r="H90" s="1">
        <f t="shared" si="7"/>
        <v>18677.249025540001</v>
      </c>
      <c r="I90" s="25">
        <f t="shared" si="8"/>
        <v>1.9592262411296009E-7</v>
      </c>
      <c r="J90" s="26">
        <f t="shared" si="9"/>
        <v>0.49568423900578901</v>
      </c>
      <c r="K90" s="5">
        <v>0.49568423900578401</v>
      </c>
      <c r="L90" s="27">
        <v>1.8677249025539813E-2</v>
      </c>
      <c r="M90" s="4">
        <f t="shared" si="10"/>
        <v>-1.8735013540549517E-16</v>
      </c>
      <c r="N90" s="3">
        <f t="shared" si="11"/>
        <v>-1.8917489796876907E-10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0.20526407701900001</v>
      </c>
      <c r="D91" s="7">
        <v>9422</v>
      </c>
      <c r="E91" s="1">
        <f t="shared" si="6"/>
        <v>9422</v>
      </c>
      <c r="F91" s="6">
        <v>7793414742.96</v>
      </c>
      <c r="G91" s="1" t="s">
        <v>52</v>
      </c>
      <c r="H91" s="1">
        <f t="shared" si="7"/>
        <v>2052.6407701899998</v>
      </c>
      <c r="I91" s="25">
        <f t="shared" si="8"/>
        <v>2.6338143649344533E-7</v>
      </c>
      <c r="J91" s="26">
        <f t="shared" si="9"/>
        <v>2.481579894641242E-3</v>
      </c>
      <c r="K91" s="5">
        <v>2.4815798946412173E-3</v>
      </c>
      <c r="L91" s="27">
        <v>2.0526407701899796E-3</v>
      </c>
      <c r="M91" s="4">
        <f t="shared" si="10"/>
        <v>-2.0383000842727483E-17</v>
      </c>
      <c r="N91" s="3">
        <f t="shared" si="11"/>
        <v>-2.0008883439004421E-11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1.0753754714349999</v>
      </c>
      <c r="D92" s="7">
        <v>205818</v>
      </c>
      <c r="E92" s="1">
        <f t="shared" si="6"/>
        <v>205818</v>
      </c>
      <c r="F92" s="6">
        <v>195167540237.6192</v>
      </c>
      <c r="G92" s="1" t="s">
        <v>18</v>
      </c>
      <c r="H92" s="1">
        <f t="shared" si="7"/>
        <v>10753.754714349998</v>
      </c>
      <c r="I92" s="25">
        <f t="shared" si="8"/>
        <v>5.5100119114362721E-8</v>
      </c>
      <c r="J92" s="26">
        <f t="shared" si="9"/>
        <v>1.1340596315879907E-2</v>
      </c>
      <c r="K92" s="5">
        <v>1.1340596315879794E-2</v>
      </c>
      <c r="L92" s="27">
        <v>1.0753754714349891E-2</v>
      </c>
      <c r="M92" s="4">
        <f t="shared" si="10"/>
        <v>-1.0755285551056204E-16</v>
      </c>
      <c r="N92" s="3">
        <f t="shared" si="11"/>
        <v>-1.0732037480920553E-10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2.7840866257150001</v>
      </c>
      <c r="D93" s="7">
        <v>81000000</v>
      </c>
      <c r="E93" s="1">
        <f t="shared" si="6"/>
        <v>81000000</v>
      </c>
      <c r="F93" s="6">
        <v>153279394459.15332</v>
      </c>
      <c r="G93" s="1" t="s">
        <v>24</v>
      </c>
      <c r="H93" s="1">
        <f t="shared" si="7"/>
        <v>27840.866257150003</v>
      </c>
      <c r="I93" s="25">
        <f t="shared" si="8"/>
        <v>1.8163476151107303E-7</v>
      </c>
      <c r="J93" s="26">
        <f t="shared" si="9"/>
        <v>14.712415682396916</v>
      </c>
      <c r="K93" s="5">
        <v>14.712415682396767</v>
      </c>
      <c r="L93" s="27">
        <v>2.7840866257149724E-2</v>
      </c>
      <c r="M93" s="4">
        <f t="shared" si="10"/>
        <v>-2.7755575615628914E-16</v>
      </c>
      <c r="N93" s="3">
        <f t="shared" si="11"/>
        <v>-2.801243681460619E-10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1.0851511046869999</v>
      </c>
      <c r="D94" s="7">
        <v>254410</v>
      </c>
      <c r="E94" s="1">
        <f t="shared" si="6"/>
        <v>254410</v>
      </c>
      <c r="F94" s="6">
        <v>18014197164</v>
      </c>
      <c r="G94" s="1" t="s">
        <v>27</v>
      </c>
      <c r="H94" s="1">
        <f t="shared" si="7"/>
        <v>10851.511046869999</v>
      </c>
      <c r="I94" s="25">
        <f t="shared" si="8"/>
        <v>6.023866036370422E-7</v>
      </c>
      <c r="J94" s="26">
        <f t="shared" si="9"/>
        <v>0.15325317583129991</v>
      </c>
      <c r="K94" s="5">
        <v>0.15325317583129838</v>
      </c>
      <c r="L94" s="27">
        <v>1.0851511046869889E-2</v>
      </c>
      <c r="M94" s="4">
        <f t="shared" si="10"/>
        <v>-1.0928757898653885E-16</v>
      </c>
      <c r="N94" s="3">
        <f t="shared" si="11"/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0.21842653770100001</v>
      </c>
      <c r="D95" s="7">
        <v>584</v>
      </c>
      <c r="E95" s="1">
        <f t="shared" si="6"/>
        <v>584</v>
      </c>
      <c r="F95" s="6">
        <v>6755105158.8800001</v>
      </c>
      <c r="G95" s="1" t="s">
        <v>18</v>
      </c>
      <c r="H95" s="1">
        <f t="shared" si="7"/>
        <v>2184.2653770100001</v>
      </c>
      <c r="I95" s="25">
        <f t="shared" si="8"/>
        <v>3.2335031441200426E-7</v>
      </c>
      <c r="J95" s="26">
        <f t="shared" si="9"/>
        <v>1.8883658361661048E-4</v>
      </c>
      <c r="K95" s="5">
        <v>1.8883658361660861E-4</v>
      </c>
      <c r="L95" s="27">
        <v>2.1842653770099783E-3</v>
      </c>
      <c r="M95" s="4">
        <f t="shared" si="10"/>
        <v>-2.1684043449710089E-17</v>
      </c>
      <c r="N95" s="3">
        <f t="shared" si="11"/>
        <v>-2.1827872842550278E-11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1.085256574705</v>
      </c>
      <c r="D96" s="7">
        <v>965436</v>
      </c>
      <c r="E96" s="1">
        <f t="shared" si="6"/>
        <v>965436</v>
      </c>
      <c r="F96" s="6">
        <v>20945016088.061897</v>
      </c>
      <c r="G96" s="1" t="s">
        <v>21</v>
      </c>
      <c r="H96" s="1">
        <f t="shared" si="7"/>
        <v>10852.565747049999</v>
      </c>
      <c r="I96" s="25">
        <f t="shared" si="8"/>
        <v>5.1814549587458537E-7</v>
      </c>
      <c r="J96" s="26">
        <f t="shared" si="9"/>
        <v>0.50023631495517618</v>
      </c>
      <c r="K96" s="5">
        <v>0.50023631495517107</v>
      </c>
      <c r="L96" s="27">
        <v>1.085256574704989E-2</v>
      </c>
      <c r="M96" s="4">
        <f t="shared" si="10"/>
        <v>-1.0928757898653885E-16</v>
      </c>
      <c r="N96" s="3">
        <f t="shared" si="11"/>
        <v>-1.0913936421275139E-10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0.41089268048400002</v>
      </c>
      <c r="D97" s="7">
        <v>94000</v>
      </c>
      <c r="E97" s="1">
        <f t="shared" si="6"/>
        <v>94000</v>
      </c>
      <c r="F97" s="6">
        <v>8536024226.5999899</v>
      </c>
      <c r="G97" s="1" t="s">
        <v>27</v>
      </c>
      <c r="H97" s="1">
        <f t="shared" si="7"/>
        <v>4108.9268048399999</v>
      </c>
      <c r="I97" s="25">
        <f t="shared" si="8"/>
        <v>4.8136306736756288E-7</v>
      </c>
      <c r="J97" s="26">
        <f t="shared" si="9"/>
        <v>4.5248128332550909E-2</v>
      </c>
      <c r="K97" s="5">
        <v>4.5248128332550465E-2</v>
      </c>
      <c r="L97" s="27">
        <v>4.1089268048399592E-3</v>
      </c>
      <c r="M97" s="4">
        <f t="shared" si="10"/>
        <v>-4.0766001685454967E-17</v>
      </c>
      <c r="N97" s="3">
        <f t="shared" si="11"/>
        <v>-4.0927261579781771E-11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3.429900597219</v>
      </c>
      <c r="D98" s="7">
        <v>1102925</v>
      </c>
      <c r="E98" s="1">
        <f t="shared" si="6"/>
        <v>1102925</v>
      </c>
      <c r="F98" s="6">
        <v>145412624696.18033</v>
      </c>
      <c r="G98" s="1" t="s">
        <v>21</v>
      </c>
      <c r="H98" s="1">
        <f t="shared" si="7"/>
        <v>34299.005972190003</v>
      </c>
      <c r="I98" s="25">
        <f t="shared" si="8"/>
        <v>2.3587364607339326E-7</v>
      </c>
      <c r="J98" s="26">
        <f t="shared" si="9"/>
        <v>0.26015094109549725</v>
      </c>
      <c r="K98" s="5">
        <v>0.26015094109549464</v>
      </c>
      <c r="L98" s="27">
        <v>3.4299005972189663E-2</v>
      </c>
      <c r="M98" s="4">
        <f t="shared" si="10"/>
        <v>-3.4000580129145419E-16</v>
      </c>
      <c r="N98" s="3">
        <f t="shared" si="11"/>
        <v>-3.4197000786662102E-10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0.91858990038999999</v>
      </c>
      <c r="D99" s="7">
        <v>109313</v>
      </c>
      <c r="E99" s="1">
        <f t="shared" si="6"/>
        <v>109313</v>
      </c>
      <c r="F99" s="6">
        <v>21584459132.589901</v>
      </c>
      <c r="G99" s="1" t="s">
        <v>119</v>
      </c>
      <c r="H99" s="1">
        <f t="shared" si="7"/>
        <v>9185.8990039</v>
      </c>
      <c r="I99" s="25">
        <f t="shared" si="8"/>
        <v>4.2557929978566909E-7</v>
      </c>
      <c r="J99" s="26">
        <f t="shared" si="9"/>
        <v>4.6521349997470846E-2</v>
      </c>
      <c r="K99" s="5">
        <v>4.6521349997470374E-2</v>
      </c>
      <c r="L99" s="27">
        <v>9.1858990038999073E-3</v>
      </c>
      <c r="M99" s="4">
        <f t="shared" si="10"/>
        <v>-9.1940344226770776E-17</v>
      </c>
      <c r="N99" s="3">
        <f t="shared" si="11"/>
        <v>-9.276845958083868E-11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1.857576511158</v>
      </c>
      <c r="D100" s="7">
        <v>20786</v>
      </c>
      <c r="E100" s="1">
        <f t="shared" si="6"/>
        <v>20786</v>
      </c>
      <c r="F100" s="6">
        <v>33323449520.360001</v>
      </c>
      <c r="G100" s="1" t="s">
        <v>18</v>
      </c>
      <c r="H100" s="1">
        <f t="shared" si="7"/>
        <v>18575.76511158</v>
      </c>
      <c r="I100" s="25">
        <f t="shared" si="8"/>
        <v>5.5743824180718615E-7</v>
      </c>
      <c r="J100" s="26">
        <f t="shared" si="9"/>
        <v>1.1586911294204172E-2</v>
      </c>
      <c r="K100" s="5">
        <v>1.1586911294204057E-2</v>
      </c>
      <c r="L100" s="27">
        <v>1.8575765111579816E-2</v>
      </c>
      <c r="M100" s="4">
        <f t="shared" si="10"/>
        <v>-1.8388068845354155E-16</v>
      </c>
      <c r="N100" s="3">
        <f t="shared" si="11"/>
        <v>-1.8553691916167736E-10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1.472652881006</v>
      </c>
      <c r="D101" s="7">
        <v>1964766</v>
      </c>
      <c r="E101" s="1">
        <f t="shared" si="6"/>
        <v>1964766</v>
      </c>
      <c r="F101" s="6">
        <v>39852334745.054901</v>
      </c>
      <c r="G101" s="1" t="s">
        <v>119</v>
      </c>
      <c r="H101" s="1">
        <f t="shared" si="7"/>
        <v>14726.528810060001</v>
      </c>
      <c r="I101" s="25">
        <f t="shared" si="8"/>
        <v>3.6952737911766513E-7</v>
      </c>
      <c r="J101" s="26">
        <f t="shared" si="9"/>
        <v>0.72603483055949847</v>
      </c>
      <c r="K101" s="5">
        <v>0.72603483055949114</v>
      </c>
      <c r="L101" s="27">
        <v>1.4726528810059853E-2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0.72394026354600005</v>
      </c>
      <c r="D102" s="7">
        <v>38942</v>
      </c>
      <c r="E102" s="1">
        <f t="shared" si="6"/>
        <v>38942</v>
      </c>
      <c r="F102" s="6">
        <v>16282035217.66</v>
      </c>
      <c r="G102" s="1" t="s">
        <v>18</v>
      </c>
      <c r="H102" s="1">
        <f t="shared" si="7"/>
        <v>7239.4026354600001</v>
      </c>
      <c r="I102" s="25">
        <f t="shared" si="8"/>
        <v>4.4462516747340774E-7</v>
      </c>
      <c r="J102" s="26">
        <f t="shared" si="9"/>
        <v>1.7314593271749446E-2</v>
      </c>
      <c r="K102" s="5">
        <v>1.7314593271749272E-2</v>
      </c>
      <c r="L102" s="27">
        <v>7.2394026354599284E-3</v>
      </c>
      <c r="M102" s="4">
        <f t="shared" si="10"/>
        <v>-7.1991024253037494E-17</v>
      </c>
      <c r="N102" s="3">
        <f t="shared" si="11"/>
        <v>-7.1850081440061331E-11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38942</v>
      </c>
      <c r="E103" s="1">
        <f t="shared" si="6"/>
        <v>38942</v>
      </c>
      <c r="F103" s="6">
        <v>16282035217.66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8F85-48BF-451D-BD94-5E3E84ED41E5}">
  <sheetPr codeName="Sheet44">
    <tabColor rgb="FFFFC000"/>
  </sheetPr>
  <dimension ref="A1:U1466"/>
  <sheetViews>
    <sheetView topLeftCell="A13" workbookViewId="0">
      <selection activeCell="G34" sqref="G3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0.65157050809600003</v>
      </c>
      <c r="D2" s="7">
        <v>146313</v>
      </c>
      <c r="E2" s="1">
        <f t="shared" ref="E2:E65" si="0">D2</f>
        <v>146313</v>
      </c>
      <c r="F2" s="6">
        <v>97287036043.9319</v>
      </c>
      <c r="G2" s="1" t="s">
        <v>18</v>
      </c>
      <c r="H2" s="1">
        <f t="shared" ref="H2:H65" si="1">(C2/100)*$R$2</f>
        <v>6515.7050809600005</v>
      </c>
      <c r="I2" s="25">
        <f t="shared" ref="I2:I65" si="2">H2/F2</f>
        <v>6.697403216208277E-8</v>
      </c>
      <c r="J2" s="26">
        <f t="shared" ref="J2:J65" si="3">I2*E2</f>
        <v>9.7991715677308161E-3</v>
      </c>
      <c r="K2" s="5">
        <v>9.7988124915656168E-3</v>
      </c>
      <c r="L2" s="27">
        <v>6.5154663225733484E-3</v>
      </c>
      <c r="M2" s="4">
        <f t="shared" ref="M2:M65" si="4">L2-(C2/100)</f>
        <v>-2.3875838665171623E-7</v>
      </c>
      <c r="N2" s="3">
        <f t="shared" ref="N2:N65" si="5">IFERROR(L2*$R$2,0)-H2</f>
        <v>-0.23875838665207993</v>
      </c>
      <c r="P2" s="12">
        <f>SUM(J2:J101)</f>
        <v>116.18034508160463</v>
      </c>
      <c r="Q2" s="11">
        <f>SUM(K2:K101)</f>
        <v>116.17609880793171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19</v>
      </c>
      <c r="B3" s="1" t="s">
        <v>20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21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0.12148428065614368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24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0.42968955011933535</v>
      </c>
      <c r="L4" s="27">
        <v>2.4014211607036604E-3</v>
      </c>
      <c r="M4" s="4">
        <f t="shared" si="4"/>
        <v>-8.799975633952406E-8</v>
      </c>
      <c r="N4" s="3">
        <f t="shared" si="5"/>
        <v>-8.799975633928625E-2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119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0.25132825270075315</v>
      </c>
      <c r="L5" s="27">
        <v>2.5340278583047306E-3</v>
      </c>
      <c r="M5" s="4">
        <f t="shared" si="4"/>
        <v>-9.2859115269090103E-8</v>
      </c>
      <c r="N5" s="3">
        <f t="shared" si="5"/>
        <v>-9.2859115268765891E-2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27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30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0.39513448563699999</v>
      </c>
      <c r="D8" s="7">
        <v>350086</v>
      </c>
      <c r="E8" s="1">
        <f t="shared" si="0"/>
        <v>350086</v>
      </c>
      <c r="F8" s="6">
        <v>12384636269.560001</v>
      </c>
      <c r="G8" s="1" t="s">
        <v>33</v>
      </c>
      <c r="H8" s="1">
        <f t="shared" si="1"/>
        <v>3951.3448563699999</v>
      </c>
      <c r="I8" s="25">
        <f t="shared" si="2"/>
        <v>3.19052152228479E-7</v>
      </c>
      <c r="J8" s="26">
        <f t="shared" si="3"/>
        <v>0.11169569176505929</v>
      </c>
      <c r="K8" s="5">
        <v>0.11169159884118884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36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2.2442068927500925E-3</v>
      </c>
      <c r="M9" s="4">
        <f t="shared" si="4"/>
        <v>-8.2238659907581807E-8</v>
      </c>
      <c r="N9" s="3">
        <f t="shared" si="5"/>
        <v>-8.2238659907488909E-2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17021981814.619726</v>
      </c>
      <c r="G10" s="1" t="s">
        <v>39</v>
      </c>
      <c r="H10" s="1">
        <f t="shared" si="1"/>
        <v>2478.3418759900001</v>
      </c>
      <c r="I10" s="25">
        <f t="shared" si="2"/>
        <v>1.4559655291497364E-7</v>
      </c>
      <c r="J10" s="26">
        <f t="shared" si="3"/>
        <v>4.4864995394537468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30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4.1758075377940546E-2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21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3.6435653055621763E-3</v>
      </c>
      <c r="M12" s="4">
        <f t="shared" si="4"/>
        <v>-1.3351795782401768E-7</v>
      </c>
      <c r="N12" s="3">
        <f t="shared" si="5"/>
        <v>-0.13351795782364206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63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2.2315866276407434E-3</v>
      </c>
      <c r="M13" s="4">
        <f t="shared" si="4"/>
        <v>-8.177618925639743E-8</v>
      </c>
      <c r="N13" s="3">
        <f t="shared" si="5"/>
        <v>-8.1776189256743237E-2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21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18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4.1964284537801405E-2</v>
      </c>
      <c r="M15" s="4">
        <f t="shared" si="4"/>
        <v>-1.5377755785903058E-6</v>
      </c>
      <c r="N15" s="3">
        <f t="shared" si="5"/>
        <v>-1.5377755785957561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52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24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0.13383892867358377</v>
      </c>
      <c r="L17" s="27">
        <v>1.6355106711793254E-3</v>
      </c>
      <c r="M17" s="4">
        <f t="shared" si="4"/>
        <v>-5.9933070674714206E-8</v>
      </c>
      <c r="N17" s="3">
        <f t="shared" si="5"/>
        <v>-5.9933070674787814E-2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36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1.4557497703122741E-3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18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63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1.7507769125409092E-2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36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0.14255394410904781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21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1.1311730874437435E-2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18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3.7199263119721935E-4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21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5.5763722752011025E-2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21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1.3739495530299508E-3</v>
      </c>
      <c r="M25" s="4">
        <f t="shared" si="4"/>
        <v>-5.0348200049225855E-8</v>
      </c>
      <c r="N25" s="3">
        <f t="shared" si="5"/>
        <v>-5.0348200049256775E-2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0.288723979533</v>
      </c>
      <c r="D26" s="7">
        <v>7976</v>
      </c>
      <c r="E26" s="1">
        <f t="shared" si="0"/>
        <v>7976</v>
      </c>
      <c r="F26" s="6">
        <v>12197644652.487999</v>
      </c>
      <c r="G26" s="1" t="s">
        <v>18</v>
      </c>
      <c r="H26" s="1">
        <f t="shared" si="1"/>
        <v>2887.2397953300001</v>
      </c>
      <c r="I26" s="25">
        <f t="shared" si="2"/>
        <v>2.3670469812719779E-7</v>
      </c>
      <c r="J26" s="26">
        <f t="shared" si="3"/>
        <v>1.8879566722625296E-3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63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3.3127003734901026E-3</v>
      </c>
      <c r="M27" s="4">
        <f t="shared" si="4"/>
        <v>-1.213933398971738E-7</v>
      </c>
      <c r="N27" s="3">
        <f t="shared" si="5"/>
        <v>-0.12139333989716761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21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2.6271359269119453E-3</v>
      </c>
      <c r="M28" s="4">
        <f t="shared" si="4"/>
        <v>-9.6271038055057573E-8</v>
      </c>
      <c r="N28" s="3">
        <f t="shared" si="5"/>
        <v>-9.6271038054965175E-2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33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2.2299997009239005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21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10760895483.637423</v>
      </c>
      <c r="G31" s="1" t="s">
        <v>21</v>
      </c>
      <c r="H31" s="1">
        <f t="shared" si="1"/>
        <v>5027.5433215100002</v>
      </c>
      <c r="I31" s="25">
        <f t="shared" si="2"/>
        <v>4.6720492073867616E-7</v>
      </c>
      <c r="J31" s="26">
        <f t="shared" si="3"/>
        <v>1.5515875417731435</v>
      </c>
      <c r="K31" s="5">
        <v>1.5515306861407772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21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0.40087123505411787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24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3.0000271824905718</v>
      </c>
      <c r="L33" s="27">
        <v>2.2347905357661377E-2</v>
      </c>
      <c r="M33" s="4">
        <f t="shared" si="4"/>
        <v>-8.1893599862201127E-7</v>
      </c>
      <c r="N33" s="3">
        <f t="shared" si="5"/>
        <v>-0.81893599862087285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1.42512093237</v>
      </c>
      <c r="D34" s="7">
        <v>145750</v>
      </c>
      <c r="E34" s="1">
        <f t="shared" si="0"/>
        <v>145750</v>
      </c>
      <c r="F34" s="6">
        <v>25316262246.299999</v>
      </c>
      <c r="G34" s="1" t="s">
        <v>90</v>
      </c>
      <c r="H34" s="1">
        <f t="shared" si="1"/>
        <v>14251.209323699999</v>
      </c>
      <c r="I34" s="25">
        <f t="shared" si="2"/>
        <v>5.6292706976452768E-7</v>
      </c>
      <c r="J34" s="26">
        <f t="shared" si="3"/>
        <v>8.2046620418179908E-2</v>
      </c>
      <c r="K34" s="5">
        <v>8.2043613940967416E-2</v>
      </c>
      <c r="L34" s="27">
        <v>1.4250687109185081E-2</v>
      </c>
      <c r="M34" s="4">
        <f t="shared" si="4"/>
        <v>-5.2221451491904491E-7</v>
      </c>
      <c r="N34" s="3">
        <f t="shared" si="5"/>
        <v>-0.52221451491823245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0.36890259526699998</v>
      </c>
      <c r="D35" s="7">
        <v>1029</v>
      </c>
      <c r="E35" s="1">
        <f t="shared" si="0"/>
        <v>1029</v>
      </c>
      <c r="F35" s="6">
        <v>5992411378.3039999</v>
      </c>
      <c r="G35" s="1" t="s">
        <v>30</v>
      </c>
      <c r="H35" s="1">
        <f t="shared" si="1"/>
        <v>3689.0259526699997</v>
      </c>
      <c r="I35" s="25">
        <f t="shared" si="2"/>
        <v>6.1561627194461488E-7</v>
      </c>
      <c r="J35" s="26">
        <f t="shared" si="3"/>
        <v>6.3346914383100874E-4</v>
      </c>
      <c r="K35" s="5">
        <v>6.3344593128968399E-4</v>
      </c>
      <c r="L35" s="27">
        <v>3.6888907737615897E-3</v>
      </c>
      <c r="M35" s="4">
        <f t="shared" si="4"/>
        <v>-1.3517890840985397E-7</v>
      </c>
      <c r="N35" s="3">
        <f t="shared" si="5"/>
        <v>-0.13517890841012559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0.73604917580499996</v>
      </c>
      <c r="D36" s="7">
        <v>36870</v>
      </c>
      <c r="E36" s="1">
        <f t="shared" si="0"/>
        <v>36870</v>
      </c>
      <c r="F36" s="6">
        <v>23042089566.403999</v>
      </c>
      <c r="G36" s="1" t="s">
        <v>18</v>
      </c>
      <c r="H36" s="1">
        <f t="shared" si="1"/>
        <v>7360.4917580499996</v>
      </c>
      <c r="I36" s="25">
        <f t="shared" si="2"/>
        <v>3.1943681743090694E-7</v>
      </c>
      <c r="J36" s="26">
        <f t="shared" si="3"/>
        <v>1.1777635458677538E-2</v>
      </c>
      <c r="K36" s="5">
        <v>1.1777203894227567E-2</v>
      </c>
      <c r="L36" s="27">
        <v>7.3602220497041926E-3</v>
      </c>
      <c r="M36" s="4">
        <f t="shared" si="4"/>
        <v>-2.6970834580714725E-7</v>
      </c>
      <c r="N36" s="3">
        <f t="shared" si="5"/>
        <v>-0.26970834580697556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0.40135346713600001</v>
      </c>
      <c r="D37" s="7">
        <v>46572</v>
      </c>
      <c r="E37" s="1">
        <f t="shared" si="0"/>
        <v>46572</v>
      </c>
      <c r="F37" s="6">
        <v>8603811351.2150002</v>
      </c>
      <c r="G37" s="1" t="s">
        <v>97</v>
      </c>
      <c r="H37" s="1">
        <f t="shared" si="1"/>
        <v>4013.5346713599997</v>
      </c>
      <c r="I37" s="25">
        <f t="shared" si="2"/>
        <v>4.6648334180330702E-7</v>
      </c>
      <c r="J37" s="26">
        <f t="shared" si="3"/>
        <v>2.1725062194463615E-2</v>
      </c>
      <c r="K37" s="5">
        <v>2.1724266111639027E-2</v>
      </c>
      <c r="L37" s="27">
        <v>4.0133876013084087E-3</v>
      </c>
      <c r="M37" s="4">
        <f t="shared" si="4"/>
        <v>-1.4707005159108472E-7</v>
      </c>
      <c r="N37" s="3">
        <f t="shared" si="5"/>
        <v>-0.14707005159107212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4.012592992049</v>
      </c>
      <c r="D38" s="7">
        <v>710985</v>
      </c>
      <c r="E38" s="1">
        <f t="shared" si="0"/>
        <v>710985</v>
      </c>
      <c r="F38" s="6">
        <v>80348770594.399994</v>
      </c>
      <c r="G38" s="1" t="s">
        <v>21</v>
      </c>
      <c r="H38" s="1">
        <f t="shared" si="1"/>
        <v>40125.929920490002</v>
      </c>
      <c r="I38" s="25">
        <f t="shared" si="2"/>
        <v>4.9939693692446652E-7</v>
      </c>
      <c r="J38" s="26">
        <f t="shared" si="3"/>
        <v>0.35506373119924184</v>
      </c>
      <c r="K38" s="5">
        <v>0.35505072041320607</v>
      </c>
      <c r="L38" s="27">
        <v>4.0124459565050098E-2</v>
      </c>
      <c r="M38" s="4">
        <f t="shared" si="4"/>
        <v>-1.4703554399031482E-6</v>
      </c>
      <c r="N38" s="3">
        <f t="shared" si="5"/>
        <v>-1.4703554399020504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0.41590078088600002</v>
      </c>
      <c r="D39" s="7">
        <v>11160</v>
      </c>
      <c r="E39" s="1">
        <f t="shared" si="0"/>
        <v>11160</v>
      </c>
      <c r="F39" s="6">
        <v>9318527469.5039997</v>
      </c>
      <c r="G39" s="1" t="s">
        <v>30</v>
      </c>
      <c r="H39" s="1">
        <f t="shared" si="1"/>
        <v>4159.0078088600003</v>
      </c>
      <c r="I39" s="25">
        <f t="shared" si="2"/>
        <v>4.463159895671127E-7</v>
      </c>
      <c r="J39" s="26">
        <f t="shared" si="3"/>
        <v>4.9808864435689779E-3</v>
      </c>
      <c r="K39" s="5">
        <v>4.9807039263472684E-3</v>
      </c>
      <c r="L39" s="27">
        <v>4.1588554081660794E-3</v>
      </c>
      <c r="M39" s="4">
        <f t="shared" si="4"/>
        <v>-1.5240069392054301E-7</v>
      </c>
      <c r="N39" s="3">
        <f t="shared" si="5"/>
        <v>-0.15240069392075384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0.39688189043299998</v>
      </c>
      <c r="D40" s="7">
        <v>291693</v>
      </c>
      <c r="E40" s="1">
        <f t="shared" si="0"/>
        <v>291693</v>
      </c>
      <c r="F40" s="6">
        <v>14320077219.647999</v>
      </c>
      <c r="G40" s="1" t="s">
        <v>33</v>
      </c>
      <c r="H40" s="1">
        <f t="shared" si="1"/>
        <v>3968.8189043299994</v>
      </c>
      <c r="I40" s="25">
        <f t="shared" si="2"/>
        <v>2.7715066360707496E-7</v>
      </c>
      <c r="J40" s="26">
        <f t="shared" si="3"/>
        <v>8.0842908519538514E-2</v>
      </c>
      <c r="K40" s="5">
        <v>8.0839946150618069E-2</v>
      </c>
      <c r="L40" s="27">
        <v>3.9686734728260082E-3</v>
      </c>
      <c r="M40" s="4">
        <f t="shared" si="4"/>
        <v>-1.4543150399139865E-7</v>
      </c>
      <c r="N40" s="3">
        <f t="shared" si="5"/>
        <v>-0.14543150399140359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0.30274844921400001</v>
      </c>
      <c r="D41" s="7">
        <v>160937</v>
      </c>
      <c r="E41" s="1">
        <f t="shared" si="0"/>
        <v>160937</v>
      </c>
      <c r="F41" s="6">
        <v>7997417214.9499998</v>
      </c>
      <c r="G41" s="1" t="s">
        <v>90</v>
      </c>
      <c r="H41" s="1">
        <f t="shared" si="1"/>
        <v>3027.4844921400004</v>
      </c>
      <c r="I41" s="25">
        <f t="shared" si="2"/>
        <v>3.7855777818875844E-7</v>
      </c>
      <c r="J41" s="26">
        <f t="shared" si="3"/>
        <v>6.092395314836422E-2</v>
      </c>
      <c r="K41" s="5">
        <v>6.0921720680003205E-2</v>
      </c>
      <c r="L41" s="27">
        <v>3.0273735544382777E-3</v>
      </c>
      <c r="M41" s="4">
        <f t="shared" si="4"/>
        <v>-1.1093770172247372E-7</v>
      </c>
      <c r="N41" s="3">
        <f t="shared" si="5"/>
        <v>-0.11093770172283257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1.9080046112919999</v>
      </c>
      <c r="D42" s="7">
        <v>56232</v>
      </c>
      <c r="E42" s="1">
        <f t="shared" si="0"/>
        <v>56232</v>
      </c>
      <c r="F42" s="6">
        <v>35002030668.220001</v>
      </c>
      <c r="G42" s="1" t="s">
        <v>18</v>
      </c>
      <c r="H42" s="1">
        <f t="shared" si="1"/>
        <v>19080.046112920001</v>
      </c>
      <c r="I42" s="25">
        <f t="shared" si="2"/>
        <v>5.4511254771980062E-7</v>
      </c>
      <c r="J42" s="26">
        <f t="shared" si="3"/>
        <v>3.065276878337983E-2</v>
      </c>
      <c r="K42" s="5">
        <v>3.0651645557931918E-2</v>
      </c>
      <c r="L42" s="27">
        <v>1.9079346952805203E-2</v>
      </c>
      <c r="M42" s="4">
        <f t="shared" si="4"/>
        <v>-6.9916011479626006E-7</v>
      </c>
      <c r="N42" s="3">
        <f t="shared" si="5"/>
        <v>-0.69916011479654117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0.80820114690599998</v>
      </c>
      <c r="D43" s="7">
        <v>236887</v>
      </c>
      <c r="E43" s="1">
        <f t="shared" si="0"/>
        <v>236887</v>
      </c>
      <c r="F43" s="6">
        <v>26470736340.879997</v>
      </c>
      <c r="G43" s="1" t="s">
        <v>21</v>
      </c>
      <c r="H43" s="1">
        <f t="shared" si="1"/>
        <v>8082.0114690599994</v>
      </c>
      <c r="I43" s="25">
        <f t="shared" si="2"/>
        <v>3.0531872498682897E-7</v>
      </c>
      <c r="J43" s="26">
        <f t="shared" si="3"/>
        <v>7.2326036805954952E-2</v>
      </c>
      <c r="K43" s="5">
        <v>7.2323386525131095E-2</v>
      </c>
      <c r="L43" s="27">
        <v>8.0817153156834201E-3</v>
      </c>
      <c r="M43" s="4">
        <f t="shared" si="4"/>
        <v>-2.9615337657912244E-7</v>
      </c>
      <c r="N43" s="3">
        <f t="shared" si="5"/>
        <v>-0.29615337657924101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1.8534395964879999</v>
      </c>
      <c r="D44" s="7">
        <v>33400</v>
      </c>
      <c r="E44" s="1">
        <f t="shared" si="0"/>
        <v>33400</v>
      </c>
      <c r="F44" s="6">
        <v>31744886009.689899</v>
      </c>
      <c r="G44" s="1" t="s">
        <v>116</v>
      </c>
      <c r="H44" s="1">
        <f t="shared" si="1"/>
        <v>18534.395964880001</v>
      </c>
      <c r="I44" s="25">
        <f t="shared" si="2"/>
        <v>5.8385454460987854E-7</v>
      </c>
      <c r="J44" s="26">
        <f t="shared" si="3"/>
        <v>1.9500741789969942E-2</v>
      </c>
      <c r="K44" s="5">
        <v>1.9500027214083476E-2</v>
      </c>
      <c r="L44" s="27">
        <v>1.8533716799309305E-2</v>
      </c>
      <c r="M44" s="4">
        <f t="shared" si="4"/>
        <v>-6.7916557069599981E-7</v>
      </c>
      <c r="N44" s="3">
        <f t="shared" si="5"/>
        <v>-0.67916557069474948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0.41017716532999998</v>
      </c>
      <c r="D45" s="7">
        <v>27538</v>
      </c>
      <c r="E45" s="1">
        <f t="shared" si="0"/>
        <v>27538</v>
      </c>
      <c r="F45" s="6">
        <v>7684438645.8999901</v>
      </c>
      <c r="G45" s="1" t="s">
        <v>119</v>
      </c>
      <c r="H45" s="1">
        <f t="shared" si="1"/>
        <v>4101.7716532999993</v>
      </c>
      <c r="I45" s="25">
        <f t="shared" si="2"/>
        <v>5.3377635534750317E-7</v>
      </c>
      <c r="J45" s="26">
        <f t="shared" si="3"/>
        <v>1.4699133273559543E-2</v>
      </c>
      <c r="K45" s="5">
        <v>1.4698594645505702E-2</v>
      </c>
      <c r="L45" s="27">
        <v>4.1016213499289233E-3</v>
      </c>
      <c r="M45" s="4">
        <f t="shared" si="4"/>
        <v>-1.5030337107650033E-7</v>
      </c>
      <c r="N45" s="3">
        <f t="shared" si="5"/>
        <v>-0.15030337107600644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0.77929403579800005</v>
      </c>
      <c r="D46" s="7">
        <v>2115.1999999999998</v>
      </c>
      <c r="E46" s="1">
        <f t="shared" si="0"/>
        <v>2115.1999999999998</v>
      </c>
      <c r="F46" s="6">
        <v>14941299530.529493</v>
      </c>
      <c r="G46" s="1" t="s">
        <v>30</v>
      </c>
      <c r="H46" s="1">
        <f t="shared" si="1"/>
        <v>7792.940357980001</v>
      </c>
      <c r="I46" s="25">
        <f t="shared" si="2"/>
        <v>5.2157045256048305E-7</v>
      </c>
      <c r="J46" s="26">
        <f t="shared" si="3"/>
        <v>1.1032258212559337E-3</v>
      </c>
      <c r="K46" s="5">
        <v>1.1031853951760607E-3</v>
      </c>
      <c r="L46" s="27">
        <v>7.7926547971969885E-3</v>
      </c>
      <c r="M46" s="4">
        <f t="shared" si="4"/>
        <v>-2.8556078301208293E-7</v>
      </c>
      <c r="N46" s="3">
        <f t="shared" si="5"/>
        <v>-0.2855607830124427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0.36364587535699999</v>
      </c>
      <c r="D47" s="7">
        <v>6591</v>
      </c>
      <c r="E47" s="1">
        <f t="shared" si="0"/>
        <v>6591</v>
      </c>
      <c r="F47" s="6">
        <v>6836091887.6140003</v>
      </c>
      <c r="G47" s="1" t="s">
        <v>18</v>
      </c>
      <c r="H47" s="1">
        <f t="shared" si="1"/>
        <v>3636.4587535699998</v>
      </c>
      <c r="I47" s="25">
        <f t="shared" si="2"/>
        <v>5.3194995230516605E-7</v>
      </c>
      <c r="J47" s="26">
        <f t="shared" si="3"/>
        <v>3.5060821356433492E-3</v>
      </c>
      <c r="K47" s="5">
        <v>3.5059536604439244E-3</v>
      </c>
      <c r="L47" s="27">
        <v>3.6363255009120498E-3</v>
      </c>
      <c r="M47" s="4">
        <f t="shared" si="4"/>
        <v>-1.3325265794993449E-7</v>
      </c>
      <c r="N47" s="3">
        <f t="shared" si="5"/>
        <v>-0.13325265794992447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4.5850767598140001</v>
      </c>
      <c r="D48" s="7">
        <v>1330000</v>
      </c>
      <c r="E48" s="1">
        <f t="shared" si="0"/>
        <v>1330000</v>
      </c>
      <c r="F48" s="6">
        <v>107532662573.9079</v>
      </c>
      <c r="G48" s="1" t="s">
        <v>21</v>
      </c>
      <c r="H48" s="1">
        <f t="shared" si="1"/>
        <v>45850.767598140003</v>
      </c>
      <c r="I48" s="25">
        <f t="shared" si="2"/>
        <v>4.2638921515243306E-7</v>
      </c>
      <c r="J48" s="26">
        <f t="shared" si="3"/>
        <v>0.567097656152736</v>
      </c>
      <c r="K48" s="5">
        <v>0.56707687589766487</v>
      </c>
      <c r="L48" s="27">
        <v>4.5849087480728898E-2</v>
      </c>
      <c r="M48" s="4">
        <f t="shared" si="4"/>
        <v>-1.680117411105575E-6</v>
      </c>
      <c r="N48" s="3">
        <f t="shared" si="5"/>
        <v>-1.6801174111024011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0.25238477121699998</v>
      </c>
      <c r="D49" s="7">
        <v>42008</v>
      </c>
      <c r="E49" s="1">
        <f t="shared" si="0"/>
        <v>42008</v>
      </c>
      <c r="F49" s="6">
        <v>9275899588.9959908</v>
      </c>
      <c r="G49" s="1" t="s">
        <v>36</v>
      </c>
      <c r="H49" s="1">
        <f t="shared" si="1"/>
        <v>2523.8477121699998</v>
      </c>
      <c r="I49" s="25">
        <f t="shared" si="2"/>
        <v>2.7208657100644375E-7</v>
      </c>
      <c r="J49" s="26">
        <f t="shared" si="3"/>
        <v>1.1429812674838689E-2</v>
      </c>
      <c r="K49" s="5">
        <v>1.14293938462189E-2</v>
      </c>
      <c r="L49" s="27">
        <v>2.5237552294947439E-3</v>
      </c>
      <c r="M49" s="4">
        <f t="shared" si="4"/>
        <v>-9.2482675255814439E-8</v>
      </c>
      <c r="N49" s="3">
        <f t="shared" si="5"/>
        <v>-9.2482675255723734E-2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2.744190508075</v>
      </c>
      <c r="D50" s="7">
        <v>54400000</v>
      </c>
      <c r="E50" s="1">
        <f t="shared" si="0"/>
        <v>54400000</v>
      </c>
      <c r="F50" s="6">
        <v>102245341681.3275</v>
      </c>
      <c r="G50" s="1" t="s">
        <v>21</v>
      </c>
      <c r="H50" s="1">
        <f t="shared" si="1"/>
        <v>27441.905080749999</v>
      </c>
      <c r="I50" s="25">
        <f t="shared" si="2"/>
        <v>2.6839271725727492E-7</v>
      </c>
      <c r="J50" s="26">
        <f t="shared" si="3"/>
        <v>14.600563818795756</v>
      </c>
      <c r="K50" s="5">
        <v>14.600028802698995</v>
      </c>
      <c r="L50" s="27">
        <v>2.744089951266878E-2</v>
      </c>
      <c r="M50" s="4">
        <f t="shared" si="4"/>
        <v>-1.0055680812193213E-6</v>
      </c>
      <c r="N50" s="3">
        <f t="shared" si="5"/>
        <v>-1.0055680812183709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0.23145756155899999</v>
      </c>
      <c r="D51" s="7">
        <v>47589</v>
      </c>
      <c r="E51" s="1">
        <f t="shared" si="0"/>
        <v>47589</v>
      </c>
      <c r="F51" s="6">
        <v>9968263331.7599487</v>
      </c>
      <c r="G51" s="1" t="s">
        <v>119</v>
      </c>
      <c r="H51" s="1">
        <f t="shared" si="1"/>
        <v>2314.5756155900003</v>
      </c>
      <c r="I51" s="25">
        <f t="shared" si="2"/>
        <v>2.3219446944338999E-7</v>
      </c>
      <c r="J51" s="26">
        <f t="shared" si="3"/>
        <v>1.1049902606341486E-2</v>
      </c>
      <c r="K51" s="5">
        <v>1.1049497698961668E-2</v>
      </c>
      <c r="L51" s="27">
        <v>2.314490801381108E-3</v>
      </c>
      <c r="M51" s="4">
        <f t="shared" si="4"/>
        <v>-8.4814208892169951E-8</v>
      </c>
      <c r="N51" s="3">
        <f t="shared" si="5"/>
        <v>-8.4814208892566967E-2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0.404296135276</v>
      </c>
      <c r="D52" s="7">
        <v>3993000</v>
      </c>
      <c r="E52" s="1">
        <f t="shared" si="0"/>
        <v>3993000</v>
      </c>
      <c r="F52" s="6">
        <v>14512589606.094999</v>
      </c>
      <c r="G52" s="1" t="s">
        <v>119</v>
      </c>
      <c r="H52" s="1">
        <f t="shared" si="1"/>
        <v>4042.9613527600004</v>
      </c>
      <c r="I52" s="25">
        <f t="shared" si="2"/>
        <v>2.7858304151741719E-7</v>
      </c>
      <c r="J52" s="26">
        <f t="shared" si="3"/>
        <v>1.1123820847790469</v>
      </c>
      <c r="K52" s="5">
        <v>1.1123413231811365</v>
      </c>
      <c r="L52" s="27">
        <v>4.0428132044148558E-3</v>
      </c>
      <c r="M52" s="4">
        <f t="shared" si="4"/>
        <v>-1.481483451444901E-7</v>
      </c>
      <c r="N52" s="3">
        <f t="shared" si="5"/>
        <v>-0.1481483451443637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1.609573320003</v>
      </c>
      <c r="D53" s="7">
        <v>17800000</v>
      </c>
      <c r="E53" s="1">
        <f t="shared" si="0"/>
        <v>17800000</v>
      </c>
      <c r="F53" s="6">
        <v>39852765117.984001</v>
      </c>
      <c r="G53" s="1" t="s">
        <v>24</v>
      </c>
      <c r="H53" s="1">
        <f t="shared" si="1"/>
        <v>16095.733200030001</v>
      </c>
      <c r="I53" s="25">
        <f t="shared" si="2"/>
        <v>4.0387996045891991E-7</v>
      </c>
      <c r="J53" s="26">
        <f t="shared" si="3"/>
        <v>7.1890632961687748</v>
      </c>
      <c r="K53" s="5">
        <v>7.1887998663830901</v>
      </c>
      <c r="L53" s="27">
        <v>1.6095143401975286E-2</v>
      </c>
      <c r="M53" s="4">
        <f t="shared" si="4"/>
        <v>-5.897980547148185E-7</v>
      </c>
      <c r="N53" s="3">
        <f t="shared" si="5"/>
        <v>-0.58979805471608415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0.37910115541799999</v>
      </c>
      <c r="D54" s="7">
        <v>1918</v>
      </c>
      <c r="E54" s="1">
        <f t="shared" si="0"/>
        <v>1918</v>
      </c>
      <c r="F54" s="6">
        <v>8801395605.5699902</v>
      </c>
      <c r="G54" s="1" t="s">
        <v>18</v>
      </c>
      <c r="H54" s="1">
        <f t="shared" si="1"/>
        <v>3791.0115541800001</v>
      </c>
      <c r="I54" s="25">
        <f t="shared" si="2"/>
        <v>4.3072845763015663E-7</v>
      </c>
      <c r="J54" s="26">
        <f t="shared" si="3"/>
        <v>8.2613718173464037E-4</v>
      </c>
      <c r="K54" s="5">
        <v>8.2610690928376217E-4</v>
      </c>
      <c r="L54" s="27">
        <v>3.7908726387388477E-3</v>
      </c>
      <c r="M54" s="4">
        <f t="shared" si="4"/>
        <v>-1.3891544115235757E-7</v>
      </c>
      <c r="N54" s="3">
        <f t="shared" si="5"/>
        <v>-0.13891544115222132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0.28142487727400001</v>
      </c>
      <c r="D55" s="7">
        <v>1674657</v>
      </c>
      <c r="E55" s="1">
        <f t="shared" si="0"/>
        <v>1674657</v>
      </c>
      <c r="F55" s="6">
        <v>7958605510.8400002</v>
      </c>
      <c r="G55" s="1" t="s">
        <v>33</v>
      </c>
      <c r="H55" s="1">
        <f t="shared" si="1"/>
        <v>2814.2487727400003</v>
      </c>
      <c r="I55" s="25">
        <f t="shared" si="2"/>
        <v>3.5361078883817764E-7</v>
      </c>
      <c r="J55" s="26">
        <f t="shared" si="3"/>
        <v>0.59217678280337605</v>
      </c>
      <c r="K55" s="5">
        <v>0.59215508335857781</v>
      </c>
      <c r="L55" s="27">
        <v>2.8141456487444871E-3</v>
      </c>
      <c r="M55" s="4">
        <f t="shared" si="4"/>
        <v>-1.0312399551307139E-7</v>
      </c>
      <c r="N55" s="3">
        <f t="shared" si="5"/>
        <v>-0.10312399551321505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0.65367320280700003</v>
      </c>
      <c r="D56" s="7">
        <v>193888</v>
      </c>
      <c r="E56" s="1">
        <f t="shared" si="0"/>
        <v>193888</v>
      </c>
      <c r="F56" s="6">
        <v>11165821384.84996</v>
      </c>
      <c r="G56" s="1" t="s">
        <v>116</v>
      </c>
      <c r="H56" s="1">
        <f t="shared" si="1"/>
        <v>6536.7320280700005</v>
      </c>
      <c r="I56" s="25">
        <f t="shared" si="2"/>
        <v>5.8542330230529987E-7</v>
      </c>
      <c r="J56" s="26">
        <f t="shared" si="3"/>
        <v>0.11350655323736998</v>
      </c>
      <c r="K56" s="5">
        <v>0.11350239395727332</v>
      </c>
      <c r="L56" s="27">
        <v>6.5364924991736855E-3</v>
      </c>
      <c r="M56" s="4">
        <f t="shared" si="4"/>
        <v>-2.3952889631473351E-7</v>
      </c>
      <c r="N56" s="3">
        <f t="shared" si="5"/>
        <v>-0.23952889631527796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0.39025303209000001</v>
      </c>
      <c r="D57" s="7">
        <v>635</v>
      </c>
      <c r="E57" s="1">
        <f t="shared" si="0"/>
        <v>635</v>
      </c>
      <c r="F57" s="6">
        <v>5917870780.2639999</v>
      </c>
      <c r="G57" s="1" t="s">
        <v>30</v>
      </c>
      <c r="H57" s="1">
        <f t="shared" si="1"/>
        <v>3902.5303209000003</v>
      </c>
      <c r="I57" s="25">
        <f t="shared" si="2"/>
        <v>6.594483836846985E-7</v>
      </c>
      <c r="J57" s="26">
        <f t="shared" si="3"/>
        <v>4.1874972363978356E-4</v>
      </c>
      <c r="K57" s="5">
        <v>4.1873437917426125E-4</v>
      </c>
      <c r="L57" s="27">
        <v>3.9023873184367672E-3</v>
      </c>
      <c r="M57" s="4">
        <f t="shared" si="4"/>
        <v>-1.4300246323293436E-7</v>
      </c>
      <c r="N57" s="3">
        <f t="shared" si="5"/>
        <v>-0.14300246323318788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0.220251741764</v>
      </c>
      <c r="D58" s="7">
        <v>1177863</v>
      </c>
      <c r="E58" s="1">
        <f t="shared" si="0"/>
        <v>1177863</v>
      </c>
      <c r="F58" s="6">
        <v>11575662588.58</v>
      </c>
      <c r="G58" s="1" t="s">
        <v>119</v>
      </c>
      <c r="H58" s="1">
        <f t="shared" si="1"/>
        <v>2202.5174176400001</v>
      </c>
      <c r="I58" s="25">
        <f t="shared" si="2"/>
        <v>1.902713905822462E-7</v>
      </c>
      <c r="J58" s="26">
        <f t="shared" si="3"/>
        <v>0.22411363092537626</v>
      </c>
      <c r="K58" s="5">
        <v>0.22410541779313314</v>
      </c>
      <c r="L58" s="27">
        <v>2.2024367015909849E-3</v>
      </c>
      <c r="M58" s="4">
        <f t="shared" si="4"/>
        <v>-8.0716049015178842E-8</v>
      </c>
      <c r="N58" s="3">
        <f t="shared" si="5"/>
        <v>-8.0716049015336466E-2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0.25191486493499998</v>
      </c>
      <c r="D59" s="7">
        <v>17255</v>
      </c>
      <c r="E59" s="1">
        <f t="shared" si="0"/>
        <v>17255</v>
      </c>
      <c r="F59" s="6">
        <v>9500979030.689991</v>
      </c>
      <c r="G59" s="1" t="s">
        <v>18</v>
      </c>
      <c r="H59" s="1">
        <f t="shared" si="1"/>
        <v>2519.1486493499997</v>
      </c>
      <c r="I59" s="25">
        <f t="shared" si="2"/>
        <v>2.6514621716484844E-7</v>
      </c>
      <c r="J59" s="26">
        <f t="shared" si="3"/>
        <v>4.5750979771794599E-3</v>
      </c>
      <c r="K59" s="5">
        <v>4.5749303294613415E-3</v>
      </c>
      <c r="L59" s="27">
        <v>2.5190563388629303E-3</v>
      </c>
      <c r="M59" s="4">
        <f t="shared" si="4"/>
        <v>-9.2310487069362235E-8</v>
      </c>
      <c r="N59" s="3">
        <f t="shared" si="5"/>
        <v>-9.2310487069426017E-2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1.0522933469860001</v>
      </c>
      <c r="D60" s="7">
        <v>13463.6</v>
      </c>
      <c r="E60" s="1">
        <f t="shared" si="0"/>
        <v>13463.6</v>
      </c>
      <c r="F60" s="6">
        <v>20892743379.999901</v>
      </c>
      <c r="G60" s="1" t="s">
        <v>97</v>
      </c>
      <c r="H60" s="1">
        <f t="shared" si="1"/>
        <v>10522.933469860001</v>
      </c>
      <c r="I60" s="25">
        <f t="shared" si="2"/>
        <v>5.0366451539979867E-7</v>
      </c>
      <c r="J60" s="26">
        <f t="shared" si="3"/>
        <v>6.7811375695367299E-3</v>
      </c>
      <c r="K60" s="5">
        <v>6.7808890847628591E-3</v>
      </c>
      <c r="L60" s="27">
        <v>1.0522547872500133E-2</v>
      </c>
      <c r="M60" s="4">
        <f t="shared" si="4"/>
        <v>-3.8559735986848365E-7</v>
      </c>
      <c r="N60" s="3">
        <f t="shared" si="5"/>
        <v>-0.38559735986746091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0.50803968121900001</v>
      </c>
      <c r="D61" s="7">
        <v>2367040</v>
      </c>
      <c r="E61" s="1">
        <f t="shared" si="0"/>
        <v>2367040</v>
      </c>
      <c r="F61" s="6">
        <v>9771682441.6000004</v>
      </c>
      <c r="G61" s="1" t="s">
        <v>90</v>
      </c>
      <c r="H61" s="1">
        <f t="shared" si="1"/>
        <v>5080.3968121899998</v>
      </c>
      <c r="I61" s="25">
        <f t="shared" si="2"/>
        <v>5.1991014265483475E-7</v>
      </c>
      <c r="J61" s="26">
        <f t="shared" si="3"/>
        <v>1.2306481040697002</v>
      </c>
      <c r="K61" s="5">
        <v>1.2306030087891715</v>
      </c>
      <c r="L61" s="27">
        <v>5.0802106485590779E-3</v>
      </c>
      <c r="M61" s="4">
        <f t="shared" si="4"/>
        <v>-1.8616363092228971E-7</v>
      </c>
      <c r="N61" s="3">
        <f t="shared" si="5"/>
        <v>-0.18616363092223764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0.57251111995199999</v>
      </c>
      <c r="D62" s="7">
        <v>298661</v>
      </c>
      <c r="E62" s="1">
        <f t="shared" si="0"/>
        <v>298661</v>
      </c>
      <c r="F62" s="6">
        <v>35695975296.341179</v>
      </c>
      <c r="G62" s="1" t="s">
        <v>52</v>
      </c>
      <c r="H62" s="1">
        <f t="shared" si="1"/>
        <v>5725.1111995199999</v>
      </c>
      <c r="I62" s="25">
        <f t="shared" si="2"/>
        <v>1.603853418205055E-7</v>
      </c>
      <c r="J62" s="26">
        <f t="shared" si="3"/>
        <v>4.790084657345399E-2</v>
      </c>
      <c r="K62" s="5">
        <v>4.7899091317681372E-2</v>
      </c>
      <c r="L62" s="27">
        <v>5.7249014112761443E-3</v>
      </c>
      <c r="M62" s="4">
        <f t="shared" si="4"/>
        <v>-2.0978824385575051E-7</v>
      </c>
      <c r="N62" s="3">
        <f t="shared" si="5"/>
        <v>-0.20978824385565531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0.518642064914</v>
      </c>
      <c r="D63" s="7">
        <v>4477108</v>
      </c>
      <c r="E63" s="1">
        <f t="shared" si="0"/>
        <v>4477108</v>
      </c>
      <c r="F63" s="6">
        <v>10042361066.142126</v>
      </c>
      <c r="G63" s="1" t="s">
        <v>21</v>
      </c>
      <c r="H63" s="1">
        <f t="shared" si="1"/>
        <v>5186.42064914</v>
      </c>
      <c r="I63" s="25">
        <f t="shared" si="2"/>
        <v>5.1645430939802047E-7</v>
      </c>
      <c r="J63" s="26">
        <f t="shared" si="3"/>
        <v>2.3122217202403528</v>
      </c>
      <c r="K63" s="5">
        <v>2.3121369922898873</v>
      </c>
      <c r="L63" s="27">
        <v>5.1862306004141333E-3</v>
      </c>
      <c r="M63" s="4">
        <f t="shared" si="4"/>
        <v>-1.9004872586683014E-7</v>
      </c>
      <c r="N63" s="3">
        <f t="shared" si="5"/>
        <v>-0.19004872586629062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3.957189415712</v>
      </c>
      <c r="D64" s="7">
        <v>849242</v>
      </c>
      <c r="E64" s="1">
        <f t="shared" si="0"/>
        <v>849242</v>
      </c>
      <c r="F64" s="6">
        <v>104868940199.63</v>
      </c>
      <c r="G64" s="1" t="s">
        <v>21</v>
      </c>
      <c r="H64" s="1">
        <f t="shared" si="1"/>
        <v>39571.894157119998</v>
      </c>
      <c r="I64" s="25">
        <f t="shared" si="2"/>
        <v>3.7734618164148869E-7</v>
      </c>
      <c r="J64" s="26">
        <f t="shared" si="3"/>
        <v>0.32045822598958112</v>
      </c>
      <c r="K64" s="5">
        <v>0.32044648327120295</v>
      </c>
      <c r="L64" s="27">
        <v>3.9570444103505853E-2</v>
      </c>
      <c r="M64" s="4">
        <f t="shared" si="4"/>
        <v>-1.4500536141479059E-6</v>
      </c>
      <c r="N64" s="3">
        <f t="shared" si="5"/>
        <v>-1.4500536141422344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0.267682142964</v>
      </c>
      <c r="D65" s="7">
        <v>50798</v>
      </c>
      <c r="E65" s="1">
        <f t="shared" si="0"/>
        <v>50798</v>
      </c>
      <c r="F65" s="6">
        <v>5706916285.9440002</v>
      </c>
      <c r="G65" s="1" t="s">
        <v>30</v>
      </c>
      <c r="H65" s="1">
        <f t="shared" si="1"/>
        <v>2676.8214296400001</v>
      </c>
      <c r="I65" s="25">
        <f t="shared" si="2"/>
        <v>4.6904865877092819E-7</v>
      </c>
      <c r="J65" s="26">
        <f t="shared" si="3"/>
        <v>2.3826733768245609E-2</v>
      </c>
      <c r="K65" s="5">
        <v>2.3825860672827062E-2</v>
      </c>
      <c r="L65" s="27">
        <v>2.6767233414778028E-3</v>
      </c>
      <c r="M65" s="4">
        <f t="shared" si="4"/>
        <v>-9.8088162197185885E-8</v>
      </c>
      <c r="N65" s="3">
        <f t="shared" si="5"/>
        <v>-9.808816219720029E-2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1.53652864327</v>
      </c>
      <c r="D66" s="7">
        <v>36500000</v>
      </c>
      <c r="E66" s="1">
        <f t="shared" ref="E66:E102" si="6">D66</f>
        <v>36500000</v>
      </c>
      <c r="F66" s="6">
        <v>36753592182</v>
      </c>
      <c r="G66" s="1" t="s">
        <v>21</v>
      </c>
      <c r="H66" s="1">
        <f t="shared" ref="H66:H102" si="7">(C66/100)*$R$2</f>
        <v>15365.286432699999</v>
      </c>
      <c r="I66" s="25">
        <f t="shared" ref="I66:I102" si="8">H66/F66</f>
        <v>4.1806216808992938E-7</v>
      </c>
      <c r="J66" s="26">
        <f t="shared" ref="J66:J102" si="9">I66*E66</f>
        <v>15.259269135282423</v>
      </c>
      <c r="K66" s="5">
        <v>15.258709981902987</v>
      </c>
      <c r="L66" s="27">
        <v>1.5364723394473288E-2</v>
      </c>
      <c r="M66" s="4">
        <f t="shared" ref="M66:M102" si="10">L66-(C66/100)</f>
        <v>-5.6303822671202597E-7</v>
      </c>
      <c r="N66" s="3">
        <f t="shared" ref="N66:N102" si="11">IFERROR(L66*$R$2,0)-H66</f>
        <v>-0.5630382267117966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0.55929856680000001</v>
      </c>
      <c r="D67" s="7">
        <v>44022</v>
      </c>
      <c r="E67" s="1">
        <f t="shared" si="6"/>
        <v>44022</v>
      </c>
      <c r="F67" s="6">
        <v>9090139453.9999809</v>
      </c>
      <c r="G67" s="1" t="s">
        <v>21</v>
      </c>
      <c r="H67" s="1">
        <f t="shared" si="7"/>
        <v>5592.9856680000003</v>
      </c>
      <c r="I67" s="25">
        <f t="shared" si="8"/>
        <v>6.1528051316516274E-7</v>
      </c>
      <c r="J67" s="26">
        <f t="shared" si="9"/>
        <v>2.7085878750556795E-2</v>
      </c>
      <c r="K67" s="5">
        <v>2.7084886228548211E-2</v>
      </c>
      <c r="L67" s="27">
        <v>5.5927807213035953E-3</v>
      </c>
      <c r="M67" s="4">
        <f t="shared" si="10"/>
        <v>-2.0494669640460511E-7</v>
      </c>
      <c r="N67" s="3">
        <f t="shared" si="11"/>
        <v>-0.20494669640538632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0.52848903225599997</v>
      </c>
      <c r="D68" s="7">
        <v>38400</v>
      </c>
      <c r="E68" s="1">
        <f t="shared" si="6"/>
        <v>38400</v>
      </c>
      <c r="F68" s="6">
        <v>7976850664.4799995</v>
      </c>
      <c r="G68" s="1" t="s">
        <v>63</v>
      </c>
      <c r="H68" s="1">
        <f t="shared" si="7"/>
        <v>5284.8903225599997</v>
      </c>
      <c r="I68" s="25">
        <f t="shared" si="8"/>
        <v>6.6252842692580542E-7</v>
      </c>
      <c r="J68" s="26">
        <f t="shared" si="9"/>
        <v>2.5441091593950929E-2</v>
      </c>
      <c r="K68" s="5">
        <v>2.5440159342733925E-2</v>
      </c>
      <c r="L68" s="27">
        <v>5.284696665561567E-3</v>
      </c>
      <c r="M68" s="4">
        <f t="shared" si="10"/>
        <v>-1.9365699843298251E-7</v>
      </c>
      <c r="N68" s="3">
        <f t="shared" si="11"/>
        <v>-0.19365699843274342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3.3311133678729998</v>
      </c>
      <c r="D69" s="7">
        <v>26800000</v>
      </c>
      <c r="E69" s="1">
        <f t="shared" si="6"/>
        <v>26800000</v>
      </c>
      <c r="F69" s="6">
        <v>90996183114.958893</v>
      </c>
      <c r="G69" s="1" t="s">
        <v>24</v>
      </c>
      <c r="H69" s="1">
        <f t="shared" si="7"/>
        <v>33311.133678729995</v>
      </c>
      <c r="I69" s="25">
        <f t="shared" si="8"/>
        <v>3.6607176848996833E-7</v>
      </c>
      <c r="J69" s="26">
        <f t="shared" si="9"/>
        <v>9.8107233955311504</v>
      </c>
      <c r="K69" s="5">
        <v>9.8103638946396465</v>
      </c>
      <c r="L69" s="27">
        <v>3.3309913036604868E-2</v>
      </c>
      <c r="M69" s="4">
        <f t="shared" si="10"/>
        <v>-1.2206421251270694E-6</v>
      </c>
      <c r="N69" s="3">
        <f t="shared" si="11"/>
        <v>-1.2206421251248685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0.30111963265000002</v>
      </c>
      <c r="D70" s="7">
        <v>451882</v>
      </c>
      <c r="E70" s="1">
        <f t="shared" si="6"/>
        <v>451882</v>
      </c>
      <c r="F70" s="6">
        <v>6034030968.3000002</v>
      </c>
      <c r="G70" s="1" t="s">
        <v>21</v>
      </c>
      <c r="H70" s="1">
        <f t="shared" si="7"/>
        <v>3011.1963264999999</v>
      </c>
      <c r="I70" s="25">
        <f t="shared" si="8"/>
        <v>4.9903561024453281E-7</v>
      </c>
      <c r="J70" s="26">
        <f t="shared" si="9"/>
        <v>0.22550520962851997</v>
      </c>
      <c r="K70" s="5">
        <v>0.22549694632281209</v>
      </c>
      <c r="L70" s="27">
        <v>3.0110859856531816E-3</v>
      </c>
      <c r="M70" s="4">
        <f t="shared" si="10"/>
        <v>-1.1034084681843179E-7</v>
      </c>
      <c r="N70" s="3">
        <f t="shared" si="11"/>
        <v>-0.11034084681841705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2.3201894103209999</v>
      </c>
      <c r="D71" s="7">
        <v>81000000</v>
      </c>
      <c r="E71" s="1">
        <f t="shared" si="6"/>
        <v>81000000</v>
      </c>
      <c r="F71" s="6">
        <v>151059646272.30569</v>
      </c>
      <c r="G71" s="1" t="s">
        <v>24</v>
      </c>
      <c r="H71" s="1">
        <f t="shared" si="7"/>
        <v>23201.894103210001</v>
      </c>
      <c r="I71" s="25">
        <f t="shared" si="8"/>
        <v>1.5359425681022322E-7</v>
      </c>
      <c r="J71" s="26">
        <f t="shared" si="9"/>
        <v>12.441134801628081</v>
      </c>
      <c r="K71" s="5">
        <v>12.440678914617621</v>
      </c>
      <c r="L71" s="27">
        <v>2.3201043904067527E-2</v>
      </c>
      <c r="M71" s="4">
        <f t="shared" si="10"/>
        <v>-8.5019914247350115E-7</v>
      </c>
      <c r="N71" s="3">
        <f t="shared" si="11"/>
        <v>-0.85019914247459383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0.24984112456900001</v>
      </c>
      <c r="D72" s="7">
        <v>580053</v>
      </c>
      <c r="E72" s="1">
        <f t="shared" si="6"/>
        <v>580053</v>
      </c>
      <c r="F72" s="6">
        <v>9823541612.6829681</v>
      </c>
      <c r="G72" s="1" t="s">
        <v>21</v>
      </c>
      <c r="H72" s="1">
        <f t="shared" si="7"/>
        <v>2498.4112456900002</v>
      </c>
      <c r="I72" s="25">
        <f t="shared" si="8"/>
        <v>2.5432897260437659E-7</v>
      </c>
      <c r="J72" s="26">
        <f t="shared" si="9"/>
        <v>0.14752428354608646</v>
      </c>
      <c r="K72" s="5">
        <v>0.14751887773670705</v>
      </c>
      <c r="L72" s="27">
        <v>2.4983196951017107E-3</v>
      </c>
      <c r="M72" s="4">
        <f t="shared" si="10"/>
        <v>-9.155058828961074E-8</v>
      </c>
      <c r="N72" s="3">
        <f t="shared" si="11"/>
        <v>-9.155058828946494E-2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0.29305082386499998</v>
      </c>
      <c r="D73" s="7">
        <v>10696</v>
      </c>
      <c r="E73" s="1">
        <f t="shared" si="6"/>
        <v>10696</v>
      </c>
      <c r="F73" s="6">
        <v>5612620610.7729902</v>
      </c>
      <c r="G73" s="1" t="s">
        <v>18</v>
      </c>
      <c r="H73" s="1">
        <f t="shared" si="7"/>
        <v>2930.5082386499994</v>
      </c>
      <c r="I73" s="25">
        <f t="shared" si="8"/>
        <v>5.2212833217786285E-7</v>
      </c>
      <c r="J73" s="26">
        <f t="shared" si="9"/>
        <v>5.5846846409744215E-3</v>
      </c>
      <c r="K73" s="5">
        <v>5.5844799984686782E-3</v>
      </c>
      <c r="L73" s="27">
        <v>2.9304008545114825E-3</v>
      </c>
      <c r="M73" s="4">
        <f t="shared" si="10"/>
        <v>-1.0738413851706097E-7</v>
      </c>
      <c r="N73" s="3">
        <f t="shared" si="11"/>
        <v>-0.10738413851686346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0.25244041362500003</v>
      </c>
      <c r="D74" s="7">
        <v>498652</v>
      </c>
      <c r="E74" s="1">
        <f t="shared" si="6"/>
        <v>498652</v>
      </c>
      <c r="F74" s="6">
        <v>9955189688.6000004</v>
      </c>
      <c r="G74" s="1" t="s">
        <v>21</v>
      </c>
      <c r="H74" s="1">
        <f t="shared" si="7"/>
        <v>2524.4041362500002</v>
      </c>
      <c r="I74" s="25">
        <f t="shared" si="8"/>
        <v>2.5357669870829023E-7</v>
      </c>
      <c r="J74" s="26">
        <f t="shared" si="9"/>
        <v>0.12644652796428635</v>
      </c>
      <c r="K74" s="5">
        <v>0.12644189451793952</v>
      </c>
      <c r="L74" s="27">
        <v>2.5243116331871538E-3</v>
      </c>
      <c r="M74" s="4">
        <f t="shared" si="10"/>
        <v>-9.2503062846301803E-8</v>
      </c>
      <c r="N74" s="3">
        <f t="shared" si="11"/>
        <v>-9.2503062846390094E-2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0.86830721488899998</v>
      </c>
      <c r="D75" s="7">
        <v>77212</v>
      </c>
      <c r="E75" s="1">
        <f t="shared" si="6"/>
        <v>77212</v>
      </c>
      <c r="F75" s="6">
        <v>14596079377.73</v>
      </c>
      <c r="G75" s="1" t="s">
        <v>21</v>
      </c>
      <c r="H75" s="1">
        <f t="shared" si="7"/>
        <v>8683.0721488899999</v>
      </c>
      <c r="I75" s="25">
        <f t="shared" si="8"/>
        <v>5.9489071854036479E-7</v>
      </c>
      <c r="J75" s="26">
        <f t="shared" si="9"/>
        <v>4.5932702159938645E-2</v>
      </c>
      <c r="K75" s="5">
        <v>4.5931019023939833E-2</v>
      </c>
      <c r="L75" s="27">
        <v>8.6827539705415287E-3</v>
      </c>
      <c r="M75" s="4">
        <f t="shared" si="10"/>
        <v>-3.1817834847056026E-7</v>
      </c>
      <c r="N75" s="3">
        <f t="shared" si="11"/>
        <v>-0.31817834847061022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0.28888665888999998</v>
      </c>
      <c r="D76" s="7">
        <v>115605</v>
      </c>
      <c r="E76" s="1">
        <f t="shared" si="6"/>
        <v>115605</v>
      </c>
      <c r="F76" s="6">
        <v>7168388117.11199</v>
      </c>
      <c r="G76" s="1" t="s">
        <v>119</v>
      </c>
      <c r="H76" s="1">
        <f t="shared" si="7"/>
        <v>2888.8665888999999</v>
      </c>
      <c r="I76" s="25">
        <f t="shared" si="8"/>
        <v>4.0300086179818487E-7</v>
      </c>
      <c r="J76" s="26">
        <f t="shared" si="9"/>
        <v>4.6588914628179164E-2</v>
      </c>
      <c r="K76" s="5">
        <v>4.6587207474377945E-2</v>
      </c>
      <c r="L76" s="27">
        <v>2.8887607323970568E-3</v>
      </c>
      <c r="M76" s="4">
        <f t="shared" si="10"/>
        <v>-1.0585650294303237E-7</v>
      </c>
      <c r="N76" s="3">
        <f t="shared" si="11"/>
        <v>-0.10585650294297011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0.91807714727500001</v>
      </c>
      <c r="D77" s="7">
        <v>8920000</v>
      </c>
      <c r="E77" s="1">
        <f t="shared" si="6"/>
        <v>8920000</v>
      </c>
      <c r="F77" s="6">
        <v>23984401163.220001</v>
      </c>
      <c r="G77" s="1" t="s">
        <v>33</v>
      </c>
      <c r="H77" s="1">
        <f t="shared" si="7"/>
        <v>9180.7714727499988</v>
      </c>
      <c r="I77" s="25">
        <f t="shared" si="8"/>
        <v>3.8278093375242078E-7</v>
      </c>
      <c r="J77" s="26">
        <f t="shared" si="9"/>
        <v>3.4144059290715933</v>
      </c>
      <c r="K77" s="5">
        <v>3.4142808132078128</v>
      </c>
      <c r="L77" s="27">
        <v>9.1804350569351118E-3</v>
      </c>
      <c r="M77" s="4">
        <f t="shared" si="10"/>
        <v>-3.3641581488781658E-7</v>
      </c>
      <c r="N77" s="3">
        <f t="shared" si="11"/>
        <v>-0.33641581488700467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1.0374308204689999</v>
      </c>
      <c r="D78" s="7">
        <v>1258.33</v>
      </c>
      <c r="E78" s="1">
        <f t="shared" si="6"/>
        <v>1258.33</v>
      </c>
      <c r="F78" s="6">
        <v>16299810788.75</v>
      </c>
      <c r="G78" s="1" t="s">
        <v>18</v>
      </c>
      <c r="H78" s="1">
        <f t="shared" si="7"/>
        <v>10374.30820469</v>
      </c>
      <c r="I78" s="25">
        <f t="shared" si="8"/>
        <v>6.3646801420850021E-7</v>
      </c>
      <c r="J78" s="26">
        <f t="shared" si="9"/>
        <v>8.00886796318982E-4</v>
      </c>
      <c r="K78" s="5">
        <v>8.0085744900567388E-4</v>
      </c>
      <c r="L78" s="27">
        <v>1.0373928053494302E-2</v>
      </c>
      <c r="M78" s="4">
        <f t="shared" si="10"/>
        <v>-3.8015119569780043E-7</v>
      </c>
      <c r="N78" s="3">
        <f t="shared" si="11"/>
        <v>-0.38015119569718081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0.19118273397300001</v>
      </c>
      <c r="D79" s="7">
        <v>4491.8999999999996</v>
      </c>
      <c r="E79" s="1">
        <f t="shared" si="6"/>
        <v>4491.8999999999996</v>
      </c>
      <c r="F79" s="6">
        <v>6200970447.375</v>
      </c>
      <c r="G79" s="1" t="s">
        <v>30</v>
      </c>
      <c r="H79" s="1">
        <f t="shared" si="7"/>
        <v>1911.8273397299999</v>
      </c>
      <c r="I79" s="25">
        <f t="shared" si="8"/>
        <v>3.0831099034495743E-7</v>
      </c>
      <c r="J79" s="26">
        <f t="shared" si="9"/>
        <v>1.3849021375305142E-3</v>
      </c>
      <c r="K79" s="5">
        <v>1.3848513898365379E-3</v>
      </c>
      <c r="L79" s="27">
        <v>1.9117572836400117E-3</v>
      </c>
      <c r="M79" s="4">
        <f t="shared" si="10"/>
        <v>-7.0056089988357675E-8</v>
      </c>
      <c r="N79" s="3">
        <f t="shared" si="11"/>
        <v>-7.00560899881566E-2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0.33645732550899998</v>
      </c>
      <c r="D80" s="7">
        <v>2001.7</v>
      </c>
      <c r="E80" s="1">
        <f t="shared" si="6"/>
        <v>2001.7</v>
      </c>
      <c r="F80" s="6">
        <v>6705649426.2499905</v>
      </c>
      <c r="G80" s="1" t="s">
        <v>18</v>
      </c>
      <c r="H80" s="1">
        <f t="shared" si="7"/>
        <v>3364.5732550899997</v>
      </c>
      <c r="I80" s="25">
        <f t="shared" si="8"/>
        <v>5.017520364126126E-7</v>
      </c>
      <c r="J80" s="26">
        <f t="shared" si="9"/>
        <v>1.0043570512871267E-3</v>
      </c>
      <c r="K80" s="5">
        <v>1.0152586446614308E-3</v>
      </c>
      <c r="L80" s="27">
        <v>3.401093344691645E-3</v>
      </c>
      <c r="M80" s="4">
        <f t="shared" si="10"/>
        <v>3.6520089601645069E-5</v>
      </c>
      <c r="N80" s="3">
        <f t="shared" si="11"/>
        <v>36.520089601645395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0.44044005814999998</v>
      </c>
      <c r="D81" s="7">
        <v>291419</v>
      </c>
      <c r="E81" s="1">
        <f t="shared" si="6"/>
        <v>291419</v>
      </c>
      <c r="F81" s="6">
        <v>9875083987.3649998</v>
      </c>
      <c r="G81" s="1" t="s">
        <v>119</v>
      </c>
      <c r="H81" s="1">
        <f t="shared" si="7"/>
        <v>4404.4005815</v>
      </c>
      <c r="I81" s="25">
        <f t="shared" si="8"/>
        <v>4.4601145540993424E-7</v>
      </c>
      <c r="J81" s="26">
        <f t="shared" si="9"/>
        <v>0.12997621232410764</v>
      </c>
      <c r="K81" s="5">
        <v>0.1299714495379975</v>
      </c>
      <c r="L81" s="27">
        <v>4.4042391887532976E-3</v>
      </c>
      <c r="M81" s="4">
        <f t="shared" si="10"/>
        <v>-1.6139274670260578E-7</v>
      </c>
      <c r="N81" s="3">
        <f t="shared" si="11"/>
        <v>-0.16139274670240411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0.40223755181499998</v>
      </c>
      <c r="D82" s="7">
        <v>1198420</v>
      </c>
      <c r="E82" s="1">
        <f t="shared" si="6"/>
        <v>1198420</v>
      </c>
      <c r="F82" s="6">
        <v>9746115799.9999695</v>
      </c>
      <c r="G82" s="1" t="s">
        <v>24</v>
      </c>
      <c r="H82" s="1">
        <f t="shared" si="7"/>
        <v>4022.3755181500001</v>
      </c>
      <c r="I82" s="25">
        <f t="shared" si="8"/>
        <v>4.1271575268477855E-7</v>
      </c>
      <c r="J82" s="26">
        <f t="shared" si="9"/>
        <v>0.49460681233249232</v>
      </c>
      <c r="K82" s="5">
        <v>0.49458868819592855</v>
      </c>
      <c r="L82" s="27">
        <v>4.0222281241364443E-3</v>
      </c>
      <c r="M82" s="4">
        <f t="shared" si="10"/>
        <v>-1.4739401355597787E-7</v>
      </c>
      <c r="N82" s="3">
        <f t="shared" si="11"/>
        <v>-0.14739401355564041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1.2702549322529999</v>
      </c>
      <c r="D83" s="7">
        <v>150108</v>
      </c>
      <c r="E83" s="1">
        <f t="shared" si="6"/>
        <v>150108</v>
      </c>
      <c r="F83" s="6">
        <v>135675536698.9351</v>
      </c>
      <c r="G83" s="1" t="s">
        <v>18</v>
      </c>
      <c r="H83" s="1">
        <f t="shared" si="7"/>
        <v>12702.54932253</v>
      </c>
      <c r="I83" s="25">
        <f t="shared" si="8"/>
        <v>9.3624463419054228E-8</v>
      </c>
      <c r="J83" s="26">
        <f t="shared" si="9"/>
        <v>1.4053780954907393E-2</v>
      </c>
      <c r="K83" s="5">
        <v>1.4053265974867951E-2</v>
      </c>
      <c r="L83" s="27">
        <v>1.2702083856377359E-2</v>
      </c>
      <c r="M83" s="4">
        <f t="shared" si="10"/>
        <v>-4.6546615264063396E-7</v>
      </c>
      <c r="N83" s="3">
        <f t="shared" si="11"/>
        <v>-0.4654661526401469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0.34791890237400003</v>
      </c>
      <c r="D84" s="7">
        <v>139050</v>
      </c>
      <c r="E84" s="1">
        <f t="shared" si="6"/>
        <v>139050</v>
      </c>
      <c r="F84" s="6">
        <v>122134322249.60001</v>
      </c>
      <c r="G84" s="1" t="s">
        <v>18</v>
      </c>
      <c r="H84" s="1">
        <f t="shared" si="7"/>
        <v>3479.1890237400003</v>
      </c>
      <c r="I84" s="25">
        <f t="shared" si="8"/>
        <v>2.8486579035741892E-8</v>
      </c>
      <c r="J84" s="26">
        <f t="shared" si="9"/>
        <v>3.9610588149199101E-3</v>
      </c>
      <c r="K84" s="5">
        <v>3.9609136835402053E-3</v>
      </c>
      <c r="L84" s="27">
        <v>3.4790615478486127E-3</v>
      </c>
      <c r="M84" s="4">
        <f t="shared" si="10"/>
        <v>-1.2747589138743451E-7</v>
      </c>
      <c r="N84" s="3">
        <f t="shared" si="11"/>
        <v>-0.12747589138734838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0.210949650589</v>
      </c>
      <c r="D85" s="7">
        <v>6828</v>
      </c>
      <c r="E85" s="1">
        <f t="shared" si="6"/>
        <v>6828</v>
      </c>
      <c r="F85" s="6">
        <v>11480853344</v>
      </c>
      <c r="G85" s="1" t="s">
        <v>18</v>
      </c>
      <c r="H85" s="1">
        <f t="shared" si="7"/>
        <v>2109.4965058900002</v>
      </c>
      <c r="I85" s="25">
        <f t="shared" si="8"/>
        <v>1.8374039304251216E-7</v>
      </c>
      <c r="J85" s="26">
        <f t="shared" si="9"/>
        <v>1.2545794036942731E-3</v>
      </c>
      <c r="K85" s="5">
        <v>1.2545334314826154E-3</v>
      </c>
      <c r="L85" s="27">
        <v>2.1094192065021938E-3</v>
      </c>
      <c r="M85" s="4">
        <f t="shared" si="10"/>
        <v>-7.7299387806449571E-8</v>
      </c>
      <c r="N85" s="3">
        <f t="shared" si="11"/>
        <v>-7.7299387806306186E-2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0.52251301458300003</v>
      </c>
      <c r="D86" s="7">
        <v>106179</v>
      </c>
      <c r="E86" s="1">
        <f t="shared" si="6"/>
        <v>106179</v>
      </c>
      <c r="F86" s="6">
        <v>10686052358.159969</v>
      </c>
      <c r="G86" s="1" t="s">
        <v>119</v>
      </c>
      <c r="H86" s="1">
        <f t="shared" si="7"/>
        <v>5225.1301458300004</v>
      </c>
      <c r="I86" s="25">
        <f t="shared" si="8"/>
        <v>4.8896729781040635E-7</v>
      </c>
      <c r="J86" s="26">
        <f t="shared" si="9"/>
        <v>5.1918058714211138E-2</v>
      </c>
      <c r="K86" s="5">
        <v>5.1916156256264986E-2</v>
      </c>
      <c r="L86" s="27">
        <v>5.2249386789182603E-3</v>
      </c>
      <c r="M86" s="4">
        <f t="shared" si="10"/>
        <v>-1.9146691174025399E-7</v>
      </c>
      <c r="N86" s="3">
        <f t="shared" si="11"/>
        <v>-0.19146691174046282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0.659699841161</v>
      </c>
      <c r="D87" s="7">
        <v>193644</v>
      </c>
      <c r="E87" s="1">
        <f t="shared" si="6"/>
        <v>193644</v>
      </c>
      <c r="F87" s="6">
        <v>11041737997.799971</v>
      </c>
      <c r="G87" s="1" t="s">
        <v>52</v>
      </c>
      <c r="H87" s="1">
        <f t="shared" si="7"/>
        <v>6596.9984116100004</v>
      </c>
      <c r="I87" s="25">
        <f t="shared" si="8"/>
        <v>5.9746014739024148E-7</v>
      </c>
      <c r="J87" s="26">
        <f t="shared" si="9"/>
        <v>0.11569457278123592</v>
      </c>
      <c r="K87" s="5">
        <v>0.11569033332462551</v>
      </c>
      <c r="L87" s="27">
        <v>6.5967566743542882E-3</v>
      </c>
      <c r="M87" s="4">
        <f t="shared" si="10"/>
        <v>-2.4173725571199206E-7</v>
      </c>
      <c r="N87" s="3">
        <f t="shared" si="11"/>
        <v>-0.24173725571199611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0.36204480381699999</v>
      </c>
      <c r="D88" s="7">
        <v>32331</v>
      </c>
      <c r="E88" s="1">
        <f t="shared" si="6"/>
        <v>32331</v>
      </c>
      <c r="F88" s="6">
        <v>5837268384.1800003</v>
      </c>
      <c r="G88" s="1" t="s">
        <v>63</v>
      </c>
      <c r="H88" s="1">
        <f t="shared" si="7"/>
        <v>3620.4480381699996</v>
      </c>
      <c r="I88" s="25">
        <f t="shared" si="8"/>
        <v>6.2022984037911219E-7</v>
      </c>
      <c r="J88" s="26">
        <f t="shared" si="9"/>
        <v>2.0052650969297075E-2</v>
      </c>
      <c r="K88" s="5">
        <v>2.0051916169500059E-2</v>
      </c>
      <c r="L88" s="27">
        <v>3.6203153721954297E-3</v>
      </c>
      <c r="M88" s="4">
        <f t="shared" si="10"/>
        <v>-1.3266597457010573E-7</v>
      </c>
      <c r="N88" s="3">
        <f t="shared" si="11"/>
        <v>-0.13266597457004536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1.1881161329779999</v>
      </c>
      <c r="D89" s="7">
        <v>29419000</v>
      </c>
      <c r="E89" s="1">
        <f t="shared" si="6"/>
        <v>29419000</v>
      </c>
      <c r="F89" s="6">
        <v>49196048805.322098</v>
      </c>
      <c r="G89" s="1" t="s">
        <v>24</v>
      </c>
      <c r="H89" s="1">
        <f t="shared" si="7"/>
        <v>11881.16132978</v>
      </c>
      <c r="I89" s="25">
        <f t="shared" si="8"/>
        <v>2.4150641399670045E-7</v>
      </c>
      <c r="J89" s="26">
        <f t="shared" si="9"/>
        <v>7.1048771933689308</v>
      </c>
      <c r="K89" s="5">
        <v>7.1046168880212299</v>
      </c>
      <c r="L89" s="27">
        <v>1.1880726033046943E-2</v>
      </c>
      <c r="M89" s="4">
        <f t="shared" si="10"/>
        <v>-4.352967330565477E-7</v>
      </c>
      <c r="N89" s="3">
        <f t="shared" si="11"/>
        <v>-0.43529673305602046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1.947559426672</v>
      </c>
      <c r="D90" s="7">
        <v>2530000</v>
      </c>
      <c r="E90" s="1">
        <f t="shared" si="6"/>
        <v>2530000</v>
      </c>
      <c r="F90" s="6">
        <v>96912963968.723297</v>
      </c>
      <c r="G90" s="1" t="s">
        <v>30</v>
      </c>
      <c r="H90" s="1">
        <f t="shared" si="7"/>
        <v>19475.59426672</v>
      </c>
      <c r="I90" s="25">
        <f t="shared" si="8"/>
        <v>2.0095963913564087E-7</v>
      </c>
      <c r="J90" s="26">
        <f t="shared" si="9"/>
        <v>0.50842788701317143</v>
      </c>
      <c r="K90" s="5">
        <v>0.50840925642426837</v>
      </c>
      <c r="L90" s="27">
        <v>1.9474880612336175E-2</v>
      </c>
      <c r="M90" s="4">
        <f t="shared" si="10"/>
        <v>-7.1365438382431368E-7</v>
      </c>
      <c r="N90" s="3">
        <f t="shared" si="11"/>
        <v>-0.71365438382417778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0.19091058877600001</v>
      </c>
      <c r="D91" s="7">
        <v>9422</v>
      </c>
      <c r="E91" s="1">
        <f t="shared" si="6"/>
        <v>9422</v>
      </c>
      <c r="F91" s="6">
        <v>7359395275.7700005</v>
      </c>
      <c r="G91" s="1" t="s">
        <v>52</v>
      </c>
      <c r="H91" s="1">
        <f t="shared" si="7"/>
        <v>1909.1058877600001</v>
      </c>
      <c r="I91" s="25">
        <f t="shared" si="8"/>
        <v>2.5941070104571243E-7</v>
      </c>
      <c r="J91" s="26">
        <f t="shared" si="9"/>
        <v>2.4441676252527026E-3</v>
      </c>
      <c r="K91" s="5">
        <v>2.4440780623440038E-3</v>
      </c>
      <c r="L91" s="27">
        <v>1.9090359313975334E-3</v>
      </c>
      <c r="M91" s="4">
        <f t="shared" si="10"/>
        <v>-6.9956362466544117E-8</v>
      </c>
      <c r="N91" s="3">
        <f t="shared" si="11"/>
        <v>-6.9956362466655264E-2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1.1896427538000001</v>
      </c>
      <c r="D92" s="7">
        <v>205818</v>
      </c>
      <c r="E92" s="1">
        <f t="shared" si="6"/>
        <v>205818</v>
      </c>
      <c r="F92" s="6">
        <v>197113104794.1503</v>
      </c>
      <c r="G92" s="1" t="s">
        <v>18</v>
      </c>
      <c r="H92" s="1">
        <f t="shared" si="7"/>
        <v>11896.427538</v>
      </c>
      <c r="I92" s="25">
        <f t="shared" si="8"/>
        <v>6.0353306039310319E-8</v>
      </c>
      <c r="J92" s="26">
        <f t="shared" si="9"/>
        <v>1.2421796742398772E-2</v>
      </c>
      <c r="K92" s="5">
        <v>1.2421341564006611E-2</v>
      </c>
      <c r="L92" s="27">
        <v>1.189599161098626E-2</v>
      </c>
      <c r="M92" s="4">
        <f t="shared" si="10"/>
        <v>-4.3592701374009502E-7</v>
      </c>
      <c r="N92" s="3">
        <f t="shared" si="11"/>
        <v>-0.43592701374109311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2.651616975554</v>
      </c>
      <c r="D93" s="7">
        <v>81000000</v>
      </c>
      <c r="E93" s="1">
        <f t="shared" si="6"/>
        <v>81000000</v>
      </c>
      <c r="F93" s="6">
        <v>151059646272.30569</v>
      </c>
      <c r="G93" s="1" t="s">
        <v>24</v>
      </c>
      <c r="H93" s="1">
        <f t="shared" si="7"/>
        <v>26516.169755540002</v>
      </c>
      <c r="I93" s="25">
        <f t="shared" si="8"/>
        <v>1.7553443563439158E-7</v>
      </c>
      <c r="J93" s="26">
        <f t="shared" si="9"/>
        <v>14.218289286385717</v>
      </c>
      <c r="K93" s="5">
        <v>14.217768278170512</v>
      </c>
      <c r="L93" s="27">
        <v>2.6515198109654893E-2</v>
      </c>
      <c r="M93" s="4">
        <f t="shared" si="10"/>
        <v>-9.7164588510820216E-7</v>
      </c>
      <c r="N93" s="3">
        <f t="shared" si="11"/>
        <v>-0.97164588511077454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1.2057081681570001</v>
      </c>
      <c r="D94" s="7">
        <v>254410</v>
      </c>
      <c r="E94" s="1">
        <f t="shared" si="6"/>
        <v>254410</v>
      </c>
      <c r="F94" s="6">
        <v>21569053443.759998</v>
      </c>
      <c r="G94" s="1" t="s">
        <v>27</v>
      </c>
      <c r="H94" s="1">
        <f t="shared" si="7"/>
        <v>12057.08168157</v>
      </c>
      <c r="I94" s="25">
        <f t="shared" si="8"/>
        <v>5.5899911013749909E-7</v>
      </c>
      <c r="J94" s="26">
        <f t="shared" si="9"/>
        <v>0.14221496361008115</v>
      </c>
      <c r="K94" s="5">
        <v>0.14220975235278063</v>
      </c>
      <c r="L94" s="27">
        <v>1.2056639867619194E-2</v>
      </c>
      <c r="M94" s="4">
        <f t="shared" si="10"/>
        <v>-4.4181395080639119E-7</v>
      </c>
      <c r="N94" s="3">
        <f t="shared" si="11"/>
        <v>-0.44181395080522634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0.24784456589000001</v>
      </c>
      <c r="D95" s="7">
        <v>584</v>
      </c>
      <c r="E95" s="1">
        <f t="shared" si="6"/>
        <v>584</v>
      </c>
      <c r="F95" s="6">
        <v>7269927669.8799896</v>
      </c>
      <c r="G95" s="1" t="s">
        <v>18</v>
      </c>
      <c r="H95" s="1">
        <f t="shared" si="7"/>
        <v>2478.4456589000001</v>
      </c>
      <c r="I95" s="25">
        <f t="shared" si="8"/>
        <v>3.4091751272415529E-7</v>
      </c>
      <c r="J95" s="26">
        <f t="shared" si="9"/>
        <v>1.9909582743090669E-4</v>
      </c>
      <c r="K95" s="5">
        <v>1.9908853185878503E-4</v>
      </c>
      <c r="L95" s="27">
        <v>2.4783548399245976E-3</v>
      </c>
      <c r="M95" s="4">
        <f t="shared" si="10"/>
        <v>-9.0818975402584545E-8</v>
      </c>
      <c r="N95" s="3">
        <f t="shared" si="11"/>
        <v>-9.0818975402271462E-2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1.031744761263</v>
      </c>
      <c r="D96" s="7">
        <v>965436</v>
      </c>
      <c r="E96" s="1">
        <f t="shared" si="6"/>
        <v>965436</v>
      </c>
      <c r="F96" s="6">
        <v>20365653472.146999</v>
      </c>
      <c r="G96" s="1" t="s">
        <v>21</v>
      </c>
      <c r="H96" s="1">
        <f t="shared" si="7"/>
        <v>10317.44761263</v>
      </c>
      <c r="I96" s="25">
        <f t="shared" si="8"/>
        <v>5.0661019184778994E-7</v>
      </c>
      <c r="J96" s="26">
        <f t="shared" si="9"/>
        <v>0.48909971717676293</v>
      </c>
      <c r="K96" s="5">
        <v>0.48908179483989617</v>
      </c>
      <c r="L96" s="27">
        <v>1.0317069544998341E-2</v>
      </c>
      <c r="M96" s="4">
        <f t="shared" si="10"/>
        <v>-3.780676316577497E-7</v>
      </c>
      <c r="N96" s="3">
        <f t="shared" si="11"/>
        <v>-0.37806763165826851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0.34299518346399999</v>
      </c>
      <c r="D97" s="7">
        <v>94000</v>
      </c>
      <c r="E97" s="1">
        <f t="shared" si="6"/>
        <v>94000</v>
      </c>
      <c r="F97" s="6">
        <v>7600147525.1000004</v>
      </c>
      <c r="G97" s="1" t="s">
        <v>27</v>
      </c>
      <c r="H97" s="1">
        <f t="shared" si="7"/>
        <v>3429.95183464</v>
      </c>
      <c r="I97" s="25">
        <f t="shared" si="8"/>
        <v>4.5130069163951786E-7</v>
      </c>
      <c r="J97" s="26">
        <f t="shared" si="9"/>
        <v>4.2422265014114675E-2</v>
      </c>
      <c r="K97" s="5">
        <v>4.2420710512811766E-2</v>
      </c>
      <c r="L97" s="27">
        <v>3.4298261491162753E-3</v>
      </c>
      <c r="M97" s="4">
        <f t="shared" si="10"/>
        <v>-1.2568552372471675E-7</v>
      </c>
      <c r="N97" s="3">
        <f t="shared" si="11"/>
        <v>-0.12568552372476915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3.4862953417020002</v>
      </c>
      <c r="D98" s="7">
        <v>1102925</v>
      </c>
      <c r="E98" s="1">
        <f t="shared" si="6"/>
        <v>1102925</v>
      </c>
      <c r="F98" s="6">
        <v>149367722715.38135</v>
      </c>
      <c r="G98" s="1" t="s">
        <v>21</v>
      </c>
      <c r="H98" s="1">
        <f t="shared" si="7"/>
        <v>34862.953417020006</v>
      </c>
      <c r="I98" s="25">
        <f t="shared" si="8"/>
        <v>2.3340352777186676E-7</v>
      </c>
      <c r="J98" s="26">
        <f t="shared" si="9"/>
        <v>0.25742658586778616</v>
      </c>
      <c r="K98" s="5">
        <v>0.25741715285072825</v>
      </c>
      <c r="L98" s="27">
        <v>3.4861675915579496E-2</v>
      </c>
      <c r="M98" s="4">
        <f t="shared" si="10"/>
        <v>-1.2775014405080887E-6</v>
      </c>
      <c r="N98" s="3">
        <f t="shared" si="11"/>
        <v>-1.2775014405124239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0.79746957092699999</v>
      </c>
      <c r="D99" s="7">
        <v>109313</v>
      </c>
      <c r="E99" s="1">
        <f t="shared" si="6"/>
        <v>109313</v>
      </c>
      <c r="F99" s="6">
        <v>19073595421.779999</v>
      </c>
      <c r="G99" s="1" t="s">
        <v>119</v>
      </c>
      <c r="H99" s="1">
        <f t="shared" si="7"/>
        <v>7974.6957092700004</v>
      </c>
      <c r="I99" s="25">
        <f t="shared" si="8"/>
        <v>4.1810133500911703E-7</v>
      </c>
      <c r="J99" s="26">
        <f t="shared" si="9"/>
        <v>4.5703911233851612E-2</v>
      </c>
      <c r="K99" s="5">
        <v>4.5702236481478628E-2</v>
      </c>
      <c r="L99" s="27">
        <v>7.9744034883155492E-3</v>
      </c>
      <c r="M99" s="4">
        <f t="shared" si="10"/>
        <v>-2.9222095445161078E-7</v>
      </c>
      <c r="N99" s="3">
        <f t="shared" si="11"/>
        <v>-0.29222095445129526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1.84696378171</v>
      </c>
      <c r="D100" s="7">
        <v>20786</v>
      </c>
      <c r="E100" s="1">
        <f t="shared" si="6"/>
        <v>20786</v>
      </c>
      <c r="F100" s="6">
        <v>33569462505.759998</v>
      </c>
      <c r="G100" s="1" t="s">
        <v>18</v>
      </c>
      <c r="H100" s="1">
        <f t="shared" si="7"/>
        <v>18469.6378171</v>
      </c>
      <c r="I100" s="25">
        <f t="shared" si="8"/>
        <v>5.5019164557463193E-7</v>
      </c>
      <c r="J100" s="26">
        <f t="shared" si="9"/>
        <v>1.14362835449143E-2</v>
      </c>
      <c r="K100" s="5">
        <v>1.1435864479192365E-2</v>
      </c>
      <c r="L100" s="27">
        <v>1.8468961024497289E-2</v>
      </c>
      <c r="M100" s="4">
        <f t="shared" si="10"/>
        <v>-6.767926027106963E-7</v>
      </c>
      <c r="N100" s="3">
        <f t="shared" si="11"/>
        <v>-0.67679260270961095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1.3637071134979999</v>
      </c>
      <c r="D101" s="7">
        <v>1964766</v>
      </c>
      <c r="E101" s="1">
        <f t="shared" si="6"/>
        <v>1964766</v>
      </c>
      <c r="F101" s="6">
        <v>38500832219.637001</v>
      </c>
      <c r="G101" s="1" t="s">
        <v>119</v>
      </c>
      <c r="H101" s="1">
        <f t="shared" si="7"/>
        <v>13637.071134979999</v>
      </c>
      <c r="I101" s="25">
        <f t="shared" si="8"/>
        <v>3.5420198340607646E-7</v>
      </c>
      <c r="J101" s="26">
        <f t="shared" si="9"/>
        <v>0.69592401412882321</v>
      </c>
      <c r="K101" s="5">
        <v>0.69589851530136215</v>
      </c>
      <c r="L101" s="27">
        <v>1.3636571469331329E-2</v>
      </c>
      <c r="M101" s="4">
        <f t="shared" si="10"/>
        <v>-4.9966564866915641E-7</v>
      </c>
      <c r="N101" s="3">
        <f t="shared" si="11"/>
        <v>-0.49966564866917906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0.75333860261600005</v>
      </c>
      <c r="D102" s="7">
        <v>38942</v>
      </c>
      <c r="E102" s="1">
        <f t="shared" si="6"/>
        <v>38942</v>
      </c>
      <c r="F102" s="6">
        <v>16875794203.802401</v>
      </c>
      <c r="G102" s="1" t="s">
        <v>18</v>
      </c>
      <c r="H102" s="1">
        <f t="shared" si="7"/>
        <v>7533.3860261600012</v>
      </c>
      <c r="I102" s="25">
        <f t="shared" si="8"/>
        <v>4.4640186619854624E-7</v>
      </c>
      <c r="J102" s="26">
        <f t="shared" si="9"/>
        <v>1.7383781473503789E-2</v>
      </c>
      <c r="K102" s="5">
        <v>1.7383144470520702E-2</v>
      </c>
      <c r="L102" s="27">
        <v>7.5331099763615884E-3</v>
      </c>
      <c r="M102" s="4">
        <f t="shared" si="10"/>
        <v>-2.7604979841236443E-7</v>
      </c>
      <c r="N102" s="3">
        <f t="shared" si="11"/>
        <v>-0.27604979841271415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924A-3C10-46AF-9275-F6FF13523938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0.71843134328000002</v>
      </c>
      <c r="D2" s="7">
        <v>146313</v>
      </c>
      <c r="E2" s="1">
        <f t="shared" ref="E2:E65" si="0">D2</f>
        <v>146313</v>
      </c>
      <c r="F2" s="6">
        <v>99540550179</v>
      </c>
      <c r="G2" s="1" t="s">
        <v>18</v>
      </c>
      <c r="H2" s="1">
        <f t="shared" ref="H2:H65" si="1">(C2/100)*$R$2</f>
        <v>7184.3134328000006</v>
      </c>
      <c r="I2" s="25">
        <f t="shared" ref="I2:I65" si="2">H2/F2</f>
        <v>7.2174741046545568E-8</v>
      </c>
      <c r="J2" s="26">
        <f t="shared" ref="J2:J65" si="3">I2*E2</f>
        <v>1.0560102886743222E-2</v>
      </c>
      <c r="K2" s="5">
        <v>1.0578720118602919E-2</v>
      </c>
      <c r="L2" s="27">
        <v>7.1969792212270324E-3</v>
      </c>
      <c r="M2" s="4">
        <f t="shared" ref="M2:M65" si="4">L2-(C2/100)</f>
        <v>1.266578842703224E-5</v>
      </c>
      <c r="N2" s="3">
        <f t="shared" ref="N2:N65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19</v>
      </c>
      <c r="B3" s="1" t="s">
        <v>20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21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0.10462271832375146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24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119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0.23919179297099785</v>
      </c>
      <c r="L5" s="27">
        <v>2.5032214446019533E-3</v>
      </c>
      <c r="M5" s="4">
        <f t="shared" si="4"/>
        <v>4.4053584419530625E-6</v>
      </c>
      <c r="N5" s="3">
        <f t="shared" si="5"/>
        <v>4.4053584419530125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27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30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3.9129852551288225E-3</v>
      </c>
      <c r="M7" s="4">
        <f t="shared" si="4"/>
        <v>6.8863674288223951E-6</v>
      </c>
      <c r="N7" s="3">
        <f t="shared" si="5"/>
        <v>6.886367428822723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33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0.10265551806187793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36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39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30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21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3.7969418302823623E-3</v>
      </c>
      <c r="M12" s="4">
        <f t="shared" si="4"/>
        <v>6.682145442362189E-6</v>
      </c>
      <c r="N12" s="3">
        <f t="shared" si="5"/>
        <v>6.6821454423625255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63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6.2358375272681486E-3</v>
      </c>
      <c r="L13" s="27">
        <v>1.9190751626845827E-3</v>
      </c>
      <c r="M13" s="4">
        <f t="shared" si="4"/>
        <v>3.377333634582572E-6</v>
      </c>
      <c r="N13" s="3">
        <f t="shared" si="5"/>
        <v>3.3773336345825555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21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0.28082489677200384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18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4.6864155338703854E-2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52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2.4383408572773248E-2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24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0.12248838415162266</v>
      </c>
      <c r="L17" s="27">
        <v>1.2380886314969982E-3</v>
      </c>
      <c r="M17" s="4">
        <f t="shared" si="4"/>
        <v>2.1788820169980991E-6</v>
      </c>
      <c r="N17" s="3">
        <f t="shared" si="5"/>
        <v>2.1788820169981591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36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6.6011607151542145E-3</v>
      </c>
      <c r="M18" s="4">
        <f t="shared" si="4"/>
        <v>1.16172219442141E-5</v>
      </c>
      <c r="N18" s="3">
        <f t="shared" si="5"/>
        <v>11.61722194421418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18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1.5235596115368624E-3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63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1.6397072138992875E-2</v>
      </c>
      <c r="L20" s="27">
        <v>3.7535954442362643E-3</v>
      </c>
      <c r="M20" s="4">
        <f t="shared" si="4"/>
        <v>6.6058611862644667E-6</v>
      </c>
      <c r="N20" s="3">
        <f t="shared" si="5"/>
        <v>6.6058611862645193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36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0.13429076350574812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21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18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21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21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18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1.9357107526349316E-3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63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3.4764348301711025E-3</v>
      </c>
      <c r="M27" s="4">
        <f t="shared" si="4"/>
        <v>6.1180930011023142E-6</v>
      </c>
      <c r="N27" s="3">
        <f t="shared" si="5"/>
        <v>6.118093001102352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21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33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21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10762302740.716042</v>
      </c>
      <c r="G31" s="1" t="s">
        <v>21</v>
      </c>
      <c r="H31" s="1">
        <f t="shared" si="1"/>
        <v>4702.2337795699996</v>
      </c>
      <c r="I31" s="25">
        <f t="shared" si="2"/>
        <v>4.3691706996686368E-7</v>
      </c>
      <c r="J31" s="26">
        <f t="shared" si="3"/>
        <v>1.4510015893599544</v>
      </c>
      <c r="K31" s="5">
        <v>1.4535596736217486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21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24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2.8477336642878646</v>
      </c>
      <c r="L33" s="27">
        <v>2.1651451575224297E-2</v>
      </c>
      <c r="M33" s="4">
        <f t="shared" si="4"/>
        <v>3.810386222429657E-5</v>
      </c>
      <c r="N33" s="3">
        <f t="shared" si="5"/>
        <v>38.103862224299519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1.4788983718890001</v>
      </c>
      <c r="D34" s="7">
        <v>145750</v>
      </c>
      <c r="E34" s="1">
        <f t="shared" si="0"/>
        <v>145750</v>
      </c>
      <c r="F34" s="6">
        <v>28710275044.049999</v>
      </c>
      <c r="G34" s="1" t="s">
        <v>90</v>
      </c>
      <c r="H34" s="1">
        <f t="shared" si="1"/>
        <v>14788.983718890002</v>
      </c>
      <c r="I34" s="25">
        <f t="shared" si="2"/>
        <v>5.1511118218823588E-7</v>
      </c>
      <c r="J34" s="26">
        <f t="shared" si="3"/>
        <v>7.5077454803935378E-2</v>
      </c>
      <c r="K34" s="5">
        <v>7.5209814724843477E-2</v>
      </c>
      <c r="L34" s="27">
        <v>1.48150563757276E-2</v>
      </c>
      <c r="M34" s="4">
        <f t="shared" si="4"/>
        <v>2.6072656837598449E-5</v>
      </c>
      <c r="N34" s="3">
        <f t="shared" si="5"/>
        <v>26.072656837597606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0.32170416952899999</v>
      </c>
      <c r="D35" s="7">
        <v>1029</v>
      </c>
      <c r="E35" s="1">
        <f t="shared" si="0"/>
        <v>1029</v>
      </c>
      <c r="F35" s="6">
        <v>5652402172</v>
      </c>
      <c r="G35" s="1" t="s">
        <v>30</v>
      </c>
      <c r="H35" s="1">
        <f t="shared" si="1"/>
        <v>3217.04169529</v>
      </c>
      <c r="I35" s="25">
        <f t="shared" si="2"/>
        <v>5.6914593077366046E-7</v>
      </c>
      <c r="J35" s="26">
        <f t="shared" si="3"/>
        <v>5.8565116276609657E-4</v>
      </c>
      <c r="K35" s="5">
        <v>5.8668365303661475E-4</v>
      </c>
      <c r="L35" s="27">
        <v>3.2227132698746902E-3</v>
      </c>
      <c r="M35" s="4">
        <f t="shared" si="4"/>
        <v>5.6715745846902185E-6</v>
      </c>
      <c r="N35" s="3">
        <f t="shared" si="5"/>
        <v>5.6715745846900063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0.78539889364500004</v>
      </c>
      <c r="D36" s="7">
        <v>36870</v>
      </c>
      <c r="E36" s="1">
        <f t="shared" si="0"/>
        <v>36870</v>
      </c>
      <c r="F36" s="6">
        <v>24707487273.473999</v>
      </c>
      <c r="G36" s="1" t="s">
        <v>18</v>
      </c>
      <c r="H36" s="1">
        <f t="shared" si="1"/>
        <v>7853.9889364500004</v>
      </c>
      <c r="I36" s="25">
        <f t="shared" si="2"/>
        <v>3.1787890243626906E-7</v>
      </c>
      <c r="J36" s="26">
        <f t="shared" si="3"/>
        <v>1.172019513282524E-2</v>
      </c>
      <c r="K36" s="5">
        <v>1.174085761146298E-2</v>
      </c>
      <c r="L36" s="27">
        <v>7.8678353679113612E-3</v>
      </c>
      <c r="M36" s="4">
        <f t="shared" si="4"/>
        <v>1.3846431461361081E-5</v>
      </c>
      <c r="N36" s="3">
        <f t="shared" si="5"/>
        <v>13.846431461361135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0.34778728768299999</v>
      </c>
      <c r="D37" s="7">
        <v>46572</v>
      </c>
      <c r="E37" s="1">
        <f t="shared" si="0"/>
        <v>46572</v>
      </c>
      <c r="F37" s="6">
        <v>8203219277.7200003</v>
      </c>
      <c r="G37" s="1" t="s">
        <v>97</v>
      </c>
      <c r="H37" s="1">
        <f t="shared" si="1"/>
        <v>3477.8728768300002</v>
      </c>
      <c r="I37" s="25">
        <f t="shared" si="2"/>
        <v>4.2396439240334909E-7</v>
      </c>
      <c r="J37" s="26">
        <f t="shared" si="3"/>
        <v>1.9744869683008773E-2</v>
      </c>
      <c r="K37" s="5">
        <v>1.9779679459044158E-2</v>
      </c>
      <c r="L37" s="27">
        <v>3.4840042911095368E-3</v>
      </c>
      <c r="M37" s="4">
        <f t="shared" si="4"/>
        <v>6.1314142795368225E-6</v>
      </c>
      <c r="N37" s="3">
        <f t="shared" si="5"/>
        <v>6.1314142795367843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4.1361792465429996</v>
      </c>
      <c r="D38" s="7">
        <v>710985</v>
      </c>
      <c r="E38" s="1">
        <f t="shared" si="0"/>
        <v>710985</v>
      </c>
      <c r="F38" s="6">
        <v>87178847074.220001</v>
      </c>
      <c r="G38" s="1" t="s">
        <v>21</v>
      </c>
      <c r="H38" s="1">
        <f t="shared" si="1"/>
        <v>41361.792465429993</v>
      </c>
      <c r="I38" s="25">
        <f t="shared" si="2"/>
        <v>4.7444757362088643E-7</v>
      </c>
      <c r="J38" s="26">
        <f t="shared" si="3"/>
        <v>0.33732510813084593</v>
      </c>
      <c r="K38" s="5">
        <v>0.33791980496425283</v>
      </c>
      <c r="L38" s="27">
        <v>4.1434712406490777E-2</v>
      </c>
      <c r="M38" s="4">
        <f t="shared" si="4"/>
        <v>7.2919941060782534E-5</v>
      </c>
      <c r="N38" s="3">
        <f t="shared" si="5"/>
        <v>72.919941060783458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0.52052073792800002</v>
      </c>
      <c r="D39" s="7">
        <v>11160</v>
      </c>
      <c r="E39" s="1">
        <f t="shared" si="0"/>
        <v>11160</v>
      </c>
      <c r="F39" s="6">
        <v>11508644387.735939</v>
      </c>
      <c r="G39" s="1" t="s">
        <v>30</v>
      </c>
      <c r="H39" s="1">
        <f t="shared" si="1"/>
        <v>5205.2073792800002</v>
      </c>
      <c r="I39" s="25">
        <f t="shared" si="2"/>
        <v>4.5228675106399779E-7</v>
      </c>
      <c r="J39" s="26">
        <f t="shared" si="3"/>
        <v>5.0475201418742153E-3</v>
      </c>
      <c r="K39" s="5">
        <v>5.0564188101755421E-3</v>
      </c>
      <c r="L39" s="27">
        <v>5.2143840467535124E-3</v>
      </c>
      <c r="M39" s="4">
        <f t="shared" si="4"/>
        <v>9.1766674735118542E-6</v>
      </c>
      <c r="N39" s="3">
        <f t="shared" si="5"/>
        <v>9.1766674735117704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0.38140746145499999</v>
      </c>
      <c r="D40" s="7">
        <v>291693</v>
      </c>
      <c r="E40" s="1">
        <f t="shared" si="0"/>
        <v>291693</v>
      </c>
      <c r="F40" s="6">
        <v>14534190182.9</v>
      </c>
      <c r="G40" s="1" t="s">
        <v>33</v>
      </c>
      <c r="H40" s="1">
        <f t="shared" si="1"/>
        <v>3814.0746145500002</v>
      </c>
      <c r="I40" s="25">
        <f t="shared" si="2"/>
        <v>2.6242085500142944E-7</v>
      </c>
      <c r="J40" s="26">
        <f t="shared" si="3"/>
        <v>7.6546326457931954E-2</v>
      </c>
      <c r="K40" s="5">
        <v>7.6681275967636492E-2</v>
      </c>
      <c r="L40" s="27">
        <v>3.820798745191238E-3</v>
      </c>
      <c r="M40" s="4">
        <f t="shared" si="4"/>
        <v>6.7241306412378979E-6</v>
      </c>
      <c r="N40" s="3">
        <f t="shared" si="5"/>
        <v>6.7241306412379345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0.38372405716199998</v>
      </c>
      <c r="D41" s="7">
        <v>160937</v>
      </c>
      <c r="E41" s="1">
        <f t="shared" si="0"/>
        <v>160937</v>
      </c>
      <c r="F41" s="6">
        <v>9664551591.6899986</v>
      </c>
      <c r="G41" s="1" t="s">
        <v>90</v>
      </c>
      <c r="H41" s="1">
        <f t="shared" si="1"/>
        <v>3837.2405716199996</v>
      </c>
      <c r="I41" s="25">
        <f t="shared" si="2"/>
        <v>3.9704279450682697E-7</v>
      </c>
      <c r="J41" s="26">
        <f t="shared" si="3"/>
        <v>6.3898876219545209E-2</v>
      </c>
      <c r="K41" s="5">
        <v>6.4011528549219904E-2</v>
      </c>
      <c r="L41" s="27">
        <v>3.8440055433298309E-3</v>
      </c>
      <c r="M41" s="4">
        <f t="shared" si="4"/>
        <v>6.7649717098313376E-6</v>
      </c>
      <c r="N41" s="3">
        <f t="shared" si="5"/>
        <v>6.7649717098311157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2.0382705640059999</v>
      </c>
      <c r="D42" s="7">
        <v>56232</v>
      </c>
      <c r="E42" s="1">
        <f t="shared" si="0"/>
        <v>56232</v>
      </c>
      <c r="F42" s="6">
        <v>39345924473.549896</v>
      </c>
      <c r="G42" s="1" t="s">
        <v>18</v>
      </c>
      <c r="H42" s="1">
        <f t="shared" si="1"/>
        <v>20382.705640059998</v>
      </c>
      <c r="I42" s="25">
        <f t="shared" si="2"/>
        <v>5.1803854942491368E-7</v>
      </c>
      <c r="J42" s="26">
        <f t="shared" si="3"/>
        <v>2.9130343711261747E-2</v>
      </c>
      <c r="K42" s="5">
        <v>2.9181699874031467E-2</v>
      </c>
      <c r="L42" s="27">
        <v>2.0418639907053681E-2</v>
      </c>
      <c r="M42" s="4">
        <f t="shared" si="4"/>
        <v>3.593426699368199E-5</v>
      </c>
      <c r="N42" s="3">
        <f t="shared" si="5"/>
        <v>35.934266993685014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0.86033973587500001</v>
      </c>
      <c r="D43" s="7">
        <v>236887</v>
      </c>
      <c r="E43" s="1">
        <f t="shared" si="0"/>
        <v>236887</v>
      </c>
      <c r="F43" s="6">
        <v>26585911732.779999</v>
      </c>
      <c r="G43" s="1" t="s">
        <v>21</v>
      </c>
      <c r="H43" s="1">
        <f t="shared" si="1"/>
        <v>8603.3973587500004</v>
      </c>
      <c r="I43" s="25">
        <f t="shared" si="2"/>
        <v>3.2360738443820795E-7</v>
      </c>
      <c r="J43" s="26">
        <f t="shared" si="3"/>
        <v>7.6658382477413772E-2</v>
      </c>
      <c r="K43" s="5">
        <v>7.6793529539418176E-2</v>
      </c>
      <c r="L43" s="27">
        <v>8.6185649612836712E-3</v>
      </c>
      <c r="M43" s="4">
        <f t="shared" si="4"/>
        <v>1.5167602533670485E-5</v>
      </c>
      <c r="N43" s="3">
        <f t="shared" si="5"/>
        <v>15.167602533671015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1.601317517045</v>
      </c>
      <c r="D44" s="7">
        <v>33400</v>
      </c>
      <c r="E44" s="1">
        <f t="shared" si="0"/>
        <v>33400</v>
      </c>
      <c r="F44" s="6">
        <v>29810780314.699902</v>
      </c>
      <c r="G44" s="1" t="s">
        <v>116</v>
      </c>
      <c r="H44" s="1">
        <f t="shared" si="1"/>
        <v>16013.175170449998</v>
      </c>
      <c r="I44" s="25">
        <f t="shared" si="2"/>
        <v>5.3716055069359564E-7</v>
      </c>
      <c r="J44" s="26">
        <f t="shared" si="3"/>
        <v>1.7941162393166094E-2</v>
      </c>
      <c r="K44" s="5">
        <v>1.7972792272482913E-2</v>
      </c>
      <c r="L44" s="27">
        <v>1.604140605020132E-2</v>
      </c>
      <c r="M44" s="4">
        <f t="shared" si="4"/>
        <v>2.823087975132102E-5</v>
      </c>
      <c r="N44" s="3">
        <f t="shared" si="5"/>
        <v>28.230879751321481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0.41248519930799998</v>
      </c>
      <c r="D45" s="7">
        <v>27538</v>
      </c>
      <c r="E45" s="1">
        <f t="shared" si="0"/>
        <v>27538</v>
      </c>
      <c r="F45" s="6">
        <v>8206779320.3199997</v>
      </c>
      <c r="G45" s="1" t="s">
        <v>119</v>
      </c>
      <c r="H45" s="1">
        <f t="shared" si="1"/>
        <v>4124.8519930800003</v>
      </c>
      <c r="I45" s="25">
        <f t="shared" si="2"/>
        <v>5.0261519556969924E-7</v>
      </c>
      <c r="J45" s="26">
        <f t="shared" si="3"/>
        <v>1.3841017255598378E-2</v>
      </c>
      <c r="K45" s="5">
        <v>1.386541866815561E-2</v>
      </c>
      <c r="L45" s="27">
        <v>4.1321240174812379E-3</v>
      </c>
      <c r="M45" s="4">
        <f t="shared" si="4"/>
        <v>7.2720244012379823E-6</v>
      </c>
      <c r="N45" s="3">
        <f t="shared" si="5"/>
        <v>7.2720244012380135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0.56839785156</v>
      </c>
      <c r="D46" s="7">
        <v>2115.1999999999998</v>
      </c>
      <c r="E46" s="1">
        <f t="shared" si="0"/>
        <v>2115.1999999999998</v>
      </c>
      <c r="F46" s="6">
        <v>11829772709.354294</v>
      </c>
      <c r="G46" s="1" t="s">
        <v>30</v>
      </c>
      <c r="H46" s="1">
        <f t="shared" si="1"/>
        <v>5683.9785156000007</v>
      </c>
      <c r="I46" s="25">
        <f t="shared" si="2"/>
        <v>4.8048078819852914E-7</v>
      </c>
      <c r="J46" s="26">
        <f t="shared" si="3"/>
        <v>1.0163129631975288E-3</v>
      </c>
      <c r="K46" s="5">
        <v>1.0181047008614166E-3</v>
      </c>
      <c r="L46" s="27">
        <v>5.6939992461780007E-3</v>
      </c>
      <c r="M46" s="4">
        <f t="shared" si="4"/>
        <v>1.0020730578000347E-5</v>
      </c>
      <c r="N46" s="3">
        <f t="shared" si="5"/>
        <v>10.020730577999529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0.370857494274</v>
      </c>
      <c r="D47" s="7">
        <v>6591</v>
      </c>
      <c r="E47" s="1">
        <f t="shared" si="0"/>
        <v>6591</v>
      </c>
      <c r="F47" s="6">
        <v>7347106032.5899897</v>
      </c>
      <c r="G47" s="1" t="s">
        <v>18</v>
      </c>
      <c r="H47" s="1">
        <f t="shared" si="1"/>
        <v>3708.5749427399996</v>
      </c>
      <c r="I47" s="25">
        <f t="shared" si="2"/>
        <v>5.0476676480367317E-7</v>
      </c>
      <c r="J47" s="26">
        <f t="shared" si="3"/>
        <v>3.32691774682101E-3</v>
      </c>
      <c r="K47" s="5">
        <v>3.3327830304939409E-3</v>
      </c>
      <c r="L47" s="27">
        <v>3.7151130797535396E-3</v>
      </c>
      <c r="M47" s="4">
        <f t="shared" si="4"/>
        <v>6.5381370135397798E-6</v>
      </c>
      <c r="N47" s="3">
        <f t="shared" si="5"/>
        <v>6.5381370135401085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4.1602288433270003</v>
      </c>
      <c r="D48" s="7">
        <v>1330000</v>
      </c>
      <c r="E48" s="1">
        <f t="shared" si="0"/>
        <v>1330000</v>
      </c>
      <c r="F48" s="6">
        <v>105998020473.12</v>
      </c>
      <c r="G48" s="1" t="s">
        <v>21</v>
      </c>
      <c r="H48" s="1">
        <f t="shared" si="1"/>
        <v>41602.288433270005</v>
      </c>
      <c r="I48" s="25">
        <f t="shared" si="2"/>
        <v>3.9248174869284391E-7</v>
      </c>
      <c r="J48" s="26">
        <f t="shared" si="3"/>
        <v>0.52200072576148238</v>
      </c>
      <c r="K48" s="5">
        <v>0.52292100169452504</v>
      </c>
      <c r="L48" s="27">
        <v>4.1675632363489243E-2</v>
      </c>
      <c r="M48" s="4">
        <f t="shared" si="4"/>
        <v>7.3343930219238462E-5</v>
      </c>
      <c r="N48" s="3">
        <f t="shared" si="5"/>
        <v>73.343930219234608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0.30372056213100002</v>
      </c>
      <c r="D49" s="7">
        <v>42008</v>
      </c>
      <c r="E49" s="1">
        <f t="shared" si="0"/>
        <v>42008</v>
      </c>
      <c r="F49" s="6">
        <v>10448169799.6</v>
      </c>
      <c r="G49" s="1" t="s">
        <v>36</v>
      </c>
      <c r="H49" s="1">
        <f t="shared" si="1"/>
        <v>3037.2056213100004</v>
      </c>
      <c r="I49" s="25">
        <f t="shared" si="2"/>
        <v>2.9069259780083949E-7</v>
      </c>
      <c r="J49" s="26">
        <f t="shared" si="3"/>
        <v>1.2211414648417665E-2</v>
      </c>
      <c r="K49" s="5">
        <v>1.2232943106988562E-2</v>
      </c>
      <c r="L49" s="27">
        <v>3.0425601487969645E-3</v>
      </c>
      <c r="M49" s="4">
        <f t="shared" si="4"/>
        <v>5.3545274869642133E-6</v>
      </c>
      <c r="N49" s="3">
        <f t="shared" si="5"/>
        <v>5.3545274869638888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3.1056854633280002</v>
      </c>
      <c r="D50" s="7">
        <v>54400000</v>
      </c>
      <c r="E50" s="1">
        <f t="shared" si="0"/>
        <v>54400000</v>
      </c>
      <c r="F50" s="6">
        <v>111509672373.60989</v>
      </c>
      <c r="G50" s="1" t="s">
        <v>21</v>
      </c>
      <c r="H50" s="1">
        <f t="shared" si="1"/>
        <v>31056.854633280003</v>
      </c>
      <c r="I50" s="25">
        <f t="shared" si="2"/>
        <v>2.7851265250986408E-7</v>
      </c>
      <c r="J50" s="26">
        <f t="shared" si="3"/>
        <v>15.151088296536606</v>
      </c>
      <c r="K50" s="5">
        <v>15.177799335876378</v>
      </c>
      <c r="L50" s="27">
        <v>3.11116071929406E-2</v>
      </c>
      <c r="M50" s="4">
        <f t="shared" si="4"/>
        <v>5.4752559660597305E-5</v>
      </c>
      <c r="N50" s="3">
        <f t="shared" si="5"/>
        <v>54.75255966059558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0.21583073005600001</v>
      </c>
      <c r="D51" s="7">
        <v>47589</v>
      </c>
      <c r="E51" s="1">
        <f t="shared" si="0"/>
        <v>47589</v>
      </c>
      <c r="F51" s="6">
        <v>10009139124.47995</v>
      </c>
      <c r="G51" s="1" t="s">
        <v>119</v>
      </c>
      <c r="H51" s="1">
        <f t="shared" si="1"/>
        <v>2158.3073005599999</v>
      </c>
      <c r="I51" s="25">
        <f t="shared" si="2"/>
        <v>2.1563365977012936E-7</v>
      </c>
      <c r="J51" s="26">
        <f t="shared" si="3"/>
        <v>1.0261790234800686E-2</v>
      </c>
      <c r="K51" s="5">
        <v>1.0279881547945202E-2</v>
      </c>
      <c r="L51" s="27">
        <v>2.1621123494201988E-3</v>
      </c>
      <c r="M51" s="4">
        <f t="shared" si="4"/>
        <v>3.8050488601988272E-6</v>
      </c>
      <c r="N51" s="3">
        <f t="shared" si="5"/>
        <v>3.8050488601988945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0.43357004268799998</v>
      </c>
      <c r="D52" s="7">
        <v>3993000</v>
      </c>
      <c r="E52" s="1">
        <f t="shared" si="0"/>
        <v>3993000</v>
      </c>
      <c r="F52" s="6">
        <v>20178901754.77</v>
      </c>
      <c r="G52" s="1" t="s">
        <v>119</v>
      </c>
      <c r="H52" s="1">
        <f t="shared" si="1"/>
        <v>4335.7004268800001</v>
      </c>
      <c r="I52" s="25">
        <f t="shared" si="2"/>
        <v>2.1486305248773527E-7</v>
      </c>
      <c r="J52" s="26">
        <f t="shared" si="3"/>
        <v>0.85794816858352696</v>
      </c>
      <c r="K52" s="5">
        <v>0.85946071255657552</v>
      </c>
      <c r="L52" s="27">
        <v>4.343344172492802E-3</v>
      </c>
      <c r="M52" s="4">
        <f t="shared" si="4"/>
        <v>7.6437456128022885E-6</v>
      </c>
      <c r="N52" s="3">
        <f t="shared" si="5"/>
        <v>7.6437456128014674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1.663189440856</v>
      </c>
      <c r="D53" s="7">
        <v>17800000</v>
      </c>
      <c r="E53" s="1">
        <f t="shared" si="0"/>
        <v>17800000</v>
      </c>
      <c r="F53" s="6">
        <v>42903310388.879898</v>
      </c>
      <c r="G53" s="1" t="s">
        <v>24</v>
      </c>
      <c r="H53" s="1">
        <f t="shared" si="1"/>
        <v>16631.894408559998</v>
      </c>
      <c r="I53" s="25">
        <f t="shared" si="2"/>
        <v>3.8765993248089352E-7</v>
      </c>
      <c r="J53" s="26">
        <f t="shared" si="3"/>
        <v>6.9003467981599043</v>
      </c>
      <c r="K53" s="5">
        <v>6.9125119593545836</v>
      </c>
      <c r="L53" s="27">
        <v>1.6661216076350228E-2</v>
      </c>
      <c r="M53" s="4">
        <f t="shared" si="4"/>
        <v>2.9321667790228184E-5</v>
      </c>
      <c r="N53" s="3">
        <f t="shared" si="5"/>
        <v>29.321667790231004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0.36926989752</v>
      </c>
      <c r="D54" s="7">
        <v>1918</v>
      </c>
      <c r="E54" s="1">
        <f t="shared" si="0"/>
        <v>1918</v>
      </c>
      <c r="F54" s="6">
        <v>9207863731.8799706</v>
      </c>
      <c r="G54" s="1" t="s">
        <v>18</v>
      </c>
      <c r="H54" s="1">
        <f t="shared" si="1"/>
        <v>3692.6989751999999</v>
      </c>
      <c r="I54" s="25">
        <f t="shared" si="2"/>
        <v>4.0103753516843817E-7</v>
      </c>
      <c r="J54" s="26">
        <f t="shared" si="3"/>
        <v>7.6918999245306438E-4</v>
      </c>
      <c r="K54" s="5">
        <v>7.7054605791018597E-4</v>
      </c>
      <c r="L54" s="27">
        <v>3.6992091242827345E-3</v>
      </c>
      <c r="M54" s="4">
        <f t="shared" si="4"/>
        <v>6.5101490827343747E-6</v>
      </c>
      <c r="N54" s="3">
        <f t="shared" si="5"/>
        <v>6.5101490827346424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0.26054945304600002</v>
      </c>
      <c r="D55" s="7">
        <v>1674657</v>
      </c>
      <c r="E55" s="1">
        <f t="shared" si="0"/>
        <v>1674657</v>
      </c>
      <c r="F55" s="6">
        <v>7950533955.6799898</v>
      </c>
      <c r="G55" s="1" t="s">
        <v>33</v>
      </c>
      <c r="H55" s="1">
        <f t="shared" si="1"/>
        <v>2605.4945304600005</v>
      </c>
      <c r="I55" s="25">
        <f t="shared" si="2"/>
        <v>3.2771315046061695E-7</v>
      </c>
      <c r="J55" s="26">
        <f t="shared" si="3"/>
        <v>0.54880712141092536</v>
      </c>
      <c r="K55" s="5">
        <v>0.54977465643615964</v>
      </c>
      <c r="L55" s="27">
        <v>2.6100879606797021E-3</v>
      </c>
      <c r="M55" s="4">
        <f t="shared" si="4"/>
        <v>4.5934302197016622E-6</v>
      </c>
      <c r="N55" s="3">
        <f t="shared" si="5"/>
        <v>4.5934302197015313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0.57842120254100005</v>
      </c>
      <c r="D56" s="7">
        <v>193888</v>
      </c>
      <c r="E56" s="1">
        <f t="shared" si="0"/>
        <v>193888</v>
      </c>
      <c r="F56" s="6">
        <v>10713364141.38998</v>
      </c>
      <c r="G56" s="1" t="s">
        <v>116</v>
      </c>
      <c r="H56" s="1">
        <f t="shared" si="1"/>
        <v>5784.2120254100009</v>
      </c>
      <c r="I56" s="25">
        <f t="shared" si="2"/>
        <v>5.399062282465778E-7</v>
      </c>
      <c r="J56" s="26">
        <f t="shared" si="3"/>
        <v>0.10468133878227248</v>
      </c>
      <c r="K56" s="5">
        <v>0.10486588970712797</v>
      </c>
      <c r="L56" s="27">
        <v>5.7944094654816258E-3</v>
      </c>
      <c r="M56" s="4">
        <f t="shared" si="4"/>
        <v>1.0197440071624958E-5</v>
      </c>
      <c r="N56" s="3">
        <f t="shared" si="5"/>
        <v>10.197440071625351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0.33408609464799999</v>
      </c>
      <c r="D57" s="7">
        <v>635</v>
      </c>
      <c r="E57" s="1">
        <f t="shared" si="0"/>
        <v>635</v>
      </c>
      <c r="F57" s="6">
        <v>5462111470.4919996</v>
      </c>
      <c r="G57" s="1" t="s">
        <v>30</v>
      </c>
      <c r="H57" s="1">
        <f t="shared" si="1"/>
        <v>3340.8609464800002</v>
      </c>
      <c r="I57" s="25">
        <f t="shared" si="2"/>
        <v>6.1164276205792488E-7</v>
      </c>
      <c r="J57" s="26">
        <f t="shared" si="3"/>
        <v>3.8839315390678229E-4</v>
      </c>
      <c r="K57" s="5">
        <v>3.8907788259439453E-4</v>
      </c>
      <c r="L57" s="27">
        <v>3.3467508117064285E-3</v>
      </c>
      <c r="M57" s="4">
        <f t="shared" si="4"/>
        <v>5.8898652264285055E-6</v>
      </c>
      <c r="N57" s="3">
        <f t="shared" si="5"/>
        <v>5.8898652264283555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0.21682548114200001</v>
      </c>
      <c r="D58" s="7">
        <v>1177863</v>
      </c>
      <c r="E58" s="1">
        <f t="shared" si="0"/>
        <v>1177863</v>
      </c>
      <c r="F58" s="6">
        <v>11851664891.29999</v>
      </c>
      <c r="G58" s="1" t="s">
        <v>119</v>
      </c>
      <c r="H58" s="1">
        <f t="shared" si="1"/>
        <v>2168.2548114200004</v>
      </c>
      <c r="I58" s="25">
        <f t="shared" si="2"/>
        <v>1.8294938570290338E-7</v>
      </c>
      <c r="J58" s="26">
        <f t="shared" si="3"/>
        <v>0.21548931229217888</v>
      </c>
      <c r="K58" s="5">
        <v>0.2236703905798931</v>
      </c>
      <c r="L58" s="27">
        <v>2.2505728724470293E-3</v>
      </c>
      <c r="M58" s="4">
        <f t="shared" si="4"/>
        <v>8.2318061027028978E-5</v>
      </c>
      <c r="N58" s="3">
        <f t="shared" si="5"/>
        <v>82.318061027028762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0.26217749255</v>
      </c>
      <c r="D59" s="7">
        <v>17255</v>
      </c>
      <c r="E59" s="1">
        <f t="shared" si="0"/>
        <v>17255</v>
      </c>
      <c r="F59" s="6">
        <v>10352401482.414</v>
      </c>
      <c r="G59" s="1" t="s">
        <v>18</v>
      </c>
      <c r="H59" s="1">
        <f t="shared" si="1"/>
        <v>2621.7749254999999</v>
      </c>
      <c r="I59" s="25">
        <f t="shared" si="2"/>
        <v>2.5325282543897705E-7</v>
      </c>
      <c r="J59" s="26">
        <f t="shared" si="3"/>
        <v>4.3698775029495486E-3</v>
      </c>
      <c r="K59" s="5">
        <v>4.3775815020005958E-3</v>
      </c>
      <c r="L59" s="27">
        <v>2.6263970577049597E-3</v>
      </c>
      <c r="M59" s="4">
        <f t="shared" si="4"/>
        <v>4.6221322049597863E-6</v>
      </c>
      <c r="N59" s="3">
        <f t="shared" si="5"/>
        <v>4.6221322049595983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0.94201124333899999</v>
      </c>
      <c r="D60" s="7">
        <v>13463.6</v>
      </c>
      <c r="E60" s="1">
        <f t="shared" si="0"/>
        <v>13463.6</v>
      </c>
      <c r="F60" s="6">
        <v>20203630262.450001</v>
      </c>
      <c r="G60" s="1" t="s">
        <v>97</v>
      </c>
      <c r="H60" s="1">
        <f t="shared" si="1"/>
        <v>9420.1124333900007</v>
      </c>
      <c r="I60" s="25">
        <f t="shared" si="2"/>
        <v>4.6625840559446406E-7</v>
      </c>
      <c r="J60" s="26">
        <f t="shared" si="3"/>
        <v>6.2775166695616261E-3</v>
      </c>
      <c r="K60" s="5">
        <v>6.2885837949954752E-3</v>
      </c>
      <c r="L60" s="27">
        <v>9.4367198868447709E-3</v>
      </c>
      <c r="M60" s="4">
        <f t="shared" si="4"/>
        <v>1.6607453454770341E-5</v>
      </c>
      <c r="N60" s="3">
        <f t="shared" si="5"/>
        <v>16.607453454769711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0.51492539763599998</v>
      </c>
      <c r="D61" s="7">
        <v>2367040</v>
      </c>
      <c r="E61" s="1">
        <f t="shared" si="0"/>
        <v>2367040</v>
      </c>
      <c r="F61" s="6">
        <v>10478562369.03998</v>
      </c>
      <c r="G61" s="1" t="s">
        <v>90</v>
      </c>
      <c r="H61" s="1">
        <f t="shared" si="1"/>
        <v>5149.2539763599998</v>
      </c>
      <c r="I61" s="25">
        <f t="shared" si="2"/>
        <v>4.9140843896430061E-7</v>
      </c>
      <c r="J61" s="26">
        <f t="shared" si="3"/>
        <v>1.1631834313660581</v>
      </c>
      <c r="K61" s="5">
        <v>1.1652340984720904</v>
      </c>
      <c r="L61" s="27">
        <v>5.1583319991938756E-3</v>
      </c>
      <c r="M61" s="4">
        <f t="shared" si="4"/>
        <v>9.0780228338754529E-6</v>
      </c>
      <c r="N61" s="3">
        <f t="shared" si="5"/>
        <v>9.0780228338753659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0.64614237418999998</v>
      </c>
      <c r="D62" s="7">
        <v>298661</v>
      </c>
      <c r="E62" s="1">
        <f t="shared" si="0"/>
        <v>298661</v>
      </c>
      <c r="F62" s="6">
        <v>37819216369.625</v>
      </c>
      <c r="G62" s="1" t="s">
        <v>52</v>
      </c>
      <c r="H62" s="1">
        <f t="shared" si="1"/>
        <v>6461.4237419000001</v>
      </c>
      <c r="I62" s="25">
        <f t="shared" si="2"/>
        <v>1.7085028094578863E-7</v>
      </c>
      <c r="J62" s="26">
        <f t="shared" si="3"/>
        <v>5.1026315757550178E-2</v>
      </c>
      <c r="K62" s="5">
        <v>5.1116274043098459E-2</v>
      </c>
      <c r="L62" s="27">
        <v>6.4728150915083875E-3</v>
      </c>
      <c r="M62" s="4">
        <f t="shared" si="4"/>
        <v>1.1391349608387731E-5</v>
      </c>
      <c r="N62" s="3">
        <f t="shared" si="5"/>
        <v>11.391349608387827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0.49654097249000001</v>
      </c>
      <c r="D63" s="7">
        <v>4477108</v>
      </c>
      <c r="E63" s="1">
        <f t="shared" si="0"/>
        <v>4477108</v>
      </c>
      <c r="F63" s="6">
        <v>10292421262.842155</v>
      </c>
      <c r="G63" s="1" t="s">
        <v>21</v>
      </c>
      <c r="H63" s="1">
        <f t="shared" si="1"/>
        <v>4965.4097248999997</v>
      </c>
      <c r="I63" s="25">
        <f t="shared" si="2"/>
        <v>4.8243358856930895E-7</v>
      </c>
      <c r="J63" s="26">
        <f t="shared" si="3"/>
        <v>2.1599072788523617</v>
      </c>
      <c r="K63" s="5">
        <v>2.163715148436161</v>
      </c>
      <c r="L63" s="27">
        <v>4.9741636343143877E-3</v>
      </c>
      <c r="M63" s="4">
        <f t="shared" si="4"/>
        <v>8.7539094143877783E-6</v>
      </c>
      <c r="N63" s="3">
        <f t="shared" si="5"/>
        <v>8.7539094143876355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3.8225575330220001</v>
      </c>
      <c r="D64" s="7">
        <v>849242</v>
      </c>
      <c r="E64" s="1">
        <f t="shared" si="0"/>
        <v>849242</v>
      </c>
      <c r="F64" s="6">
        <v>107335411520.69989</v>
      </c>
      <c r="G64" s="1" t="s">
        <v>21</v>
      </c>
      <c r="H64" s="1">
        <f t="shared" si="1"/>
        <v>38225.575330220003</v>
      </c>
      <c r="I64" s="25">
        <f t="shared" si="2"/>
        <v>3.5613200516632955E-7</v>
      </c>
      <c r="J64" s="26">
        <f t="shared" si="3"/>
        <v>0.30244225633146404</v>
      </c>
      <c r="K64" s="5">
        <v>0.30297545545540477</v>
      </c>
      <c r="L64" s="27">
        <v>3.8292966188645104E-2</v>
      </c>
      <c r="M64" s="4">
        <f t="shared" si="4"/>
        <v>6.739085842510234E-5</v>
      </c>
      <c r="N64" s="3">
        <f t="shared" si="5"/>
        <v>67.390858425103943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0.29041733077300003</v>
      </c>
      <c r="D65" s="7">
        <v>50798</v>
      </c>
      <c r="E65" s="1">
        <f t="shared" si="0"/>
        <v>50798</v>
      </c>
      <c r="F65" s="6">
        <v>6390626442.4799995</v>
      </c>
      <c r="G65" s="1" t="s">
        <v>30</v>
      </c>
      <c r="H65" s="1">
        <f t="shared" si="1"/>
        <v>2904.17330773</v>
      </c>
      <c r="I65" s="25">
        <f t="shared" si="2"/>
        <v>4.544426644038018E-7</v>
      </c>
      <c r="J65" s="26">
        <f t="shared" si="3"/>
        <v>2.3084778466384324E-2</v>
      </c>
      <c r="K65" s="5">
        <v>2.3125476429072388E-2</v>
      </c>
      <c r="L65" s="27">
        <v>2.9092933021492569E-3</v>
      </c>
      <c r="M65" s="4">
        <f t="shared" si="4"/>
        <v>5.1199944192566182E-6</v>
      </c>
      <c r="N65" s="3">
        <f t="shared" si="5"/>
        <v>5.1199944192567273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1.429749821793</v>
      </c>
      <c r="D66" s="7">
        <v>36500000</v>
      </c>
      <c r="E66" s="1">
        <f t="shared" ref="E66:E102" si="6">D66</f>
        <v>36500000</v>
      </c>
      <c r="F66" s="6">
        <v>36824826494.759995</v>
      </c>
      <c r="G66" s="1" t="s">
        <v>21</v>
      </c>
      <c r="H66" s="1">
        <f t="shared" ref="H66:H102" si="7">(C66/100)*$R$2</f>
        <v>14297.49821793</v>
      </c>
      <c r="I66" s="25">
        <f t="shared" ref="I66:I102" si="8">H66/F66</f>
        <v>3.8825704229630163E-7</v>
      </c>
      <c r="J66" s="26">
        <f t="shared" ref="J66:J102" si="9">I66*E66</f>
        <v>14.17138204381501</v>
      </c>
      <c r="K66" s="5">
        <v>14.196365882325551</v>
      </c>
      <c r="L66" s="27">
        <v>1.4322704396514212E-2</v>
      </c>
      <c r="M66" s="4">
        <f t="shared" ref="M66:M102" si="10">L66-(C66/100)</f>
        <v>2.5206178584211494E-5</v>
      </c>
      <c r="N66" s="3">
        <f t="shared" ref="N66:N102" si="11">IFERROR(L66*$R$2,0)-H66</f>
        <v>25.206178584212466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0.522929796221</v>
      </c>
      <c r="D67" s="7">
        <v>44022</v>
      </c>
      <c r="E67" s="1">
        <f t="shared" si="6"/>
        <v>44022</v>
      </c>
      <c r="F67" s="6">
        <v>9156502653.2000008</v>
      </c>
      <c r="G67" s="1" t="s">
        <v>21</v>
      </c>
      <c r="H67" s="1">
        <f t="shared" si="7"/>
        <v>5229.2979622100002</v>
      </c>
      <c r="I67" s="25">
        <f t="shared" si="8"/>
        <v>5.711021074604803E-7</v>
      </c>
      <c r="J67" s="26">
        <f t="shared" si="9"/>
        <v>2.5141056974625264E-2</v>
      </c>
      <c r="K67" s="5">
        <v>2.5185380111612227E-2</v>
      </c>
      <c r="L67" s="27">
        <v>5.2385171008547515E-3</v>
      </c>
      <c r="M67" s="4">
        <f t="shared" si="10"/>
        <v>9.2191386447514762E-6</v>
      </c>
      <c r="N67" s="3">
        <f t="shared" si="11"/>
        <v>9.2191386447511832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0.56396752584900001</v>
      </c>
      <c r="D68" s="7">
        <v>38400</v>
      </c>
      <c r="E68" s="1">
        <f t="shared" si="6"/>
        <v>38400</v>
      </c>
      <c r="F68" s="6">
        <v>9176100932.0400009</v>
      </c>
      <c r="G68" s="1" t="s">
        <v>63</v>
      </c>
      <c r="H68" s="1">
        <f t="shared" si="7"/>
        <v>5639.6752584900005</v>
      </c>
      <c r="I68" s="25">
        <f t="shared" si="8"/>
        <v>6.1460475426965537E-7</v>
      </c>
      <c r="J68" s="26">
        <f t="shared" si="9"/>
        <v>2.3600822563954765E-2</v>
      </c>
      <c r="K68" s="5">
        <v>2.3642430301153261E-2</v>
      </c>
      <c r="L68" s="27">
        <v>5.649617883388104E-3</v>
      </c>
      <c r="M68" s="4">
        <f t="shared" si="10"/>
        <v>9.9426248981035123E-6</v>
      </c>
      <c r="N68" s="3">
        <f t="shared" si="11"/>
        <v>9.9426248981035315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3.2638880483650001</v>
      </c>
      <c r="D69" s="7">
        <v>26800000</v>
      </c>
      <c r="E69" s="1">
        <f t="shared" si="6"/>
        <v>26800000</v>
      </c>
      <c r="F69" s="6">
        <v>95345344336.763702</v>
      </c>
      <c r="G69" s="1" t="s">
        <v>24</v>
      </c>
      <c r="H69" s="1">
        <f t="shared" si="7"/>
        <v>32638.880483650006</v>
      </c>
      <c r="I69" s="25">
        <f t="shared" si="8"/>
        <v>3.4232275011109227E-7</v>
      </c>
      <c r="J69" s="26">
        <f t="shared" si="9"/>
        <v>9.1742497029772725</v>
      </c>
      <c r="K69" s="5">
        <v>9.1904237045980626</v>
      </c>
      <c r="L69" s="27">
        <v>3.2696422116255883E-2</v>
      </c>
      <c r="M69" s="4">
        <f t="shared" si="10"/>
        <v>5.7541632605878634E-5</v>
      </c>
      <c r="N69" s="3">
        <f t="shared" si="11"/>
        <v>57.541632605876657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0.26338313957100001</v>
      </c>
      <c r="D70" s="7">
        <v>451882</v>
      </c>
      <c r="E70" s="1">
        <f t="shared" si="6"/>
        <v>451882</v>
      </c>
      <c r="F70" s="6">
        <v>5770825503.5</v>
      </c>
      <c r="G70" s="1" t="s">
        <v>21</v>
      </c>
      <c r="H70" s="1">
        <f t="shared" si="7"/>
        <v>2633.8313957099999</v>
      </c>
      <c r="I70" s="25">
        <f t="shared" si="8"/>
        <v>4.5640461561566605E-7</v>
      </c>
      <c r="J70" s="26">
        <f t="shared" si="9"/>
        <v>0.2062410305136384</v>
      </c>
      <c r="K70" s="5">
        <v>0.20660462896723492</v>
      </c>
      <c r="L70" s="27">
        <v>2.6384747832072846E-3</v>
      </c>
      <c r="M70" s="4">
        <f t="shared" si="10"/>
        <v>4.6433874972846151E-6</v>
      </c>
      <c r="N70" s="3">
        <f t="shared" si="11"/>
        <v>4.6433874972844933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2.8704274694769998</v>
      </c>
      <c r="D71" s="7">
        <v>81000000</v>
      </c>
      <c r="E71" s="1">
        <f t="shared" si="6"/>
        <v>81000000</v>
      </c>
      <c r="F71" s="6">
        <v>175920916656.03302</v>
      </c>
      <c r="G71" s="1" t="s">
        <v>24</v>
      </c>
      <c r="H71" s="1">
        <f t="shared" si="7"/>
        <v>28704.274694769996</v>
      </c>
      <c r="I71" s="25">
        <f t="shared" si="8"/>
        <v>1.6316578631120733E-7</v>
      </c>
      <c r="J71" s="26">
        <f t="shared" si="9"/>
        <v>13.216428691207794</v>
      </c>
      <c r="K71" s="5">
        <v>13.239728967714017</v>
      </c>
      <c r="L71" s="27">
        <v>2.8754879707131899E-2</v>
      </c>
      <c r="M71" s="4">
        <f t="shared" si="10"/>
        <v>5.0605012361901874E-5</v>
      </c>
      <c r="N71" s="3">
        <f t="shared" si="11"/>
        <v>50.605012361902482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0.26740757100500001</v>
      </c>
      <c r="D72" s="7">
        <v>580053</v>
      </c>
      <c r="E72" s="1">
        <f t="shared" si="6"/>
        <v>580053</v>
      </c>
      <c r="F72" s="6">
        <v>10902831161.882969</v>
      </c>
      <c r="G72" s="1" t="s">
        <v>21</v>
      </c>
      <c r="H72" s="1">
        <f t="shared" si="7"/>
        <v>2674.0757100500005</v>
      </c>
      <c r="I72" s="25">
        <f t="shared" si="8"/>
        <v>2.4526434192604475E-7</v>
      </c>
      <c r="J72" s="26">
        <f t="shared" si="9"/>
        <v>0.14226631732722803</v>
      </c>
      <c r="K72" s="5">
        <v>0.14251712975245776</v>
      </c>
      <c r="L72" s="27">
        <v>2.6787900474046591E-3</v>
      </c>
      <c r="M72" s="4">
        <f t="shared" si="10"/>
        <v>4.7143373546588117E-6</v>
      </c>
      <c r="N72" s="3">
        <f t="shared" si="11"/>
        <v>4.71433735465871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0.43129066354700002</v>
      </c>
      <c r="D73" s="7">
        <v>10696</v>
      </c>
      <c r="E73" s="1">
        <f t="shared" si="6"/>
        <v>10696</v>
      </c>
      <c r="F73" s="6">
        <v>8198293359.5600004</v>
      </c>
      <c r="G73" s="1" t="s">
        <v>18</v>
      </c>
      <c r="H73" s="1">
        <f t="shared" si="7"/>
        <v>4312.9066354700008</v>
      </c>
      <c r="I73" s="25">
        <f t="shared" si="8"/>
        <v>5.2607371392007288E-7</v>
      </c>
      <c r="J73" s="26">
        <f t="shared" si="9"/>
        <v>5.6268844440890992E-3</v>
      </c>
      <c r="K73" s="5">
        <v>5.6368045190634559E-3</v>
      </c>
      <c r="L73" s="27">
        <v>4.3205101961271255E-3</v>
      </c>
      <c r="M73" s="4">
        <f t="shared" si="10"/>
        <v>7.6035606571250164E-6</v>
      </c>
      <c r="N73" s="3">
        <f t="shared" si="11"/>
        <v>7.6035606571249446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0.49355326119300003</v>
      </c>
      <c r="D74" s="7">
        <v>498652</v>
      </c>
      <c r="E74" s="1">
        <f t="shared" si="6"/>
        <v>498652</v>
      </c>
      <c r="F74" s="6">
        <v>14660328778.229971</v>
      </c>
      <c r="G74" s="1" t="s">
        <v>21</v>
      </c>
      <c r="H74" s="1">
        <f t="shared" si="7"/>
        <v>4935.5326119299998</v>
      </c>
      <c r="I74" s="25">
        <f t="shared" si="8"/>
        <v>3.3665906724132117E-7</v>
      </c>
      <c r="J74" s="26">
        <f t="shared" si="9"/>
        <v>0.16787571719801928</v>
      </c>
      <c r="K74" s="5">
        <v>0.11308928190668446</v>
      </c>
      <c r="L74" s="27">
        <v>3.3248158115197135E-3</v>
      </c>
      <c r="M74" s="4">
        <f t="shared" si="10"/>
        <v>-1.6107168004102865E-3</v>
      </c>
      <c r="N74" s="3">
        <f t="shared" si="11"/>
        <v>-1610.7168004102864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0.77496578552299999</v>
      </c>
      <c r="D75" s="7">
        <v>77212</v>
      </c>
      <c r="E75" s="1">
        <f t="shared" si="6"/>
        <v>77212</v>
      </c>
      <c r="F75" s="6">
        <v>14101431302.34</v>
      </c>
      <c r="G75" s="1" t="s">
        <v>21</v>
      </c>
      <c r="H75" s="1">
        <f t="shared" si="7"/>
        <v>7749.6578552299998</v>
      </c>
      <c r="I75" s="25">
        <f t="shared" si="8"/>
        <v>5.4956533766497988E-7</v>
      </c>
      <c r="J75" s="26">
        <f t="shared" si="9"/>
        <v>4.2433038851788424E-2</v>
      </c>
      <c r="K75" s="5">
        <v>4.2507847376947051E-2</v>
      </c>
      <c r="L75" s="27">
        <v>7.7633203335799143E-3</v>
      </c>
      <c r="M75" s="4">
        <f t="shared" si="10"/>
        <v>1.3662478349914589E-5</v>
      </c>
      <c r="N75" s="3">
        <f t="shared" si="11"/>
        <v>13.662478349914636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0.25500118536799998</v>
      </c>
      <c r="D76" s="7">
        <v>115605</v>
      </c>
      <c r="E76" s="1">
        <f t="shared" si="6"/>
        <v>115605</v>
      </c>
      <c r="F76" s="6">
        <v>6921207029.80299</v>
      </c>
      <c r="G76" s="1" t="s">
        <v>119</v>
      </c>
      <c r="H76" s="1">
        <f t="shared" si="7"/>
        <v>2550.0118536800001</v>
      </c>
      <c r="I76" s="25">
        <f t="shared" si="8"/>
        <v>3.6843455811963847E-7</v>
      </c>
      <c r="J76" s="26">
        <f t="shared" si="9"/>
        <v>4.2592877091420803E-2</v>
      </c>
      <c r="K76" s="5">
        <v>4.4872792124462206E-2</v>
      </c>
      <c r="L76" s="27">
        <v>2.6865090982112895E-3</v>
      </c>
      <c r="M76" s="4">
        <f t="shared" si="10"/>
        <v>1.364972445312895E-4</v>
      </c>
      <c r="N76" s="3">
        <f t="shared" si="11"/>
        <v>136.4972445312892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0.87414952634900001</v>
      </c>
      <c r="D77" s="7">
        <v>8920000</v>
      </c>
      <c r="E77" s="1">
        <f t="shared" si="6"/>
        <v>8920000</v>
      </c>
      <c r="F77" s="6">
        <v>24352798584.16</v>
      </c>
      <c r="G77" s="1" t="s">
        <v>33</v>
      </c>
      <c r="H77" s="1">
        <f t="shared" si="7"/>
        <v>8741.4952634900001</v>
      </c>
      <c r="I77" s="25">
        <f t="shared" si="8"/>
        <v>3.5895239034974018E-7</v>
      </c>
      <c r="J77" s="26">
        <f t="shared" si="9"/>
        <v>3.2018553219196826</v>
      </c>
      <c r="K77" s="5">
        <v>3.2075001232525429</v>
      </c>
      <c r="L77" s="27">
        <v>8.7569063296230425E-3</v>
      </c>
      <c r="M77" s="4">
        <f t="shared" si="10"/>
        <v>1.5411066133041648E-5</v>
      </c>
      <c r="N77" s="3">
        <f t="shared" si="11"/>
        <v>15.411066133043278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0.97151216385100003</v>
      </c>
      <c r="D78" s="7">
        <v>1258.33</v>
      </c>
      <c r="E78" s="1">
        <f t="shared" si="6"/>
        <v>1258.33</v>
      </c>
      <c r="F78" s="6">
        <v>16407194311.4499</v>
      </c>
      <c r="G78" s="1" t="s">
        <v>18</v>
      </c>
      <c r="H78" s="1">
        <f t="shared" si="7"/>
        <v>9715.1216385099997</v>
      </c>
      <c r="I78" s="25">
        <f t="shared" si="8"/>
        <v>5.9212571351886899E-7</v>
      </c>
      <c r="J78" s="26">
        <f t="shared" si="9"/>
        <v>7.4508954909219835E-4</v>
      </c>
      <c r="K78" s="5">
        <v>7.4640312577170661E-4</v>
      </c>
      <c r="L78" s="27">
        <v>9.7322491867872247E-3</v>
      </c>
      <c r="M78" s="4">
        <f t="shared" si="10"/>
        <v>1.712754827722443E-5</v>
      </c>
      <c r="N78" s="3">
        <f t="shared" si="11"/>
        <v>17.127548277225287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0.16163809095100001</v>
      </c>
      <c r="D79" s="7">
        <v>4491.8999999999996</v>
      </c>
      <c r="E79" s="1">
        <f t="shared" si="6"/>
        <v>4491.8999999999996</v>
      </c>
      <c r="F79" s="6">
        <v>5726657938.8000002</v>
      </c>
      <c r="G79" s="1" t="s">
        <v>30</v>
      </c>
      <c r="H79" s="1">
        <f t="shared" si="7"/>
        <v>1616.38090951</v>
      </c>
      <c r="I79" s="25">
        <f t="shared" si="8"/>
        <v>2.8225553661211111E-7</v>
      </c>
      <c r="J79" s="26">
        <f t="shared" si="9"/>
        <v>1.2678636449079419E-3</v>
      </c>
      <c r="K79" s="5">
        <v>1.2700988609587913E-3</v>
      </c>
      <c r="L79" s="27">
        <v>1.6192305539238408E-3</v>
      </c>
      <c r="M79" s="4">
        <f t="shared" si="10"/>
        <v>2.8496444138407292E-6</v>
      </c>
      <c r="N79" s="3">
        <f t="shared" si="11"/>
        <v>2.8496444138406787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0.327848090895</v>
      </c>
      <c r="D80" s="7">
        <v>2001.7</v>
      </c>
      <c r="E80" s="1">
        <f t="shared" si="6"/>
        <v>2001.7</v>
      </c>
      <c r="F80" s="6">
        <v>7042415650</v>
      </c>
      <c r="G80" s="1" t="s">
        <v>18</v>
      </c>
      <c r="H80" s="1">
        <f t="shared" si="7"/>
        <v>3278.4809089500004</v>
      </c>
      <c r="I80" s="25">
        <f t="shared" si="8"/>
        <v>4.6553357141735881E-7</v>
      </c>
      <c r="J80" s="26">
        <f t="shared" si="9"/>
        <v>9.3185854990612718E-4</v>
      </c>
      <c r="K80" s="5">
        <v>9.4366848040488974E-4</v>
      </c>
      <c r="L80" s="27">
        <v>3.3200308112180214E-3</v>
      </c>
      <c r="M80" s="4">
        <f t="shared" si="10"/>
        <v>4.1549902268021247E-5</v>
      </c>
      <c r="N80" s="3">
        <f t="shared" si="11"/>
        <v>41.549902268021015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0.363589333688</v>
      </c>
      <c r="D81" s="7">
        <v>291419</v>
      </c>
      <c r="E81" s="1">
        <f t="shared" si="6"/>
        <v>291419</v>
      </c>
      <c r="F81" s="6">
        <v>9147103920.9759903</v>
      </c>
      <c r="G81" s="1" t="s">
        <v>119</v>
      </c>
      <c r="H81" s="1">
        <f t="shared" si="7"/>
        <v>3635.8933368799999</v>
      </c>
      <c r="I81" s="25">
        <f t="shared" si="8"/>
        <v>3.9749120249330808E-7</v>
      </c>
      <c r="J81" s="26">
        <f t="shared" si="9"/>
        <v>0.11583648873939735</v>
      </c>
      <c r="K81" s="5">
        <v>0.11604070595130057</v>
      </c>
      <c r="L81" s="27">
        <v>3.6423033378055769E-3</v>
      </c>
      <c r="M81" s="4">
        <f t="shared" si="10"/>
        <v>6.4100009255769856E-6</v>
      </c>
      <c r="N81" s="3">
        <f t="shared" si="11"/>
        <v>6.4100009255771511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0.334360715694</v>
      </c>
      <c r="D82" s="7">
        <v>1198420</v>
      </c>
      <c r="E82" s="1">
        <f t="shared" si="6"/>
        <v>1198420</v>
      </c>
      <c r="F82" s="6">
        <v>8873252499.9999905</v>
      </c>
      <c r="G82" s="1" t="s">
        <v>24</v>
      </c>
      <c r="H82" s="1">
        <f t="shared" si="7"/>
        <v>3343.6071569399996</v>
      </c>
      <c r="I82" s="25">
        <f t="shared" si="8"/>
        <v>3.7681866451337918E-7</v>
      </c>
      <c r="J82" s="26">
        <f t="shared" si="9"/>
        <v>0.45158702392612388</v>
      </c>
      <c r="K82" s="5">
        <v>0.45238316203286588</v>
      </c>
      <c r="L82" s="27">
        <v>3.3495018636755295E-3</v>
      </c>
      <c r="M82" s="4">
        <f t="shared" si="10"/>
        <v>5.8947067355296853E-6</v>
      </c>
      <c r="N82" s="3">
        <f t="shared" si="11"/>
        <v>5.8947067355297804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1.6163525508679999</v>
      </c>
      <c r="D83" s="7">
        <v>150108</v>
      </c>
      <c r="E83" s="1">
        <f t="shared" si="6"/>
        <v>150108</v>
      </c>
      <c r="F83" s="6">
        <v>142817322755.74399</v>
      </c>
      <c r="G83" s="1" t="s">
        <v>18</v>
      </c>
      <c r="H83" s="1">
        <f t="shared" si="7"/>
        <v>16163.525508679999</v>
      </c>
      <c r="I83" s="25">
        <f t="shared" si="8"/>
        <v>1.131762253821546E-7</v>
      </c>
      <c r="J83" s="26">
        <f t="shared" si="9"/>
        <v>1.6988656839664464E-2</v>
      </c>
      <c r="K83" s="5">
        <v>1.701860747240835E-2</v>
      </c>
      <c r="L83" s="27">
        <v>1.6192021452822367E-2</v>
      </c>
      <c r="M83" s="4">
        <f t="shared" si="10"/>
        <v>2.8495944142368362E-5</v>
      </c>
      <c r="N83" s="3">
        <f t="shared" si="11"/>
        <v>28.495944142368899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0.44371488962799999</v>
      </c>
      <c r="D84" s="7">
        <v>139050</v>
      </c>
      <c r="E84" s="1">
        <f t="shared" si="6"/>
        <v>139050</v>
      </c>
      <c r="F84" s="6">
        <v>127360174223.263</v>
      </c>
      <c r="G84" s="1" t="s">
        <v>18</v>
      </c>
      <c r="H84" s="1">
        <f t="shared" si="7"/>
        <v>4437.1488962800004</v>
      </c>
      <c r="I84" s="25">
        <f t="shared" si="8"/>
        <v>3.4839375207681933E-8</v>
      </c>
      <c r="J84" s="26">
        <f t="shared" si="9"/>
        <v>4.8444151226281727E-3</v>
      </c>
      <c r="K84" s="5">
        <v>4.852955746857894E-3</v>
      </c>
      <c r="L84" s="27">
        <v>4.4449715168472263E-3</v>
      </c>
      <c r="M84" s="4">
        <f t="shared" si="10"/>
        <v>7.8226205672262891E-6</v>
      </c>
      <c r="N84" s="3">
        <f t="shared" si="11"/>
        <v>7.822620567226295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0.21024534337699999</v>
      </c>
      <c r="D85" s="7">
        <v>6828</v>
      </c>
      <c r="E85" s="1">
        <f t="shared" si="6"/>
        <v>6828</v>
      </c>
      <c r="F85" s="6">
        <v>12027827551.999969</v>
      </c>
      <c r="G85" s="1" t="s">
        <v>18</v>
      </c>
      <c r="H85" s="1">
        <f t="shared" si="7"/>
        <v>2102.4534337699997</v>
      </c>
      <c r="I85" s="25">
        <f t="shared" si="8"/>
        <v>1.7479910022657474E-7</v>
      </c>
      <c r="J85" s="26">
        <f t="shared" si="9"/>
        <v>1.1935282563470524E-3</v>
      </c>
      <c r="K85" s="5">
        <v>1.1956324207163019E-3</v>
      </c>
      <c r="L85" s="27">
        <v>2.1061600134674799E-3</v>
      </c>
      <c r="M85" s="4">
        <f t="shared" si="10"/>
        <v>3.7065796974801446E-6</v>
      </c>
      <c r="N85" s="3">
        <f t="shared" si="11"/>
        <v>3.7065796974802652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0.52480971776300001</v>
      </c>
      <c r="D86" s="7">
        <v>106179</v>
      </c>
      <c r="E86" s="1">
        <f t="shared" si="6"/>
        <v>106179</v>
      </c>
      <c r="F86" s="6">
        <v>11364093665.759951</v>
      </c>
      <c r="G86" s="1" t="s">
        <v>119</v>
      </c>
      <c r="H86" s="1">
        <f t="shared" si="7"/>
        <v>5248.0971776300003</v>
      </c>
      <c r="I86" s="25">
        <f t="shared" si="8"/>
        <v>4.6181396704275094E-7</v>
      </c>
      <c r="J86" s="26">
        <f t="shared" si="9"/>
        <v>4.9034945206632249E-2</v>
      </c>
      <c r="K86" s="5">
        <v>4.9121392746175017E-2</v>
      </c>
      <c r="L86" s="27">
        <v>5.2573494585569118E-3</v>
      </c>
      <c r="M86" s="4">
        <f t="shared" si="10"/>
        <v>9.2522809269114659E-6</v>
      </c>
      <c r="N86" s="3">
        <f t="shared" si="11"/>
        <v>9.2522809269112258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0.605203902254</v>
      </c>
      <c r="D87" s="7">
        <v>193644</v>
      </c>
      <c r="E87" s="1">
        <f t="shared" si="6"/>
        <v>193644</v>
      </c>
      <c r="F87" s="6">
        <v>10931990671.43998</v>
      </c>
      <c r="G87" s="1" t="s">
        <v>52</v>
      </c>
      <c r="H87" s="1">
        <f t="shared" si="7"/>
        <v>6052.0390225399997</v>
      </c>
      <c r="I87" s="25">
        <f t="shared" si="8"/>
        <v>5.5360814003903781E-7</v>
      </c>
      <c r="J87" s="26">
        <f t="shared" si="9"/>
        <v>0.10720289466971944</v>
      </c>
      <c r="K87" s="5">
        <v>0.10739189104296092</v>
      </c>
      <c r="L87" s="27">
        <v>6.0627086357953122E-3</v>
      </c>
      <c r="M87" s="4">
        <f t="shared" si="10"/>
        <v>1.066961325531246E-5</v>
      </c>
      <c r="N87" s="3">
        <f t="shared" si="11"/>
        <v>10.66961325531247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0.40562910035900002</v>
      </c>
      <c r="D88" s="7">
        <v>32331</v>
      </c>
      <c r="E88" s="1">
        <f t="shared" si="6"/>
        <v>32331</v>
      </c>
      <c r="F88" s="6">
        <v>6973703811.7200003</v>
      </c>
      <c r="G88" s="1" t="s">
        <v>63</v>
      </c>
      <c r="H88" s="1">
        <f t="shared" si="7"/>
        <v>4056.2910035899999</v>
      </c>
      <c r="I88" s="25">
        <f t="shared" si="8"/>
        <v>5.8165518827642216E-7</v>
      </c>
      <c r="J88" s="26">
        <f t="shared" si="9"/>
        <v>1.8805493892165005E-2</v>
      </c>
      <c r="K88" s="5">
        <v>1.8838647569101103E-2</v>
      </c>
      <c r="L88" s="27">
        <v>4.0634421564532518E-3</v>
      </c>
      <c r="M88" s="4">
        <f t="shared" si="10"/>
        <v>7.15115286325195E-6</v>
      </c>
      <c r="N88" s="3">
        <f t="shared" si="11"/>
        <v>7.1511528632518093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1.330446431233</v>
      </c>
      <c r="D89" s="7">
        <v>29419000</v>
      </c>
      <c r="E89" s="1">
        <f t="shared" si="6"/>
        <v>29419000</v>
      </c>
      <c r="F89" s="6">
        <v>53760958281.868805</v>
      </c>
      <c r="G89" s="1" t="s">
        <v>24</v>
      </c>
      <c r="H89" s="1">
        <f t="shared" si="7"/>
        <v>13304.464312330001</v>
      </c>
      <c r="I89" s="25">
        <f t="shared" si="8"/>
        <v>2.4747446357958634E-7</v>
      </c>
      <c r="J89" s="26">
        <f t="shared" si="9"/>
        <v>7.2804512440478506</v>
      </c>
      <c r="K89" s="5">
        <v>7.2932865534851254</v>
      </c>
      <c r="L89" s="27">
        <v>1.3327919852463664E-2</v>
      </c>
      <c r="M89" s="4">
        <f t="shared" si="10"/>
        <v>2.3455540133663841E-5</v>
      </c>
      <c r="N89" s="3">
        <f t="shared" si="11"/>
        <v>23.455540133663817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2.0188672767410001</v>
      </c>
      <c r="D90" s="7">
        <v>2530000</v>
      </c>
      <c r="E90" s="1">
        <f t="shared" si="6"/>
        <v>2530000</v>
      </c>
      <c r="F90" s="6">
        <v>100353025726.8311</v>
      </c>
      <c r="G90" s="1" t="s">
        <v>30</v>
      </c>
      <c r="H90" s="1">
        <f t="shared" si="7"/>
        <v>20188.67276741</v>
      </c>
      <c r="I90" s="25">
        <f t="shared" si="8"/>
        <v>2.0117652279229896E-7</v>
      </c>
      <c r="J90" s="26">
        <f t="shared" si="9"/>
        <v>0.50897660266451639</v>
      </c>
      <c r="K90" s="5">
        <v>0.50987391735169341</v>
      </c>
      <c r="L90" s="27">
        <v>2.0224264958669816E-2</v>
      </c>
      <c r="M90" s="4">
        <f t="shared" si="10"/>
        <v>3.5592191259814498E-5</v>
      </c>
      <c r="N90" s="3">
        <f t="shared" si="11"/>
        <v>35.5921912598169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0.16653579195900001</v>
      </c>
      <c r="D91" s="7">
        <v>9422</v>
      </c>
      <c r="E91" s="1">
        <f t="shared" si="6"/>
        <v>9422</v>
      </c>
      <c r="F91" s="6">
        <v>6924515207.1999998</v>
      </c>
      <c r="G91" s="1" t="s">
        <v>52</v>
      </c>
      <c r="H91" s="1">
        <f t="shared" si="7"/>
        <v>1665.3579195899999</v>
      </c>
      <c r="I91" s="25">
        <f t="shared" si="8"/>
        <v>2.405017347435944E-7</v>
      </c>
      <c r="J91" s="26">
        <f t="shared" si="9"/>
        <v>2.2660073447541462E-3</v>
      </c>
      <c r="K91" s="5">
        <v>2.2700022664468855E-3</v>
      </c>
      <c r="L91" s="27">
        <v>1.6682939094024543E-3</v>
      </c>
      <c r="M91" s="4">
        <f t="shared" si="10"/>
        <v>2.9359898124543555E-6</v>
      </c>
      <c r="N91" s="3">
        <f t="shared" si="11"/>
        <v>2.9359898124544088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1.4969387300479999</v>
      </c>
      <c r="D92" s="7">
        <v>205818</v>
      </c>
      <c r="E92" s="1">
        <f t="shared" si="6"/>
        <v>205818</v>
      </c>
      <c r="F92" s="6">
        <v>203509695133.526</v>
      </c>
      <c r="G92" s="1" t="s">
        <v>18</v>
      </c>
      <c r="H92" s="1">
        <f t="shared" si="7"/>
        <v>14969.387300479999</v>
      </c>
      <c r="I92" s="25">
        <f t="shared" si="8"/>
        <v>7.3556138397526179E-8</v>
      </c>
      <c r="J92" s="26">
        <f t="shared" si="9"/>
        <v>1.5139177292702043E-2</v>
      </c>
      <c r="K92" s="5">
        <v>1.5165867333197384E-2</v>
      </c>
      <c r="L92" s="27">
        <v>1.499577800490968E-2</v>
      </c>
      <c r="M92" s="4">
        <f t="shared" si="10"/>
        <v>2.6390704429680653E-5</v>
      </c>
      <c r="N92" s="3">
        <f t="shared" si="11"/>
        <v>26.390704429681136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3.2934465519009999</v>
      </c>
      <c r="D93" s="7">
        <v>81000000</v>
      </c>
      <c r="E93" s="1">
        <f t="shared" si="6"/>
        <v>81000000</v>
      </c>
      <c r="F93" s="6">
        <v>175920916656.03302</v>
      </c>
      <c r="G93" s="1" t="s">
        <v>24</v>
      </c>
      <c r="H93" s="1">
        <f t="shared" si="7"/>
        <v>32934.465519009995</v>
      </c>
      <c r="I93" s="25">
        <f t="shared" si="8"/>
        <v>1.8721176620176817E-7</v>
      </c>
      <c r="J93" s="26">
        <f t="shared" si="9"/>
        <v>15.164153062343221</v>
      </c>
      <c r="K93" s="5">
        <v>15.190887134573988</v>
      </c>
      <c r="L93" s="27">
        <v>3.29925282658345E-2</v>
      </c>
      <c r="M93" s="4">
        <f t="shared" si="10"/>
        <v>5.8062746824502631E-5</v>
      </c>
      <c r="N93" s="3">
        <f t="shared" si="11"/>
        <v>58.062746824507485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1.1390486957879999</v>
      </c>
      <c r="D94" s="7">
        <v>254410</v>
      </c>
      <c r="E94" s="1">
        <f t="shared" si="6"/>
        <v>254410</v>
      </c>
      <c r="F94" s="6">
        <v>21903512666.999901</v>
      </c>
      <c r="G94" s="1" t="s">
        <v>27</v>
      </c>
      <c r="H94" s="1">
        <f t="shared" si="7"/>
        <v>11390.486957879999</v>
      </c>
      <c r="I94" s="25">
        <f t="shared" si="8"/>
        <v>5.2003014909298293E-7</v>
      </c>
      <c r="J94" s="26">
        <f t="shared" si="9"/>
        <v>0.1323008702307458</v>
      </c>
      <c r="K94" s="5">
        <v>0.13253411378916913</v>
      </c>
      <c r="L94" s="27">
        <v>1.1410568138794357E-2</v>
      </c>
      <c r="M94" s="4">
        <f t="shared" si="10"/>
        <v>2.0081180914358066E-5</v>
      </c>
      <c r="N94" s="3">
        <f t="shared" si="11"/>
        <v>20.081180914357901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0.29310571990200002</v>
      </c>
      <c r="D95" s="7">
        <v>584</v>
      </c>
      <c r="E95" s="1">
        <f t="shared" si="6"/>
        <v>584</v>
      </c>
      <c r="F95" s="6">
        <v>8352525864.4399996</v>
      </c>
      <c r="G95" s="1" t="s">
        <v>18</v>
      </c>
      <c r="H95" s="1">
        <f t="shared" si="7"/>
        <v>2931.0571990200001</v>
      </c>
      <c r="I95" s="25">
        <f t="shared" si="8"/>
        <v>3.509186618024935E-7</v>
      </c>
      <c r="J95" s="26">
        <f t="shared" si="9"/>
        <v>2.0493649849265622E-4</v>
      </c>
      <c r="K95" s="5">
        <v>2.0529779708513494E-4</v>
      </c>
      <c r="L95" s="27">
        <v>2.9362245891543567E-3</v>
      </c>
      <c r="M95" s="4">
        <f t="shared" si="10"/>
        <v>5.16739013435661E-6</v>
      </c>
      <c r="N95" s="3">
        <f t="shared" si="11"/>
        <v>5.1673901343565376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1.0406965285509999</v>
      </c>
      <c r="D96" s="7">
        <v>965436</v>
      </c>
      <c r="E96" s="1">
        <f t="shared" si="6"/>
        <v>965436</v>
      </c>
      <c r="F96" s="6">
        <v>21722191467.438</v>
      </c>
      <c r="G96" s="1" t="s">
        <v>21</v>
      </c>
      <c r="H96" s="1">
        <f t="shared" si="7"/>
        <v>10406.965285509999</v>
      </c>
      <c r="I96" s="25">
        <f t="shared" si="8"/>
        <v>4.7909370935755944E-7</v>
      </c>
      <c r="J96" s="26">
        <f t="shared" si="9"/>
        <v>0.46253431438732473</v>
      </c>
      <c r="K96" s="5">
        <v>0.46334975232987569</v>
      </c>
      <c r="L96" s="27">
        <v>1.0425312539101025E-2</v>
      </c>
      <c r="M96" s="4">
        <f t="shared" si="10"/>
        <v>1.834725359102507E-5</v>
      </c>
      <c r="N96" s="3">
        <f t="shared" si="11"/>
        <v>18.347253591025947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0.33801853724000003</v>
      </c>
      <c r="D97" s="7">
        <v>94000</v>
      </c>
      <c r="E97" s="1">
        <f t="shared" si="6"/>
        <v>94000</v>
      </c>
      <c r="F97" s="6">
        <v>7921301003.7199898</v>
      </c>
      <c r="G97" s="1" t="s">
        <v>27</v>
      </c>
      <c r="H97" s="1">
        <f t="shared" si="7"/>
        <v>3380.1853724000002</v>
      </c>
      <c r="I97" s="25">
        <f t="shared" si="8"/>
        <v>4.2672098570835806E-7</v>
      </c>
      <c r="J97" s="26">
        <f t="shared" si="9"/>
        <v>4.0111772656585658E-2</v>
      </c>
      <c r="K97" s="5">
        <v>4.0182488839812576E-2</v>
      </c>
      <c r="L97" s="27">
        <v>3.3861445657316453E-3</v>
      </c>
      <c r="M97" s="4">
        <f t="shared" si="10"/>
        <v>5.9591933316452232E-6</v>
      </c>
      <c r="N97" s="3">
        <f t="shared" si="11"/>
        <v>5.9591933316451104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2.9411499043970002</v>
      </c>
      <c r="D98" s="7">
        <v>1102925</v>
      </c>
      <c r="E98" s="1">
        <f t="shared" si="6"/>
        <v>1102925</v>
      </c>
      <c r="F98" s="6">
        <v>138290377210.49933</v>
      </c>
      <c r="G98" s="1" t="s">
        <v>21</v>
      </c>
      <c r="H98" s="1">
        <f t="shared" si="7"/>
        <v>29411.499043970001</v>
      </c>
      <c r="I98" s="25">
        <f t="shared" si="8"/>
        <v>2.1267928858998739E-7</v>
      </c>
      <c r="J98" s="26">
        <f t="shared" si="9"/>
        <v>0.23456930436811183</v>
      </c>
      <c r="K98" s="5">
        <v>0.23498284495297525</v>
      </c>
      <c r="L98" s="27">
        <v>2.9463350877478728E-2</v>
      </c>
      <c r="M98" s="4">
        <f t="shared" si="10"/>
        <v>5.1851833508725909E-5</v>
      </c>
      <c r="N98" s="3">
        <f t="shared" si="11"/>
        <v>51.851833508724667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0.67291432259499995</v>
      </c>
      <c r="D99" s="7">
        <v>109313</v>
      </c>
      <c r="E99" s="1">
        <f t="shared" si="6"/>
        <v>109313</v>
      </c>
      <c r="F99" s="6">
        <v>17405984548.760002</v>
      </c>
      <c r="G99" s="1" t="s">
        <v>119</v>
      </c>
      <c r="H99" s="1">
        <f t="shared" si="7"/>
        <v>6729.1432259499989</v>
      </c>
      <c r="I99" s="25">
        <f t="shared" si="8"/>
        <v>3.8659940246984656E-7</v>
      </c>
      <c r="J99" s="26">
        <f t="shared" si="9"/>
        <v>4.226034048218634E-2</v>
      </c>
      <c r="K99" s="5">
        <v>4.2334844543841871E-2</v>
      </c>
      <c r="L99" s="27">
        <v>6.7410065591857176E-3</v>
      </c>
      <c r="M99" s="4">
        <f t="shared" si="10"/>
        <v>1.1863333235718511E-5</v>
      </c>
      <c r="N99" s="3">
        <f t="shared" si="11"/>
        <v>11.863333235718528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1.533626616277</v>
      </c>
      <c r="D100" s="7">
        <v>20786</v>
      </c>
      <c r="E100" s="1">
        <f t="shared" si="6"/>
        <v>20786</v>
      </c>
      <c r="F100" s="6">
        <v>30322091098.4799</v>
      </c>
      <c r="G100" s="1" t="s">
        <v>18</v>
      </c>
      <c r="H100" s="1">
        <f t="shared" si="7"/>
        <v>15336.26616277</v>
      </c>
      <c r="I100" s="25">
        <f t="shared" si="8"/>
        <v>5.0577864544239274E-7</v>
      </c>
      <c r="J100" s="26">
        <f t="shared" si="9"/>
        <v>1.0513114924165576E-2</v>
      </c>
      <c r="K100" s="5">
        <v>1.0531649317261825E-2</v>
      </c>
      <c r="L100" s="27">
        <v>1.536330366666298E-2</v>
      </c>
      <c r="M100" s="4">
        <f t="shared" si="10"/>
        <v>2.7037503892980014E-5</v>
      </c>
      <c r="N100" s="3">
        <f t="shared" si="11"/>
        <v>27.037503892979657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1.3612751482059999</v>
      </c>
      <c r="D101" s="7">
        <v>1964766</v>
      </c>
      <c r="E101" s="1">
        <f t="shared" si="6"/>
        <v>1964766</v>
      </c>
      <c r="F101" s="6">
        <v>40077585165.958</v>
      </c>
      <c r="G101" s="1" t="s">
        <v>119</v>
      </c>
      <c r="H101" s="1">
        <f t="shared" si="7"/>
        <v>13612.751482059999</v>
      </c>
      <c r="I101" s="25">
        <f t="shared" si="8"/>
        <v>3.39659972667782E-7</v>
      </c>
      <c r="J101" s="26">
        <f t="shared" si="9"/>
        <v>0.66735236585858737</v>
      </c>
      <c r="K101" s="5">
        <v>0.66852889519371672</v>
      </c>
      <c r="L101" s="27">
        <v>1.3636750500074814E-2</v>
      </c>
      <c r="M101" s="4">
        <f t="shared" si="10"/>
        <v>2.3999018014815576E-5</v>
      </c>
      <c r="N101" s="3">
        <f t="shared" si="11"/>
        <v>23.999018014816102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0.95192527909000002</v>
      </c>
      <c r="D102" s="7">
        <v>38942</v>
      </c>
      <c r="E102" s="1">
        <f t="shared" si="6"/>
        <v>38942</v>
      </c>
      <c r="F102" s="6">
        <v>21001927721.004997</v>
      </c>
      <c r="G102" s="1" t="s">
        <v>18</v>
      </c>
      <c r="H102" s="1">
        <f t="shared" si="7"/>
        <v>9519.2527909</v>
      </c>
      <c r="I102" s="25">
        <f t="shared" si="8"/>
        <v>4.5325614473853063E-7</v>
      </c>
      <c r="J102" s="26">
        <f t="shared" si="9"/>
        <v>1.7650700788407858E-2</v>
      </c>
      <c r="K102" s="5">
        <v>1.7681818590247513E-2</v>
      </c>
      <c r="L102" s="27">
        <v>9.5360350266627484E-3</v>
      </c>
      <c r="M102" s="4">
        <f t="shared" si="10"/>
        <v>1.6782235762747774E-5</v>
      </c>
      <c r="N102" s="3">
        <f t="shared" si="11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5BA1-10C7-417D-96BB-94F0C1AC8071}">
  <sheetPr codeName="Sheet46">
    <tabColor theme="7" tint="0.79998168889431442"/>
  </sheetPr>
  <dimension ref="A1:U1466"/>
  <sheetViews>
    <sheetView topLeftCell="A5" workbookViewId="0">
      <selection activeCell="D5" sqref="D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0.69796168348499998</v>
      </c>
      <c r="D2" s="7">
        <v>146313</v>
      </c>
      <c r="E2" s="1">
        <f t="shared" ref="E2:E65" si="0">D2</f>
        <v>146313</v>
      </c>
      <c r="F2" s="6">
        <v>99916135868.177994</v>
      </c>
      <c r="G2" s="1" t="s">
        <v>18</v>
      </c>
      <c r="H2" s="1">
        <f t="shared" ref="H2:H65" si="1">(C2/100)*$R$2</f>
        <v>6979.6168348499996</v>
      </c>
      <c r="I2" s="25">
        <f t="shared" ref="I2:I65" si="2">H2/F2</f>
        <v>6.9854751429322616E-8</v>
      </c>
      <c r="J2" s="26">
        <f t="shared" ref="J2:J65" si="3">I2*E2</f>
        <v>1.022065824587848E-2</v>
      </c>
      <c r="K2" s="5">
        <v>1.0220658245878584E-2</v>
      </c>
      <c r="L2" s="27">
        <v>6.9796168348500703E-3</v>
      </c>
      <c r="M2" s="4">
        <f t="shared" ref="M2:M65" si="4">L2-(C2/100)</f>
        <v>7.0256300777060687E-17</v>
      </c>
      <c r="N2" s="3">
        <f t="shared" ref="N2:N65" si="5">IFERROR(L2*$R$2,0)-H2</f>
        <v>7.0940586738288403E-11</v>
      </c>
      <c r="P2" s="12">
        <f>SUM(J2:J101)</f>
        <v>111.67165510465571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19</v>
      </c>
      <c r="B3" s="1" t="s">
        <v>20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21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0.10725126825904141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24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119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0.22116145385324715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27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30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5.0939393199076815E-3</v>
      </c>
      <c r="L7" s="27">
        <v>3.7008667048900375E-3</v>
      </c>
      <c r="M7" s="4">
        <f t="shared" si="4"/>
        <v>3.7296554733501353E-17</v>
      </c>
      <c r="N7" s="3">
        <f t="shared" si="5"/>
        <v>3.7289282772690058E-11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0.31909082743700001</v>
      </c>
      <c r="D8" s="7">
        <v>350086</v>
      </c>
      <c r="E8" s="1">
        <f t="shared" si="0"/>
        <v>350086</v>
      </c>
      <c r="F8" s="6">
        <v>11908059625.279999</v>
      </c>
      <c r="G8" s="1" t="s">
        <v>33</v>
      </c>
      <c r="H8" s="1">
        <f t="shared" si="1"/>
        <v>3190.9082743700001</v>
      </c>
      <c r="I8" s="25">
        <f t="shared" si="2"/>
        <v>2.679620672704661E-7</v>
      </c>
      <c r="J8" s="26">
        <f t="shared" si="3"/>
        <v>9.38097682824484E-2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36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2.5678975529100263E-3</v>
      </c>
      <c r="M9" s="4">
        <f t="shared" si="4"/>
        <v>2.6020852139652106E-17</v>
      </c>
      <c r="N9" s="3">
        <f t="shared" si="5"/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39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5.0247606902517985</v>
      </c>
      <c r="L10" s="27">
        <v>3.1313010183400313E-3</v>
      </c>
      <c r="M10" s="4">
        <f t="shared" si="4"/>
        <v>3.1658703436576729E-17</v>
      </c>
      <c r="N10" s="3">
        <f t="shared" si="5"/>
        <v>3.1377567211166024E-11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30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3.7011666749407125E-2</v>
      </c>
      <c r="L11" s="27">
        <v>1.9373135331190193E-2</v>
      </c>
      <c r="M11" s="4">
        <f t="shared" si="4"/>
        <v>1.9428902930940239E-16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21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3.5283054286700355E-3</v>
      </c>
      <c r="M12" s="4">
        <f t="shared" si="4"/>
        <v>3.5561831257524545E-17</v>
      </c>
      <c r="N12" s="3">
        <f t="shared" si="5"/>
        <v>3.5470293369144201E-11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21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0.26287302263497997</v>
      </c>
      <c r="L13" s="27">
        <v>5.7119549490630576E-2</v>
      </c>
      <c r="M13" s="4">
        <f t="shared" si="4"/>
        <v>5.7592819402429996E-16</v>
      </c>
      <c r="N13" s="3">
        <f t="shared" si="5"/>
        <v>5.7480065152049065E-10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18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4.4003976860897076E-2</v>
      </c>
      <c r="L14" s="27">
        <v>4.5407520544520456E-2</v>
      </c>
      <c r="M14" s="4">
        <f t="shared" si="4"/>
        <v>4.5796699765787707E-16</v>
      </c>
      <c r="N14" s="3">
        <f t="shared" si="5"/>
        <v>4.5838532969355583E-10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52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2.4061634237685262E-2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24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0.11638838974784575</v>
      </c>
      <c r="L16" s="27">
        <v>1.2565511144400127E-3</v>
      </c>
      <c r="M16" s="4">
        <f t="shared" si="4"/>
        <v>1.2793585635328952E-17</v>
      </c>
      <c r="N16" s="3">
        <f t="shared" si="5"/>
        <v>1.2960299500264227E-11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36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1.2784733763330407E-3</v>
      </c>
      <c r="L17" s="27">
        <v>6.3647984500600635E-3</v>
      </c>
      <c r="M17" s="4">
        <f t="shared" si="4"/>
        <v>6.4184768611141862E-17</v>
      </c>
      <c r="N17" s="3">
        <f t="shared" si="5"/>
        <v>6.3664629124104977E-11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18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1.4442154742561226E-3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63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1.5473393458165997E-2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36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0.12894342582750995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21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18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21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21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0.29279161303500001</v>
      </c>
      <c r="D25" s="7">
        <v>7976</v>
      </c>
      <c r="E25" s="1">
        <f t="shared" si="0"/>
        <v>7976</v>
      </c>
      <c r="F25" s="6">
        <v>12869720577.348999</v>
      </c>
      <c r="G25" s="1" t="s">
        <v>18</v>
      </c>
      <c r="H25" s="1">
        <f t="shared" si="1"/>
        <v>2927.91613035</v>
      </c>
      <c r="I25" s="25">
        <f t="shared" si="2"/>
        <v>2.2750425020906817E-7</v>
      </c>
      <c r="J25" s="26">
        <f t="shared" si="3"/>
        <v>1.8145738996675276E-3</v>
      </c>
      <c r="K25" s="5">
        <v>1.8145738996675461E-3</v>
      </c>
      <c r="L25" s="27">
        <v>2.9279161303500294E-3</v>
      </c>
      <c r="M25" s="4">
        <f t="shared" si="4"/>
        <v>2.9490299091605721E-17</v>
      </c>
      <c r="N25" s="3">
        <f t="shared" si="5"/>
        <v>2.9558577807620168E-11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63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2.9571461360900298E-3</v>
      </c>
      <c r="M26" s="4">
        <f t="shared" si="4"/>
        <v>2.9923979960599922E-17</v>
      </c>
      <c r="N26" s="3">
        <f t="shared" si="5"/>
        <v>3.0013325158506632E-11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21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33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1.8655965774462016</v>
      </c>
      <c r="L28" s="27">
        <v>1.7433103314800177E-2</v>
      </c>
      <c r="M28" s="4">
        <f t="shared" si="4"/>
        <v>1.7694179454963432E-16</v>
      </c>
      <c r="N28" s="3">
        <f t="shared" si="5"/>
        <v>1.7826096154749393E-10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21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0.14024710217816888</v>
      </c>
      <c r="L29" s="27">
        <v>2.4090978410120242E-2</v>
      </c>
      <c r="M29" s="4">
        <f t="shared" si="4"/>
        <v>2.4286128663675299E-16</v>
      </c>
      <c r="N29" s="3">
        <f t="shared" si="5"/>
        <v>2.4374458007514477E-10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11947919217.389421</v>
      </c>
      <c r="G30" s="1" t="s">
        <v>21</v>
      </c>
      <c r="H30" s="1">
        <f t="shared" si="1"/>
        <v>5165.9531342600003</v>
      </c>
      <c r="I30" s="25">
        <f t="shared" si="2"/>
        <v>4.3237261989027268E-7</v>
      </c>
      <c r="J30" s="26">
        <f t="shared" si="3"/>
        <v>1.4359094706555955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21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4.6343335935200465E-3</v>
      </c>
      <c r="M31" s="4">
        <f t="shared" si="4"/>
        <v>4.6837533851373792E-17</v>
      </c>
      <c r="N31" s="3">
        <f t="shared" si="5"/>
        <v>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24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2.3953133355960245E-2</v>
      </c>
      <c r="M32" s="4">
        <f t="shared" si="4"/>
        <v>2.4286128663675299E-16</v>
      </c>
      <c r="N32" s="3">
        <f t="shared" si="5"/>
        <v>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90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1.4419414027740147E-2</v>
      </c>
      <c r="M33" s="4">
        <f t="shared" si="4"/>
        <v>1.457167719820518E-16</v>
      </c>
      <c r="N33" s="3">
        <f t="shared" si="5"/>
        <v>1.4551915228366852E-10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0.31849693208399998</v>
      </c>
      <c r="D34" s="7">
        <v>1029</v>
      </c>
      <c r="E34" s="1">
        <f t="shared" si="0"/>
        <v>1029</v>
      </c>
      <c r="F34" s="6">
        <v>5898011310.36199</v>
      </c>
      <c r="G34" s="1" t="s">
        <v>30</v>
      </c>
      <c r="H34" s="1">
        <f t="shared" si="1"/>
        <v>3184.9693208399999</v>
      </c>
      <c r="I34" s="25">
        <f t="shared" si="2"/>
        <v>5.4000732674833118E-7</v>
      </c>
      <c r="J34" s="26">
        <f t="shared" si="3"/>
        <v>5.5566753922403275E-4</v>
      </c>
      <c r="K34" s="5">
        <v>5.5566753922403839E-4</v>
      </c>
      <c r="L34" s="27">
        <v>3.1849693208400318E-3</v>
      </c>
      <c r="M34" s="4">
        <f t="shared" si="4"/>
        <v>3.2092384305570931E-17</v>
      </c>
      <c r="N34" s="3">
        <f t="shared" si="5"/>
        <v>3.1832314562052488E-11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0.71954641244399997</v>
      </c>
      <c r="D35" s="7">
        <v>36870</v>
      </c>
      <c r="E35" s="1">
        <f t="shared" si="0"/>
        <v>36870</v>
      </c>
      <c r="F35" s="6">
        <v>24299042616.353901</v>
      </c>
      <c r="G35" s="1" t="s">
        <v>18</v>
      </c>
      <c r="H35" s="1">
        <f t="shared" si="1"/>
        <v>7195.4641244399991</v>
      </c>
      <c r="I35" s="25">
        <f t="shared" si="2"/>
        <v>2.9612130148688496E-7</v>
      </c>
      <c r="J35" s="26">
        <f t="shared" si="3"/>
        <v>1.0917992385821449E-2</v>
      </c>
      <c r="K35" s="5">
        <v>1.091799238582156E-2</v>
      </c>
      <c r="L35" s="27">
        <v>7.1954641244400723E-3</v>
      </c>
      <c r="M35" s="4">
        <f t="shared" si="4"/>
        <v>7.2858385991025898E-17</v>
      </c>
      <c r="N35" s="3">
        <f t="shared" si="5"/>
        <v>7.3669070843607187E-11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0.38375298125399998</v>
      </c>
      <c r="D36" s="7">
        <v>46572</v>
      </c>
      <c r="E36" s="1">
        <f t="shared" si="0"/>
        <v>46572</v>
      </c>
      <c r="F36" s="6">
        <v>9145145622.2399998</v>
      </c>
      <c r="G36" s="1" t="s">
        <v>97</v>
      </c>
      <c r="H36" s="1">
        <f t="shared" si="1"/>
        <v>3837.52981254</v>
      </c>
      <c r="I36" s="25">
        <f t="shared" si="2"/>
        <v>4.1962479014085296E-7</v>
      </c>
      <c r="J36" s="26">
        <f t="shared" si="3"/>
        <v>1.9542765726439804E-2</v>
      </c>
      <c r="K36" s="5">
        <v>1.9542765726440002E-2</v>
      </c>
      <c r="L36" s="27">
        <v>3.8375298125400384E-3</v>
      </c>
      <c r="M36" s="4">
        <f t="shared" si="4"/>
        <v>3.8597597340483958E-17</v>
      </c>
      <c r="N36" s="3">
        <f t="shared" si="5"/>
        <v>3.865352482534945E-11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3.9275487807770002</v>
      </c>
      <c r="D37" s="7">
        <v>710985</v>
      </c>
      <c r="E37" s="1">
        <f t="shared" si="0"/>
        <v>710985</v>
      </c>
      <c r="F37" s="6">
        <v>87403050677.600006</v>
      </c>
      <c r="G37" s="1" t="s">
        <v>21</v>
      </c>
      <c r="H37" s="1">
        <f t="shared" si="1"/>
        <v>39275.487807770005</v>
      </c>
      <c r="I37" s="25">
        <f t="shared" si="2"/>
        <v>4.4936060587454618E-7</v>
      </c>
      <c r="J37" s="26">
        <f t="shared" si="3"/>
        <v>0.31948865036771423</v>
      </c>
      <c r="K37" s="5">
        <v>0.3194886503677174</v>
      </c>
      <c r="L37" s="27">
        <v>3.9275487807770397E-2</v>
      </c>
      <c r="M37" s="4">
        <f t="shared" si="4"/>
        <v>3.9551695252271202E-16</v>
      </c>
      <c r="N37" s="3">
        <f t="shared" si="5"/>
        <v>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0.457159379817</v>
      </c>
      <c r="D38" s="7">
        <v>11160</v>
      </c>
      <c r="E38" s="1">
        <f t="shared" si="0"/>
        <v>11160</v>
      </c>
      <c r="F38" s="6">
        <v>10898776439.311939</v>
      </c>
      <c r="G38" s="1" t="s">
        <v>30</v>
      </c>
      <c r="H38" s="1">
        <f t="shared" si="1"/>
        <v>4571.5937981699999</v>
      </c>
      <c r="I38" s="25">
        <f t="shared" si="2"/>
        <v>4.1945936074807804E-7</v>
      </c>
      <c r="J38" s="26">
        <f t="shared" si="3"/>
        <v>4.6811664659485511E-3</v>
      </c>
      <c r="K38" s="5">
        <v>4.6811664659485979E-3</v>
      </c>
      <c r="L38" s="27">
        <v>4.5715937981700462E-3</v>
      </c>
      <c r="M38" s="4">
        <f t="shared" si="4"/>
        <v>4.5970172113385388E-17</v>
      </c>
      <c r="N38" s="3">
        <f t="shared" si="5"/>
        <v>4.638422979041934E-11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0.36003672010499999</v>
      </c>
      <c r="D39" s="7">
        <v>291693</v>
      </c>
      <c r="E39" s="1">
        <f t="shared" si="0"/>
        <v>291693</v>
      </c>
      <c r="F39" s="6">
        <v>14517824860.867989</v>
      </c>
      <c r="G39" s="1" t="s">
        <v>33</v>
      </c>
      <c r="H39" s="1">
        <f t="shared" si="1"/>
        <v>3600.3672010499995</v>
      </c>
      <c r="I39" s="25">
        <f t="shared" si="2"/>
        <v>2.4799632421207905E-7</v>
      </c>
      <c r="J39" s="26">
        <f t="shared" si="3"/>
        <v>7.2338791798393975E-2</v>
      </c>
      <c r="K39" s="5">
        <v>7.2338791798394711E-2</v>
      </c>
      <c r="L39" s="27">
        <v>3.6003672010500361E-3</v>
      </c>
      <c r="M39" s="4">
        <f t="shared" si="4"/>
        <v>3.6429192995512949E-17</v>
      </c>
      <c r="N39" s="3">
        <f t="shared" si="5"/>
        <v>3.6834535421803594E-11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0.222381560028</v>
      </c>
      <c r="D40" s="7">
        <v>2425.48</v>
      </c>
      <c r="E40" s="1">
        <f t="shared" si="0"/>
        <v>2425.48</v>
      </c>
      <c r="F40" s="6">
        <v>6271902115.7010498</v>
      </c>
      <c r="G40" s="1" t="s">
        <v>18</v>
      </c>
      <c r="H40" s="1">
        <f t="shared" si="1"/>
        <v>2223.8156002799997</v>
      </c>
      <c r="I40" s="25">
        <f t="shared" si="2"/>
        <v>3.5456796985286336E-7</v>
      </c>
      <c r="J40" s="26">
        <f t="shared" si="3"/>
        <v>8.59997519518723E-4</v>
      </c>
      <c r="K40" s="5">
        <v>8.5999751951873179E-4</v>
      </c>
      <c r="L40" s="27">
        <v>2.2238156002800224E-3</v>
      </c>
      <c r="M40" s="4">
        <f t="shared" si="4"/>
        <v>2.2551405187698492E-17</v>
      </c>
      <c r="N40" s="3">
        <f t="shared" si="5"/>
        <v>2.2737367544323206E-11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0.353638423541</v>
      </c>
      <c r="D41" s="7">
        <v>160937</v>
      </c>
      <c r="E41" s="1">
        <f t="shared" si="0"/>
        <v>160937</v>
      </c>
      <c r="F41" s="6">
        <v>9501082710</v>
      </c>
      <c r="G41" s="1" t="s">
        <v>90</v>
      </c>
      <c r="H41" s="1">
        <f t="shared" si="1"/>
        <v>3536.3842354100002</v>
      </c>
      <c r="I41" s="25">
        <f t="shared" si="2"/>
        <v>3.7220855173567899E-7</v>
      </c>
      <c r="J41" s="26">
        <f t="shared" si="3"/>
        <v>5.9902127690684967E-2</v>
      </c>
      <c r="K41" s="5">
        <v>5.9902127690685571E-2</v>
      </c>
      <c r="L41" s="27">
        <v>3.5363842354100357E-3</v>
      </c>
      <c r="M41" s="4">
        <f t="shared" si="4"/>
        <v>3.5561831257524545E-17</v>
      </c>
      <c r="N41" s="3">
        <f t="shared" si="5"/>
        <v>3.5470293369144201E-11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2.0031443481500002</v>
      </c>
      <c r="D42" s="7">
        <v>56232</v>
      </c>
      <c r="E42" s="1">
        <f t="shared" si="0"/>
        <v>56232</v>
      </c>
      <c r="F42" s="6">
        <v>40618462786.485001</v>
      </c>
      <c r="G42" s="1" t="s">
        <v>18</v>
      </c>
      <c r="H42" s="1">
        <f t="shared" si="1"/>
        <v>20031.443481500002</v>
      </c>
      <c r="I42" s="25">
        <f t="shared" si="2"/>
        <v>4.9316104321321273E-7</v>
      </c>
      <c r="J42" s="26">
        <f t="shared" si="3"/>
        <v>2.7731431781965379E-2</v>
      </c>
      <c r="K42" s="5">
        <v>2.7731431781965653E-2</v>
      </c>
      <c r="L42" s="27">
        <v>2.0031443481500204E-2</v>
      </c>
      <c r="M42" s="4">
        <f t="shared" si="4"/>
        <v>2.0122792321330962E-16</v>
      </c>
      <c r="N42" s="3">
        <f t="shared" si="5"/>
        <v>2.0008883439004421E-10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0.84239134278000005</v>
      </c>
      <c r="D43" s="7">
        <v>236887</v>
      </c>
      <c r="E43" s="1">
        <f t="shared" si="0"/>
        <v>236887</v>
      </c>
      <c r="F43" s="6">
        <v>27068579864.290001</v>
      </c>
      <c r="G43" s="1" t="s">
        <v>21</v>
      </c>
      <c r="H43" s="1">
        <f t="shared" si="1"/>
        <v>8423.9134278000001</v>
      </c>
      <c r="I43" s="25">
        <f t="shared" si="2"/>
        <v>3.1120633110542963E-7</v>
      </c>
      <c r="J43" s="26">
        <f t="shared" si="3"/>
        <v>7.3720734156571904E-2</v>
      </c>
      <c r="K43" s="5">
        <v>7.3720734156572668E-2</v>
      </c>
      <c r="L43" s="27">
        <v>8.4239134278000852E-3</v>
      </c>
      <c r="M43" s="4">
        <f t="shared" si="4"/>
        <v>8.5001450322863548E-17</v>
      </c>
      <c r="N43" s="3">
        <f t="shared" si="5"/>
        <v>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1.478543481175</v>
      </c>
      <c r="D44" s="7">
        <v>33400</v>
      </c>
      <c r="E44" s="1">
        <f t="shared" si="0"/>
        <v>33400</v>
      </c>
      <c r="F44" s="6">
        <v>29169422021.279999</v>
      </c>
      <c r="G44" s="1" t="s">
        <v>116</v>
      </c>
      <c r="H44" s="1">
        <f t="shared" si="1"/>
        <v>14785.434811750001</v>
      </c>
      <c r="I44" s="25">
        <f t="shared" si="2"/>
        <v>5.0688130882276538E-7</v>
      </c>
      <c r="J44" s="26">
        <f t="shared" si="3"/>
        <v>1.6929835714680364E-2</v>
      </c>
      <c r="K44" s="5">
        <v>1.6929835714680538E-2</v>
      </c>
      <c r="L44" s="27">
        <v>1.478543481175015E-2</v>
      </c>
      <c r="M44" s="4">
        <f t="shared" si="4"/>
        <v>1.4918621893400541E-16</v>
      </c>
      <c r="N44" s="3">
        <f t="shared" si="5"/>
        <v>1.4915713109076023E-10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0.41304934631200002</v>
      </c>
      <c r="D45" s="7">
        <v>27538</v>
      </c>
      <c r="E45" s="1">
        <f t="shared" si="0"/>
        <v>27538</v>
      </c>
      <c r="F45" s="6">
        <v>8597725989.0400009</v>
      </c>
      <c r="G45" s="1" t="s">
        <v>119</v>
      </c>
      <c r="H45" s="1">
        <f t="shared" si="1"/>
        <v>4130.4934631200003</v>
      </c>
      <c r="I45" s="25">
        <f t="shared" si="2"/>
        <v>4.8041696936903661E-7</v>
      </c>
      <c r="J45" s="26">
        <f t="shared" si="3"/>
        <v>1.3229722502484531E-2</v>
      </c>
      <c r="K45" s="5">
        <v>1.3229722502484664E-2</v>
      </c>
      <c r="L45" s="27">
        <v>4.1304934631200422E-3</v>
      </c>
      <c r="M45" s="4">
        <f t="shared" si="4"/>
        <v>4.163336342344337E-17</v>
      </c>
      <c r="N45" s="3">
        <f t="shared" si="5"/>
        <v>4.1836756281554699E-11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0.560190949336</v>
      </c>
      <c r="D46" s="7">
        <v>2115.1999999999998</v>
      </c>
      <c r="E46" s="1">
        <f t="shared" si="0"/>
        <v>2115.1999999999998</v>
      </c>
      <c r="F46" s="6">
        <v>12221151487.253895</v>
      </c>
      <c r="G46" s="1" t="s">
        <v>30</v>
      </c>
      <c r="H46" s="1">
        <f t="shared" si="1"/>
        <v>5601.9094933599999</v>
      </c>
      <c r="I46" s="25">
        <f t="shared" si="2"/>
        <v>4.5837820594913145E-7</v>
      </c>
      <c r="J46" s="26">
        <f t="shared" si="3"/>
        <v>9.6956158122360274E-4</v>
      </c>
      <c r="K46" s="5">
        <v>9.695615812236125E-4</v>
      </c>
      <c r="L46" s="27">
        <v>5.6019094933600563E-3</v>
      </c>
      <c r="M46" s="4">
        <f t="shared" si="4"/>
        <v>5.6378512969246231E-17</v>
      </c>
      <c r="N46" s="3">
        <f t="shared" si="5"/>
        <v>5.6388671509921551E-11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0.35680095929700001</v>
      </c>
      <c r="D47" s="7">
        <v>6591</v>
      </c>
      <c r="E47" s="1">
        <f t="shared" si="0"/>
        <v>6591</v>
      </c>
      <c r="F47" s="6">
        <v>7513660986.3999901</v>
      </c>
      <c r="G47" s="1" t="s">
        <v>18</v>
      </c>
      <c r="H47" s="1">
        <f t="shared" si="1"/>
        <v>3568.0095929700001</v>
      </c>
      <c r="I47" s="25">
        <f t="shared" si="2"/>
        <v>4.7486965401130448E-7</v>
      </c>
      <c r="J47" s="26">
        <f t="shared" si="3"/>
        <v>3.1298658895885078E-3</v>
      </c>
      <c r="K47" s="5">
        <v>3.129865889588539E-3</v>
      </c>
      <c r="L47" s="27">
        <v>3.5680095929700359E-3</v>
      </c>
      <c r="M47" s="4">
        <f t="shared" si="4"/>
        <v>3.5995512126518747E-17</v>
      </c>
      <c r="N47" s="3">
        <f t="shared" si="5"/>
        <v>3.5925040720030665E-11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3.8637747705150001</v>
      </c>
      <c r="D48" s="7">
        <v>1330000</v>
      </c>
      <c r="E48" s="1">
        <f t="shared" si="0"/>
        <v>1330000</v>
      </c>
      <c r="F48" s="6">
        <v>104713641035.78</v>
      </c>
      <c r="G48" s="1" t="s">
        <v>21</v>
      </c>
      <c r="H48" s="1">
        <f t="shared" si="1"/>
        <v>38637.747705150003</v>
      </c>
      <c r="I48" s="25">
        <f t="shared" si="2"/>
        <v>3.6898485548743098E-7</v>
      </c>
      <c r="J48" s="26">
        <f t="shared" si="3"/>
        <v>0.49074985779828323</v>
      </c>
      <c r="K48" s="5">
        <v>0.49074985779828806</v>
      </c>
      <c r="L48" s="27">
        <v>3.863774770515039E-2</v>
      </c>
      <c r="M48" s="4">
        <f t="shared" si="4"/>
        <v>3.8857805861880479E-16</v>
      </c>
      <c r="N48" s="3">
        <f t="shared" si="5"/>
        <v>3.8562575355172157E-10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0.27313346294500002</v>
      </c>
      <c r="D49" s="7">
        <v>42008</v>
      </c>
      <c r="E49" s="1">
        <f t="shared" si="0"/>
        <v>42008</v>
      </c>
      <c r="F49" s="6">
        <v>10193102783.504</v>
      </c>
      <c r="G49" s="1" t="s">
        <v>36</v>
      </c>
      <c r="H49" s="1">
        <f t="shared" si="1"/>
        <v>2731.3346294500002</v>
      </c>
      <c r="I49" s="25">
        <f t="shared" si="2"/>
        <v>2.6795909817276183E-7</v>
      </c>
      <c r="J49" s="26">
        <f t="shared" si="3"/>
        <v>1.1256425796041379E-2</v>
      </c>
      <c r="K49" s="5">
        <v>1.1256425796041495E-2</v>
      </c>
      <c r="L49" s="27">
        <v>2.7313346294500279E-3</v>
      </c>
      <c r="M49" s="4">
        <f t="shared" si="4"/>
        <v>2.7755575615628914E-17</v>
      </c>
      <c r="N49" s="3">
        <f t="shared" si="5"/>
        <v>2.7739588404074311E-11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2.9928151864679999</v>
      </c>
      <c r="D50" s="7">
        <v>54400000</v>
      </c>
      <c r="E50" s="1">
        <f t="shared" si="0"/>
        <v>54400000</v>
      </c>
      <c r="F50" s="6">
        <v>112534345869.998</v>
      </c>
      <c r="G50" s="1" t="s">
        <v>21</v>
      </c>
      <c r="H50" s="1">
        <f t="shared" si="1"/>
        <v>29928.15186468</v>
      </c>
      <c r="I50" s="25">
        <f t="shared" si="2"/>
        <v>2.6594682390790824E-7</v>
      </c>
      <c r="J50" s="26">
        <f t="shared" si="3"/>
        <v>14.467507220590209</v>
      </c>
      <c r="K50" s="5">
        <v>14.467507220590353</v>
      </c>
      <c r="L50" s="27">
        <v>2.99281518646803E-2</v>
      </c>
      <c r="M50" s="4">
        <f t="shared" si="4"/>
        <v>3.0184188481996443E-16</v>
      </c>
      <c r="N50" s="3">
        <f t="shared" si="5"/>
        <v>2.9831426218152046E-10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0.19814679964099999</v>
      </c>
      <c r="D51" s="7">
        <v>47589</v>
      </c>
      <c r="E51" s="1">
        <f t="shared" si="0"/>
        <v>47589</v>
      </c>
      <c r="F51" s="6">
        <v>9771670233.439949</v>
      </c>
      <c r="G51" s="1" t="s">
        <v>119</v>
      </c>
      <c r="H51" s="1">
        <f t="shared" si="1"/>
        <v>1981.4679964099998</v>
      </c>
      <c r="I51" s="25">
        <f t="shared" si="2"/>
        <v>2.0277679752527403E-7</v>
      </c>
      <c r="J51" s="26">
        <f t="shared" si="3"/>
        <v>9.6499450174302656E-3</v>
      </c>
      <c r="K51" s="5">
        <v>9.6499450174303645E-3</v>
      </c>
      <c r="L51" s="27">
        <v>1.9814679964100198E-3</v>
      </c>
      <c r="M51" s="4">
        <f t="shared" si="4"/>
        <v>1.9949319973733282E-17</v>
      </c>
      <c r="N51" s="3">
        <f t="shared" si="5"/>
        <v>2.0008883439004421E-11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0.44207206410400002</v>
      </c>
      <c r="D52" s="7">
        <v>3993000</v>
      </c>
      <c r="E52" s="1">
        <f t="shared" si="0"/>
        <v>3993000</v>
      </c>
      <c r="F52" s="6">
        <v>21413913480.25</v>
      </c>
      <c r="G52" s="1" t="s">
        <v>119</v>
      </c>
      <c r="H52" s="1">
        <f t="shared" si="1"/>
        <v>4420.7206410400004</v>
      </c>
      <c r="I52" s="25">
        <f t="shared" si="2"/>
        <v>2.0644151033472795E-7</v>
      </c>
      <c r="J52" s="26">
        <f t="shared" si="3"/>
        <v>0.82432095076656875</v>
      </c>
      <c r="K52" s="5">
        <v>0.82432095076657685</v>
      </c>
      <c r="L52" s="27">
        <v>4.4207206410400443E-3</v>
      </c>
      <c r="M52" s="4">
        <f t="shared" si="4"/>
        <v>4.4235448637408581E-17</v>
      </c>
      <c r="N52" s="3">
        <f t="shared" si="5"/>
        <v>4.3655745685100555E-11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1.748202666039</v>
      </c>
      <c r="D53" s="7">
        <v>17800000</v>
      </c>
      <c r="E53" s="1">
        <f t="shared" si="0"/>
        <v>17800000</v>
      </c>
      <c r="F53" s="6">
        <v>46203161324.800003</v>
      </c>
      <c r="G53" s="1" t="s">
        <v>24</v>
      </c>
      <c r="H53" s="1">
        <f t="shared" si="1"/>
        <v>17482.026660390002</v>
      </c>
      <c r="I53" s="25">
        <f t="shared" si="2"/>
        <v>3.7837295455811921E-7</v>
      </c>
      <c r="J53" s="26">
        <f t="shared" si="3"/>
        <v>6.7350385911345221</v>
      </c>
      <c r="K53" s="5">
        <v>6.7350385911345887</v>
      </c>
      <c r="L53" s="27">
        <v>1.7482026660390178E-2</v>
      </c>
      <c r="M53" s="4">
        <f t="shared" si="4"/>
        <v>1.7694179454963432E-16</v>
      </c>
      <c r="N53" s="3">
        <f t="shared" si="5"/>
        <v>1.7462298274040222E-10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0.36117251309800003</v>
      </c>
      <c r="D54" s="7">
        <v>1918</v>
      </c>
      <c r="E54" s="1">
        <f t="shared" si="0"/>
        <v>1918</v>
      </c>
      <c r="F54" s="6">
        <v>9492688112.3600006</v>
      </c>
      <c r="G54" s="1" t="s">
        <v>18</v>
      </c>
      <c r="H54" s="1">
        <f t="shared" si="1"/>
        <v>3611.7251309800004</v>
      </c>
      <c r="I54" s="25">
        <f t="shared" si="2"/>
        <v>3.8047443339862144E-7</v>
      </c>
      <c r="J54" s="26">
        <f t="shared" si="3"/>
        <v>7.2974996325855595E-4</v>
      </c>
      <c r="K54" s="5">
        <v>7.2974996325856321E-4</v>
      </c>
      <c r="L54" s="27">
        <v>3.6117251309800368E-3</v>
      </c>
      <c r="M54" s="4">
        <f t="shared" si="4"/>
        <v>3.6429192995512949E-17</v>
      </c>
      <c r="N54" s="3">
        <f t="shared" si="5"/>
        <v>3.637978807091713E-11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0.231523324655</v>
      </c>
      <c r="D55" s="7">
        <v>1674657</v>
      </c>
      <c r="E55" s="1">
        <f t="shared" si="0"/>
        <v>1674657</v>
      </c>
      <c r="F55" s="6">
        <v>7691854888.3379993</v>
      </c>
      <c r="G55" s="1" t="s">
        <v>33</v>
      </c>
      <c r="H55" s="1">
        <f t="shared" si="1"/>
        <v>2315.2332465499999</v>
      </c>
      <c r="I55" s="25">
        <f t="shared" si="2"/>
        <v>3.0099804015546876E-7</v>
      </c>
      <c r="J55" s="26">
        <f t="shared" si="3"/>
        <v>0.50406847493263685</v>
      </c>
      <c r="K55" s="5">
        <v>0.50406847493264195</v>
      </c>
      <c r="L55" s="27">
        <v>2.3152332465500233E-3</v>
      </c>
      <c r="M55" s="4">
        <f t="shared" si="4"/>
        <v>2.3418766925686896E-17</v>
      </c>
      <c r="N55" s="3">
        <f t="shared" si="5"/>
        <v>2.3646862246096134E-11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0.557227876412</v>
      </c>
      <c r="D56" s="7">
        <v>193888</v>
      </c>
      <c r="E56" s="1">
        <f t="shared" si="0"/>
        <v>193888</v>
      </c>
      <c r="F56" s="6">
        <v>10880254108.239969</v>
      </c>
      <c r="G56" s="1" t="s">
        <v>116</v>
      </c>
      <c r="H56" s="1">
        <f t="shared" si="1"/>
        <v>5572.2787641200002</v>
      </c>
      <c r="I56" s="25">
        <f t="shared" si="2"/>
        <v>5.1214601319834365E-7</v>
      </c>
      <c r="J56" s="26">
        <f t="shared" si="3"/>
        <v>9.9298966207000447E-2</v>
      </c>
      <c r="K56" s="5">
        <v>9.929896620700146E-2</v>
      </c>
      <c r="L56" s="27">
        <v>5.5722787641200562E-3</v>
      </c>
      <c r="M56" s="4">
        <f t="shared" si="4"/>
        <v>5.6378512969246231E-17</v>
      </c>
      <c r="N56" s="3">
        <f t="shared" si="5"/>
        <v>5.6388671509921551E-11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0.33008559565399997</v>
      </c>
      <c r="D57" s="7">
        <v>635</v>
      </c>
      <c r="E57" s="1">
        <f t="shared" si="0"/>
        <v>635</v>
      </c>
      <c r="F57" s="6">
        <v>5701341453.0159903</v>
      </c>
      <c r="G57" s="1" t="s">
        <v>30</v>
      </c>
      <c r="H57" s="1">
        <f t="shared" si="1"/>
        <v>3300.8559565399996</v>
      </c>
      <c r="I57" s="25">
        <f t="shared" si="2"/>
        <v>5.7896128196178424E-7</v>
      </c>
      <c r="J57" s="26">
        <f t="shared" si="3"/>
        <v>3.67640414045733E-4</v>
      </c>
      <c r="K57" s="5">
        <v>3.6764041404573674E-4</v>
      </c>
      <c r="L57" s="27">
        <v>3.3008559565400331E-3</v>
      </c>
      <c r="M57" s="4">
        <f t="shared" si="4"/>
        <v>3.3393426912553537E-17</v>
      </c>
      <c r="N57" s="3">
        <f t="shared" si="5"/>
        <v>3.3651303965598345E-11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0.21027963660900001</v>
      </c>
      <c r="D58" s="7">
        <v>1177863</v>
      </c>
      <c r="E58" s="1">
        <f t="shared" si="0"/>
        <v>1177863</v>
      </c>
      <c r="F58" s="6">
        <v>11969882425.508999</v>
      </c>
      <c r="G58" s="1" t="s">
        <v>119</v>
      </c>
      <c r="H58" s="1">
        <f t="shared" si="1"/>
        <v>2102.79636609</v>
      </c>
      <c r="I58" s="25">
        <f t="shared" si="2"/>
        <v>1.7567393658008985E-7</v>
      </c>
      <c r="J58" s="26">
        <f t="shared" si="3"/>
        <v>0.20691982996203437</v>
      </c>
      <c r="K58" s="5">
        <v>0.20691982996203648</v>
      </c>
      <c r="L58" s="27">
        <v>2.1027963660900212E-3</v>
      </c>
      <c r="M58" s="4">
        <f t="shared" si="4"/>
        <v>2.1250362580715887E-17</v>
      </c>
      <c r="N58" s="3">
        <f t="shared" si="5"/>
        <v>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0.21916031533999999</v>
      </c>
      <c r="D59" s="7">
        <v>17255</v>
      </c>
      <c r="E59" s="1">
        <f t="shared" si="0"/>
        <v>17255</v>
      </c>
      <c r="F59" s="6">
        <v>9437628651.5159988</v>
      </c>
      <c r="G59" s="1" t="s">
        <v>18</v>
      </c>
      <c r="H59" s="1">
        <f t="shared" si="1"/>
        <v>2191.6031533999999</v>
      </c>
      <c r="I59" s="25">
        <f t="shared" si="2"/>
        <v>2.3221968508455299E-7</v>
      </c>
      <c r="J59" s="26">
        <f t="shared" si="3"/>
        <v>4.0069506661339618E-3</v>
      </c>
      <c r="K59" s="5">
        <v>4.0069506661340026E-3</v>
      </c>
      <c r="L59" s="27">
        <v>2.1916031534000222E-3</v>
      </c>
      <c r="M59" s="4">
        <f t="shared" si="4"/>
        <v>2.211772431870429E-17</v>
      </c>
      <c r="N59" s="3">
        <f t="shared" si="5"/>
        <v>2.2282620193436742E-11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1.1099941449099999</v>
      </c>
      <c r="D60" s="7">
        <v>13463.6</v>
      </c>
      <c r="E60" s="1">
        <f t="shared" si="0"/>
        <v>13463.6</v>
      </c>
      <c r="F60" s="6">
        <v>24995299837</v>
      </c>
      <c r="G60" s="1" t="s">
        <v>97</v>
      </c>
      <c r="H60" s="1">
        <f t="shared" si="1"/>
        <v>11099.941449099999</v>
      </c>
      <c r="I60" s="25">
        <f t="shared" si="2"/>
        <v>4.4408114811525469E-7</v>
      </c>
      <c r="J60" s="26">
        <f t="shared" si="3"/>
        <v>5.9789309457645434E-3</v>
      </c>
      <c r="K60" s="5">
        <v>5.9789309457646041E-3</v>
      </c>
      <c r="L60" s="27">
        <v>1.1099941449100112E-2</v>
      </c>
      <c r="M60" s="4">
        <f t="shared" si="4"/>
        <v>1.1275702593849246E-16</v>
      </c>
      <c r="N60" s="3">
        <f t="shared" si="5"/>
        <v>1.127773430198431E-10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0.490887524415</v>
      </c>
      <c r="D61" s="7">
        <v>2367040</v>
      </c>
      <c r="E61" s="1">
        <f t="shared" si="0"/>
        <v>2367040</v>
      </c>
      <c r="F61" s="6">
        <v>10538838951.99999</v>
      </c>
      <c r="G61" s="1" t="s">
        <v>90</v>
      </c>
      <c r="H61" s="1">
        <f t="shared" si="1"/>
        <v>4908.8752441500001</v>
      </c>
      <c r="I61" s="25">
        <f t="shared" si="2"/>
        <v>4.657889988174102E-7</v>
      </c>
      <c r="J61" s="26">
        <f t="shared" si="3"/>
        <v>1.1025411917607626</v>
      </c>
      <c r="K61" s="5">
        <v>1.1025411917607737</v>
      </c>
      <c r="L61" s="27">
        <v>4.9088752441500492E-3</v>
      </c>
      <c r="M61" s="4">
        <f t="shared" si="4"/>
        <v>4.9439619065339002E-17</v>
      </c>
      <c r="N61" s="3">
        <f t="shared" si="5"/>
        <v>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0.67131744206199995</v>
      </c>
      <c r="D62" s="7">
        <v>298661</v>
      </c>
      <c r="E62" s="1">
        <f t="shared" si="0"/>
        <v>298661</v>
      </c>
      <c r="F62" s="6">
        <v>38984469587.800003</v>
      </c>
      <c r="G62" s="1" t="s">
        <v>52</v>
      </c>
      <c r="H62" s="1">
        <f t="shared" si="1"/>
        <v>6713.1744206199992</v>
      </c>
      <c r="I62" s="25">
        <f t="shared" si="2"/>
        <v>1.7220125069293886E-7</v>
      </c>
      <c r="J62" s="26">
        <f t="shared" si="3"/>
        <v>5.1429797733203816E-2</v>
      </c>
      <c r="K62" s="5">
        <v>5.1429797733204337E-2</v>
      </c>
      <c r="L62" s="27">
        <v>6.7131744206200671E-3</v>
      </c>
      <c r="M62" s="4">
        <f t="shared" si="4"/>
        <v>6.7654215563095477E-17</v>
      </c>
      <c r="N62" s="3">
        <f t="shared" si="5"/>
        <v>6.8212102632969618E-11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0.48058856185100002</v>
      </c>
      <c r="D63" s="7">
        <v>4477108</v>
      </c>
      <c r="E63" s="1">
        <f t="shared" si="0"/>
        <v>4477108</v>
      </c>
      <c r="F63" s="6">
        <v>10474503930.342196</v>
      </c>
      <c r="G63" s="1" t="s">
        <v>21</v>
      </c>
      <c r="H63" s="1">
        <f t="shared" si="1"/>
        <v>4805.8856185100003</v>
      </c>
      <c r="I63" s="25">
        <f t="shared" si="2"/>
        <v>4.5881749154616005E-7</v>
      </c>
      <c r="J63" s="26">
        <f t="shared" si="3"/>
        <v>2.0541754619412456</v>
      </c>
      <c r="K63" s="5">
        <v>2.054175461941266</v>
      </c>
      <c r="L63" s="27">
        <v>4.8058856185100489E-3</v>
      </c>
      <c r="M63" s="4">
        <f t="shared" si="4"/>
        <v>4.8572257327350599E-17</v>
      </c>
      <c r="N63" s="3">
        <f t="shared" si="5"/>
        <v>4.8203219193965197E-11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3.6159672292530001</v>
      </c>
      <c r="D64" s="7">
        <v>849242</v>
      </c>
      <c r="E64" s="1">
        <f t="shared" si="0"/>
        <v>849242</v>
      </c>
      <c r="F64" s="6">
        <v>107301041352.9599</v>
      </c>
      <c r="G64" s="1" t="s">
        <v>21</v>
      </c>
      <c r="H64" s="1">
        <f t="shared" si="1"/>
        <v>36159.672292530006</v>
      </c>
      <c r="I64" s="25">
        <f t="shared" si="2"/>
        <v>3.3699274337501611E-7</v>
      </c>
      <c r="J64" s="26">
        <f t="shared" si="3"/>
        <v>0.28618839136928542</v>
      </c>
      <c r="K64" s="5">
        <v>0.28618839136928831</v>
      </c>
      <c r="L64" s="27">
        <v>3.6159672292530372E-2</v>
      </c>
      <c r="M64" s="4">
        <f t="shared" si="4"/>
        <v>3.677613769070831E-16</v>
      </c>
      <c r="N64" s="3">
        <f t="shared" si="5"/>
        <v>3.637978807091713E-10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0.29312853989900001</v>
      </c>
      <c r="D65" s="7">
        <v>50798</v>
      </c>
      <c r="E65" s="1">
        <f t="shared" si="0"/>
        <v>50798</v>
      </c>
      <c r="F65" s="6">
        <v>6704708654.6400003</v>
      </c>
      <c r="G65" s="1" t="s">
        <v>30</v>
      </c>
      <c r="H65" s="1">
        <f t="shared" si="1"/>
        <v>2931.28539899</v>
      </c>
      <c r="I65" s="25">
        <f t="shared" si="2"/>
        <v>4.3719802753269538E-7</v>
      </c>
      <c r="J65" s="26">
        <f t="shared" si="3"/>
        <v>2.220878540260586E-2</v>
      </c>
      <c r="K65" s="5">
        <v>2.2208785402606086E-2</v>
      </c>
      <c r="L65" s="27">
        <v>2.9312853989900294E-3</v>
      </c>
      <c r="M65" s="4">
        <f t="shared" si="4"/>
        <v>2.9490299091605721E-17</v>
      </c>
      <c r="N65" s="3">
        <f t="shared" si="5"/>
        <v>2.9558577807620168E-11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1.418388317042</v>
      </c>
      <c r="D66" s="7">
        <v>36500000</v>
      </c>
      <c r="E66" s="1">
        <f t="shared" ref="E66:E102" si="6">D66</f>
        <v>36500000</v>
      </c>
      <c r="F66" s="6">
        <v>37940330659.209999</v>
      </c>
      <c r="G66" s="1" t="s">
        <v>21</v>
      </c>
      <c r="H66" s="1">
        <f t="shared" ref="H66:H102" si="7">(C66/100)*$R$2</f>
        <v>14183.883170419998</v>
      </c>
      <c r="I66" s="25">
        <f t="shared" ref="I66:I102" si="8">H66/F66</f>
        <v>3.7384711529858181E-7</v>
      </c>
      <c r="J66" s="26">
        <f t="shared" ref="J66:J102" si="9">I66*E66</f>
        <v>13.645419708398236</v>
      </c>
      <c r="K66" s="5">
        <v>13.645419708398373</v>
      </c>
      <c r="L66" s="27">
        <v>1.4183883170420143E-2</v>
      </c>
      <c r="M66" s="4">
        <f t="shared" ref="M66:M102" si="10">L66-(C66/100)</f>
        <v>1.4398204850607499E-16</v>
      </c>
      <c r="N66" s="3">
        <f t="shared" ref="N66:N102" si="11">IFERROR(L66*$R$2,0)-H66</f>
        <v>1.4370016288012266E-10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0.48827966648799997</v>
      </c>
      <c r="D67" s="7">
        <v>44022</v>
      </c>
      <c r="E67" s="1">
        <f t="shared" si="6"/>
        <v>44022</v>
      </c>
      <c r="F67" s="6">
        <v>9042210476.7999687</v>
      </c>
      <c r="G67" s="1" t="s">
        <v>21</v>
      </c>
      <c r="H67" s="1">
        <f t="shared" si="7"/>
        <v>4882.7966648800002</v>
      </c>
      <c r="I67" s="25">
        <f t="shared" si="8"/>
        <v>5.4000033259655086E-7</v>
      </c>
      <c r="J67" s="26">
        <f t="shared" si="9"/>
        <v>2.3771894641565362E-2</v>
      </c>
      <c r="K67" s="5">
        <v>2.3771894641565604E-2</v>
      </c>
      <c r="L67" s="27">
        <v>4.8827966648800495E-3</v>
      </c>
      <c r="M67" s="4">
        <f t="shared" si="10"/>
        <v>4.9439619065339002E-17</v>
      </c>
      <c r="N67" s="3">
        <f t="shared" si="11"/>
        <v>4.9112713895738125E-11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0.496490801087</v>
      </c>
      <c r="D68" s="7">
        <v>38400</v>
      </c>
      <c r="E68" s="1">
        <f t="shared" si="6"/>
        <v>38400</v>
      </c>
      <c r="F68" s="6">
        <v>8535079387.8000002</v>
      </c>
      <c r="G68" s="1" t="s">
        <v>63</v>
      </c>
      <c r="H68" s="1">
        <f t="shared" si="7"/>
        <v>4964.90801087</v>
      </c>
      <c r="I68" s="25">
        <f t="shared" si="8"/>
        <v>5.8170613128295144E-7</v>
      </c>
      <c r="J68" s="26">
        <f t="shared" si="9"/>
        <v>2.2337515441265336E-2</v>
      </c>
      <c r="K68" s="5">
        <v>2.2337515441265565E-2</v>
      </c>
      <c r="L68" s="27">
        <v>4.9649080108700502E-3</v>
      </c>
      <c r="M68" s="4">
        <f t="shared" si="10"/>
        <v>5.0306980803327406E-17</v>
      </c>
      <c r="N68" s="3">
        <f t="shared" si="11"/>
        <v>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3.5596276152169999</v>
      </c>
      <c r="D69" s="7">
        <v>26800000</v>
      </c>
      <c r="E69" s="1">
        <f t="shared" si="6"/>
        <v>26800000</v>
      </c>
      <c r="F69" s="6">
        <v>108915787555.4438</v>
      </c>
      <c r="G69" s="1" t="s">
        <v>24</v>
      </c>
      <c r="H69" s="1">
        <f t="shared" si="7"/>
        <v>35596.276152170001</v>
      </c>
      <c r="I69" s="25">
        <f t="shared" si="8"/>
        <v>3.26823842081201E-7</v>
      </c>
      <c r="J69" s="26">
        <f t="shared" si="9"/>
        <v>8.7588789677761874</v>
      </c>
      <c r="K69" s="5">
        <v>8.7588789677762762</v>
      </c>
      <c r="L69" s="27">
        <v>3.5596276152170363E-2</v>
      </c>
      <c r="M69" s="4">
        <f t="shared" si="10"/>
        <v>3.6082248300317588E-16</v>
      </c>
      <c r="N69" s="3">
        <f t="shared" si="11"/>
        <v>3.637978807091713E-10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0.27504800123299999</v>
      </c>
      <c r="D70" s="7">
        <v>451882</v>
      </c>
      <c r="E70" s="1">
        <f t="shared" si="6"/>
        <v>451882</v>
      </c>
      <c r="F70" s="6">
        <v>6219823061.1000004</v>
      </c>
      <c r="G70" s="1" t="s">
        <v>21</v>
      </c>
      <c r="H70" s="1">
        <f t="shared" si="7"/>
        <v>2750.4800123299997</v>
      </c>
      <c r="I70" s="25">
        <f t="shared" si="8"/>
        <v>4.4221193839613283E-7</v>
      </c>
      <c r="J70" s="26">
        <f t="shared" si="9"/>
        <v>0.1998276151463213</v>
      </c>
      <c r="K70" s="5">
        <v>0.19982761514632336</v>
      </c>
      <c r="L70" s="27">
        <v>2.7504800123300276E-3</v>
      </c>
      <c r="M70" s="4">
        <f t="shared" si="10"/>
        <v>2.7755575615628914E-17</v>
      </c>
      <c r="N70" s="3">
        <f t="shared" si="11"/>
        <v>2.8194335754960775E-11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2.7432552569630002</v>
      </c>
      <c r="D71" s="7">
        <v>81000000</v>
      </c>
      <c r="E71" s="1">
        <f t="shared" si="6"/>
        <v>81000000</v>
      </c>
      <c r="F71" s="6">
        <v>176613513180.20599</v>
      </c>
      <c r="G71" s="1" t="s">
        <v>24</v>
      </c>
      <c r="H71" s="1">
        <f t="shared" si="7"/>
        <v>27432.552569630003</v>
      </c>
      <c r="I71" s="25">
        <f t="shared" si="8"/>
        <v>1.5532533199562961E-7</v>
      </c>
      <c r="J71" s="26">
        <f t="shared" si="9"/>
        <v>12.581351891645998</v>
      </c>
      <c r="K71" s="5">
        <v>12.581351891646126</v>
      </c>
      <c r="L71" s="27">
        <v>2.7432552569630279E-2</v>
      </c>
      <c r="M71" s="4">
        <f t="shared" si="10"/>
        <v>2.7755575615628914E-16</v>
      </c>
      <c r="N71" s="3">
        <f t="shared" si="11"/>
        <v>2.7648638933897018E-10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0.26642839540699997</v>
      </c>
      <c r="D72" s="7">
        <v>580053</v>
      </c>
      <c r="E72" s="1">
        <f t="shared" si="6"/>
        <v>580053</v>
      </c>
      <c r="F72" s="6">
        <v>11331055691.592918</v>
      </c>
      <c r="G72" s="1" t="s">
        <v>21</v>
      </c>
      <c r="H72" s="1">
        <f t="shared" si="7"/>
        <v>2664.2839540699997</v>
      </c>
      <c r="I72" s="25">
        <f t="shared" si="8"/>
        <v>2.3513113222510824E-7</v>
      </c>
      <c r="J72" s="26">
        <f t="shared" si="9"/>
        <v>0.13638851864057069</v>
      </c>
      <c r="K72" s="5">
        <v>0.13638851864057208</v>
      </c>
      <c r="L72" s="27">
        <v>2.6642839540700265E-3</v>
      </c>
      <c r="M72" s="4">
        <f t="shared" si="10"/>
        <v>2.688821387764051E-17</v>
      </c>
      <c r="N72" s="3">
        <f t="shared" si="11"/>
        <v>2.6830093702301383E-11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0.40977747113700003</v>
      </c>
      <c r="D73" s="7">
        <v>10696</v>
      </c>
      <c r="E73" s="1">
        <f t="shared" si="6"/>
        <v>10696</v>
      </c>
      <c r="F73" s="6">
        <v>8229227271.9460001</v>
      </c>
      <c r="G73" s="1" t="s">
        <v>18</v>
      </c>
      <c r="H73" s="1">
        <f t="shared" si="7"/>
        <v>4097.7747113700007</v>
      </c>
      <c r="I73" s="25">
        <f t="shared" si="8"/>
        <v>4.9795376600420259E-7</v>
      </c>
      <c r="J73" s="26">
        <f t="shared" si="9"/>
        <v>5.3261134811809505E-3</v>
      </c>
      <c r="K73" s="5">
        <v>5.3261134811810051E-3</v>
      </c>
      <c r="L73" s="27">
        <v>4.0977747113700421E-3</v>
      </c>
      <c r="M73" s="4">
        <f t="shared" si="10"/>
        <v>4.163336342344337E-17</v>
      </c>
      <c r="N73" s="3">
        <f t="shared" si="11"/>
        <v>4.1836756281554699E-11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0.481326428217</v>
      </c>
      <c r="D74" s="7">
        <v>498652</v>
      </c>
      <c r="E74" s="1">
        <f t="shared" si="6"/>
        <v>498652</v>
      </c>
      <c r="F74" s="6">
        <v>14932275680.372499</v>
      </c>
      <c r="G74" s="1" t="s">
        <v>21</v>
      </c>
      <c r="H74" s="1">
        <f t="shared" si="7"/>
        <v>4813.2642821700001</v>
      </c>
      <c r="I74" s="25">
        <f t="shared" si="8"/>
        <v>3.2233963430615747E-7</v>
      </c>
      <c r="J74" s="26">
        <f t="shared" si="9"/>
        <v>0.16073530332603403</v>
      </c>
      <c r="K74" s="5">
        <v>0.16073530332603567</v>
      </c>
      <c r="L74" s="27">
        <v>4.8132642821700489E-3</v>
      </c>
      <c r="M74" s="4">
        <f t="shared" si="10"/>
        <v>4.8572257327350599E-17</v>
      </c>
      <c r="N74" s="3">
        <f t="shared" si="11"/>
        <v>4.9112713895738125E-11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0.77696599788300003</v>
      </c>
      <c r="D75" s="7">
        <v>77212</v>
      </c>
      <c r="E75" s="1">
        <f t="shared" si="6"/>
        <v>77212</v>
      </c>
      <c r="F75" s="6">
        <v>14864188148.75</v>
      </c>
      <c r="G75" s="1" t="s">
        <v>21</v>
      </c>
      <c r="H75" s="1">
        <f t="shared" si="7"/>
        <v>7769.6599788300009</v>
      </c>
      <c r="I75" s="25">
        <f t="shared" si="8"/>
        <v>5.2271001288983203E-7</v>
      </c>
      <c r="J75" s="26">
        <f t="shared" si="9"/>
        <v>4.0359485515249711E-2</v>
      </c>
      <c r="K75" s="5">
        <v>4.0359485515250121E-2</v>
      </c>
      <c r="L75" s="27">
        <v>7.7696599788300794E-3</v>
      </c>
      <c r="M75" s="4">
        <f t="shared" si="10"/>
        <v>7.8929918156944723E-17</v>
      </c>
      <c r="N75" s="3">
        <f t="shared" si="11"/>
        <v>7.8216544352471828E-11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0.25185547355900001</v>
      </c>
      <c r="D76" s="7">
        <v>115605</v>
      </c>
      <c r="E76" s="1">
        <f t="shared" si="6"/>
        <v>115605</v>
      </c>
      <c r="F76" s="6">
        <v>7132361723.8199902</v>
      </c>
      <c r="G76" s="1" t="s">
        <v>119</v>
      </c>
      <c r="H76" s="1">
        <f t="shared" si="7"/>
        <v>2518.5547355899998</v>
      </c>
      <c r="I76" s="25">
        <f t="shared" si="8"/>
        <v>3.5311651779785198E-7</v>
      </c>
      <c r="J76" s="26">
        <f t="shared" si="9"/>
        <v>4.0822035040020681E-2</v>
      </c>
      <c r="K76" s="5">
        <v>4.0822035040021104E-2</v>
      </c>
      <c r="L76" s="27">
        <v>2.5185547355900256E-3</v>
      </c>
      <c r="M76" s="4">
        <f t="shared" si="10"/>
        <v>2.5587171270657905E-17</v>
      </c>
      <c r="N76" s="3">
        <f t="shared" si="11"/>
        <v>2.5920599000528455E-11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0.88754691541499997</v>
      </c>
      <c r="D77" s="7">
        <v>8920000</v>
      </c>
      <c r="E77" s="1">
        <f t="shared" si="6"/>
        <v>8920000</v>
      </c>
      <c r="F77" s="6">
        <v>25385552374.799999</v>
      </c>
      <c r="G77" s="1" t="s">
        <v>33</v>
      </c>
      <c r="H77" s="1">
        <f t="shared" si="7"/>
        <v>8875.4691541499997</v>
      </c>
      <c r="I77" s="25">
        <f t="shared" si="8"/>
        <v>3.4962678862015209E-7</v>
      </c>
      <c r="J77" s="26">
        <f t="shared" si="9"/>
        <v>3.1186709544917566</v>
      </c>
      <c r="K77" s="5">
        <v>3.1186709544917885</v>
      </c>
      <c r="L77" s="27">
        <v>8.8754691541500907E-3</v>
      </c>
      <c r="M77" s="4">
        <f t="shared" si="10"/>
        <v>9.0205620750793969E-17</v>
      </c>
      <c r="N77" s="3">
        <f t="shared" si="11"/>
        <v>9.0949470177292824E-11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0.99985224516299998</v>
      </c>
      <c r="D78" s="7">
        <v>1258.33</v>
      </c>
      <c r="E78" s="1">
        <f t="shared" si="6"/>
        <v>1258.33</v>
      </c>
      <c r="F78" s="6">
        <v>17889070013.32</v>
      </c>
      <c r="G78" s="1" t="s">
        <v>18</v>
      </c>
      <c r="H78" s="1">
        <f t="shared" si="7"/>
        <v>9998.5224516300004</v>
      </c>
      <c r="I78" s="25">
        <f t="shared" si="8"/>
        <v>5.5891795628197629E-7</v>
      </c>
      <c r="J78" s="26">
        <f t="shared" si="9"/>
        <v>7.0330323192829922E-4</v>
      </c>
      <c r="K78" s="5">
        <v>7.0330323192830627E-4</v>
      </c>
      <c r="L78" s="27">
        <v>9.9985224516301006E-3</v>
      </c>
      <c r="M78" s="4">
        <f t="shared" si="10"/>
        <v>1.0061396160665481E-16</v>
      </c>
      <c r="N78" s="3">
        <f t="shared" si="11"/>
        <v>1.0004441719502211E-10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0.16529151579500001</v>
      </c>
      <c r="D79" s="7">
        <v>4491.8999999999996</v>
      </c>
      <c r="E79" s="1">
        <f t="shared" si="6"/>
        <v>4491.8999999999996</v>
      </c>
      <c r="F79" s="6">
        <v>6120680406.8699903</v>
      </c>
      <c r="G79" s="1" t="s">
        <v>30</v>
      </c>
      <c r="H79" s="1">
        <f t="shared" si="7"/>
        <v>1652.9151579500001</v>
      </c>
      <c r="I79" s="25">
        <f t="shared" si="8"/>
        <v>2.7005415216496696E-7</v>
      </c>
      <c r="J79" s="26">
        <f t="shared" si="9"/>
        <v>1.2130562461098149E-3</v>
      </c>
      <c r="K79" s="5">
        <v>1.2130562461098271E-3</v>
      </c>
      <c r="L79" s="27">
        <v>1.6529151579500168E-3</v>
      </c>
      <c r="M79" s="4">
        <f t="shared" si="10"/>
        <v>1.6696713456276768E-17</v>
      </c>
      <c r="N79" s="3">
        <f t="shared" si="11"/>
        <v>1.6825651982799172E-11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0.31407518108100002</v>
      </c>
      <c r="D80" s="7">
        <v>2001.7</v>
      </c>
      <c r="E80" s="1">
        <f t="shared" si="6"/>
        <v>2001.7</v>
      </c>
      <c r="F80" s="6">
        <v>7127793002.5</v>
      </c>
      <c r="G80" s="1" t="s">
        <v>18</v>
      </c>
      <c r="H80" s="1">
        <f t="shared" si="7"/>
        <v>3140.7518108100003</v>
      </c>
      <c r="I80" s="25">
        <f t="shared" si="8"/>
        <v>4.4063454279724648E-7</v>
      </c>
      <c r="J80" s="26">
        <f t="shared" si="9"/>
        <v>8.8201816431724832E-4</v>
      </c>
      <c r="K80" s="5">
        <v>8.820181643172571E-4</v>
      </c>
      <c r="L80" s="27">
        <v>3.1407518108100317E-3</v>
      </c>
      <c r="M80" s="4">
        <f t="shared" si="10"/>
        <v>3.1658703436576729E-17</v>
      </c>
      <c r="N80" s="3">
        <f t="shared" si="11"/>
        <v>3.1377567211166024E-11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0.33265035872900001</v>
      </c>
      <c r="D81" s="7">
        <v>291419</v>
      </c>
      <c r="E81" s="1">
        <f t="shared" si="6"/>
        <v>291419</v>
      </c>
      <c r="F81" s="6">
        <v>8950881100.2849903</v>
      </c>
      <c r="G81" s="1" t="s">
        <v>119</v>
      </c>
      <c r="H81" s="1">
        <f t="shared" si="7"/>
        <v>3326.5035872900003</v>
      </c>
      <c r="I81" s="25">
        <f t="shared" si="8"/>
        <v>3.716397916607435E-7</v>
      </c>
      <c r="J81" s="26">
        <f t="shared" si="9"/>
        <v>0.10830289644598221</v>
      </c>
      <c r="K81" s="5">
        <v>0.10830289644598329</v>
      </c>
      <c r="L81" s="27">
        <v>3.3265035872900336E-3</v>
      </c>
      <c r="M81" s="4">
        <f t="shared" si="10"/>
        <v>3.3393426912553537E-17</v>
      </c>
      <c r="N81" s="3">
        <f t="shared" si="11"/>
        <v>3.3196556614711881E-11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0.35112565064500001</v>
      </c>
      <c r="D82" s="7">
        <v>1198420</v>
      </c>
      <c r="E82" s="1">
        <f t="shared" si="6"/>
        <v>1198420</v>
      </c>
      <c r="F82" s="6">
        <v>9337993229.9999599</v>
      </c>
      <c r="G82" s="1" t="s">
        <v>24</v>
      </c>
      <c r="H82" s="1">
        <f t="shared" si="7"/>
        <v>3511.25650645</v>
      </c>
      <c r="I82" s="25">
        <f t="shared" si="8"/>
        <v>3.7601831785114872E-7</v>
      </c>
      <c r="J82" s="26">
        <f t="shared" si="9"/>
        <v>0.45062787247917363</v>
      </c>
      <c r="K82" s="5">
        <v>0.45062787247917824</v>
      </c>
      <c r="L82" s="27">
        <v>3.5112565064500355E-3</v>
      </c>
      <c r="M82" s="4">
        <f t="shared" si="10"/>
        <v>3.5561831257524545E-17</v>
      </c>
      <c r="N82" s="3">
        <f t="shared" si="11"/>
        <v>3.5470293369144201E-11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1.380971470842</v>
      </c>
      <c r="D83" s="7">
        <v>150108</v>
      </c>
      <c r="E83" s="1">
        <f t="shared" si="6"/>
        <v>150108</v>
      </c>
      <c r="F83" s="6">
        <v>140258421111.8819</v>
      </c>
      <c r="G83" s="1" t="s">
        <v>18</v>
      </c>
      <c r="H83" s="1">
        <f t="shared" si="7"/>
        <v>13809.714708420001</v>
      </c>
      <c r="I83" s="25">
        <f t="shared" si="8"/>
        <v>9.8459077173014893E-8</v>
      </c>
      <c r="J83" s="26">
        <f t="shared" si="9"/>
        <v>1.4779495156286919E-2</v>
      </c>
      <c r="K83" s="5">
        <v>1.4779495156287067E-2</v>
      </c>
      <c r="L83" s="27">
        <v>1.3809714708420139E-2</v>
      </c>
      <c r="M83" s="4">
        <f t="shared" si="10"/>
        <v>1.3877787807814457E-16</v>
      </c>
      <c r="N83" s="3">
        <f t="shared" si="11"/>
        <v>1.3824319466948509E-10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0.40761474631200001</v>
      </c>
      <c r="D84" s="7">
        <v>139050</v>
      </c>
      <c r="E84" s="1">
        <f t="shared" si="6"/>
        <v>139050</v>
      </c>
      <c r="F84" s="6">
        <v>126798909355.45151</v>
      </c>
      <c r="G84" s="1" t="s">
        <v>18</v>
      </c>
      <c r="H84" s="1">
        <f t="shared" si="7"/>
        <v>4076.1474631200003</v>
      </c>
      <c r="I84" s="25">
        <f t="shared" si="8"/>
        <v>3.2146549870499759E-8</v>
      </c>
      <c r="J84" s="26">
        <f t="shared" si="9"/>
        <v>4.469977759492991E-3</v>
      </c>
      <c r="K84" s="5">
        <v>4.4699777594930353E-3</v>
      </c>
      <c r="L84" s="27">
        <v>4.076147463120041E-3</v>
      </c>
      <c r="M84" s="4">
        <f t="shared" si="10"/>
        <v>4.0766001685454967E-17</v>
      </c>
      <c r="N84" s="3">
        <f t="shared" si="11"/>
        <v>4.0472514228895307E-11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0.214204462959</v>
      </c>
      <c r="D85" s="7">
        <v>6828</v>
      </c>
      <c r="E85" s="1">
        <f t="shared" si="6"/>
        <v>6828</v>
      </c>
      <c r="F85" s="6">
        <v>12627917023.999969</v>
      </c>
      <c r="G85" s="1" t="s">
        <v>18</v>
      </c>
      <c r="H85" s="1">
        <f t="shared" si="7"/>
        <v>2142.0446295900001</v>
      </c>
      <c r="I85" s="25">
        <f t="shared" si="8"/>
        <v>1.6962770863309764E-7</v>
      </c>
      <c r="J85" s="26">
        <f t="shared" si="9"/>
        <v>1.1582179945467906E-3</v>
      </c>
      <c r="K85" s="5">
        <v>1.1582179945468021E-3</v>
      </c>
      <c r="L85" s="27">
        <v>2.1420446295900217E-3</v>
      </c>
      <c r="M85" s="4">
        <f t="shared" si="10"/>
        <v>2.1684043449710089E-17</v>
      </c>
      <c r="N85" s="3">
        <f t="shared" si="11"/>
        <v>2.1373125491663814E-11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0.49062010917499999</v>
      </c>
      <c r="D86" s="7">
        <v>106179</v>
      </c>
      <c r="E86" s="1">
        <f t="shared" si="6"/>
        <v>106179</v>
      </c>
      <c r="F86" s="6">
        <v>11255075259.43996</v>
      </c>
      <c r="G86" s="1" t="s">
        <v>119</v>
      </c>
      <c r="H86" s="1">
        <f t="shared" si="7"/>
        <v>4906.2010917500002</v>
      </c>
      <c r="I86" s="25">
        <f t="shared" si="8"/>
        <v>4.3591010976448388E-7</v>
      </c>
      <c r="J86" s="26">
        <f t="shared" si="9"/>
        <v>4.6284499544683132E-2</v>
      </c>
      <c r="K86" s="5">
        <v>4.6284499544683604E-2</v>
      </c>
      <c r="L86" s="27">
        <v>4.9062010917500492E-3</v>
      </c>
      <c r="M86" s="4">
        <f t="shared" si="10"/>
        <v>4.9439619065339002E-17</v>
      </c>
      <c r="N86" s="3">
        <f t="shared" si="11"/>
        <v>4.9112713895738125E-11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0.55036048327200005</v>
      </c>
      <c r="D87" s="7">
        <v>193644</v>
      </c>
      <c r="E87" s="1">
        <f t="shared" si="6"/>
        <v>193644</v>
      </c>
      <c r="F87" s="6">
        <v>10547875029.179979</v>
      </c>
      <c r="G87" s="1" t="s">
        <v>52</v>
      </c>
      <c r="H87" s="1">
        <f t="shared" si="7"/>
        <v>5503.6048327200006</v>
      </c>
      <c r="I87" s="25">
        <f t="shared" si="8"/>
        <v>5.217737996984845E-7</v>
      </c>
      <c r="J87" s="26">
        <f t="shared" si="9"/>
        <v>0.10103836566881333</v>
      </c>
      <c r="K87" s="5">
        <v>0.10103836566881434</v>
      </c>
      <c r="L87" s="27">
        <v>5.5036048327200557E-3</v>
      </c>
      <c r="M87" s="4">
        <f t="shared" si="10"/>
        <v>5.5511151231257827E-17</v>
      </c>
      <c r="N87" s="3">
        <f t="shared" si="11"/>
        <v>5.5479176808148623E-11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0.37658177305000001</v>
      </c>
      <c r="D88" s="7">
        <v>32331</v>
      </c>
      <c r="E88" s="1">
        <f t="shared" si="6"/>
        <v>32331</v>
      </c>
      <c r="F88" s="6">
        <v>6847468993.4320002</v>
      </c>
      <c r="G88" s="1" t="s">
        <v>63</v>
      </c>
      <c r="H88" s="1">
        <f t="shared" si="7"/>
        <v>3765.8177305000004</v>
      </c>
      <c r="I88" s="25">
        <f t="shared" si="8"/>
        <v>5.4995761705706474E-7</v>
      </c>
      <c r="J88" s="26">
        <f t="shared" si="9"/>
        <v>1.7780679717071961E-2</v>
      </c>
      <c r="K88" s="5">
        <v>1.7780679717072142E-2</v>
      </c>
      <c r="L88" s="27">
        <v>3.7658177305000384E-3</v>
      </c>
      <c r="M88" s="4">
        <f t="shared" si="10"/>
        <v>3.8163916471489756E-17</v>
      </c>
      <c r="N88" s="3">
        <f t="shared" si="11"/>
        <v>3.8198777474462986E-11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1.4863916921110001</v>
      </c>
      <c r="D89" s="7">
        <v>29419000</v>
      </c>
      <c r="E89" s="1">
        <f t="shared" si="6"/>
        <v>29419000</v>
      </c>
      <c r="F89" s="6">
        <v>58560375659.136902</v>
      </c>
      <c r="G89" s="1" t="s">
        <v>24</v>
      </c>
      <c r="H89" s="1">
        <f t="shared" si="7"/>
        <v>14863.91692111</v>
      </c>
      <c r="I89" s="25">
        <f t="shared" si="8"/>
        <v>2.5382208966056816E-7</v>
      </c>
      <c r="J89" s="26">
        <f t="shared" si="9"/>
        <v>7.4671920557242544</v>
      </c>
      <c r="K89" s="5">
        <v>7.4671920557243308</v>
      </c>
      <c r="L89" s="27">
        <v>1.4863916921110151E-2</v>
      </c>
      <c r="M89" s="4">
        <f t="shared" si="10"/>
        <v>1.5092094240998222E-16</v>
      </c>
      <c r="N89" s="3">
        <f t="shared" si="11"/>
        <v>1.5097612049430609E-10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1.9105016505379999</v>
      </c>
      <c r="D90" s="7">
        <v>2530000</v>
      </c>
      <c r="E90" s="1">
        <f t="shared" si="6"/>
        <v>2530000</v>
      </c>
      <c r="F90" s="6">
        <v>100350038712.7713</v>
      </c>
      <c r="G90" s="1" t="s">
        <v>30</v>
      </c>
      <c r="H90" s="1">
        <f t="shared" si="7"/>
        <v>19105.016505380001</v>
      </c>
      <c r="I90" s="25">
        <f t="shared" si="8"/>
        <v>1.9038374823216239E-7</v>
      </c>
      <c r="J90" s="26">
        <f t="shared" si="9"/>
        <v>0.48167088302737088</v>
      </c>
      <c r="K90" s="5">
        <v>0.48167088302737576</v>
      </c>
      <c r="L90" s="27">
        <v>1.9105016505380195E-2</v>
      </c>
      <c r="M90" s="4">
        <f t="shared" si="10"/>
        <v>1.9428902930940239E-16</v>
      </c>
      <c r="N90" s="3">
        <f t="shared" si="11"/>
        <v>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0.211419141935</v>
      </c>
      <c r="D91" s="7">
        <v>9422</v>
      </c>
      <c r="E91" s="1">
        <f t="shared" si="6"/>
        <v>9422</v>
      </c>
      <c r="F91" s="6">
        <v>9263993915.5099602</v>
      </c>
      <c r="G91" s="1" t="s">
        <v>52</v>
      </c>
      <c r="H91" s="1">
        <f t="shared" si="7"/>
        <v>2114.1914193500002</v>
      </c>
      <c r="I91" s="25">
        <f t="shared" si="8"/>
        <v>2.2821597667614823E-7</v>
      </c>
      <c r="J91" s="26">
        <f t="shared" si="9"/>
        <v>2.1502509322426687E-3</v>
      </c>
      <c r="K91" s="5">
        <v>2.1502509322426904E-3</v>
      </c>
      <c r="L91" s="27">
        <v>2.1141914193500214E-3</v>
      </c>
      <c r="M91" s="4">
        <f t="shared" si="10"/>
        <v>2.1250362580715887E-17</v>
      </c>
      <c r="N91" s="3">
        <f t="shared" si="11"/>
        <v>2.1373125491663814E-11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1.427532732208</v>
      </c>
      <c r="D92" s="7">
        <v>205818</v>
      </c>
      <c r="E92" s="1">
        <f t="shared" si="6"/>
        <v>205818</v>
      </c>
      <c r="F92" s="6">
        <v>203696574462.7652</v>
      </c>
      <c r="G92" s="1" t="s">
        <v>18</v>
      </c>
      <c r="H92" s="1">
        <f t="shared" si="7"/>
        <v>14275.32732208</v>
      </c>
      <c r="I92" s="25">
        <f t="shared" si="8"/>
        <v>7.00813322940267E-8</v>
      </c>
      <c r="J92" s="26">
        <f t="shared" si="9"/>
        <v>1.4423999650091987E-2</v>
      </c>
      <c r="K92" s="5">
        <v>1.4423999650092131E-2</v>
      </c>
      <c r="L92" s="27">
        <v>1.4275327322080145E-2</v>
      </c>
      <c r="M92" s="4">
        <f t="shared" si="10"/>
        <v>1.4398204850607499E-16</v>
      </c>
      <c r="N92" s="3">
        <f t="shared" si="11"/>
        <v>1.4370016288012266E-10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3.1483729008769998</v>
      </c>
      <c r="D93" s="7">
        <v>81000000</v>
      </c>
      <c r="E93" s="1">
        <f t="shared" si="6"/>
        <v>81000000</v>
      </c>
      <c r="F93" s="6">
        <v>176613513180.20599</v>
      </c>
      <c r="G93" s="1" t="s">
        <v>24</v>
      </c>
      <c r="H93" s="1">
        <f t="shared" si="7"/>
        <v>31483.729008770002</v>
      </c>
      <c r="I93" s="25">
        <f t="shared" si="8"/>
        <v>1.7826342074202365E-7</v>
      </c>
      <c r="J93" s="26">
        <f t="shared" si="9"/>
        <v>14.439337080103916</v>
      </c>
      <c r="K93" s="5">
        <v>14.439337080104062</v>
      </c>
      <c r="L93" s="27">
        <v>3.148372900877032E-2</v>
      </c>
      <c r="M93" s="4">
        <f t="shared" si="10"/>
        <v>3.1918911957973251E-16</v>
      </c>
      <c r="N93" s="3">
        <f t="shared" si="11"/>
        <v>3.1650415621697903E-10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1.159053499289</v>
      </c>
      <c r="D94" s="7">
        <v>254410</v>
      </c>
      <c r="E94" s="1">
        <f t="shared" si="6"/>
        <v>254410</v>
      </c>
      <c r="F94" s="6">
        <v>23298378525.619999</v>
      </c>
      <c r="G94" s="1" t="s">
        <v>27</v>
      </c>
      <c r="H94" s="1">
        <f t="shared" si="7"/>
        <v>11590.534992890001</v>
      </c>
      <c r="I94" s="25">
        <f t="shared" si="8"/>
        <v>4.9748247416207526E-7</v>
      </c>
      <c r="J94" s="26">
        <f t="shared" si="9"/>
        <v>0.12656451625157356</v>
      </c>
      <c r="K94" s="5">
        <v>0.12656451625157486</v>
      </c>
      <c r="L94" s="27">
        <v>1.1590534992890119E-2</v>
      </c>
      <c r="M94" s="4">
        <f t="shared" si="10"/>
        <v>1.1796119636642288E-16</v>
      </c>
      <c r="N94" s="3">
        <f t="shared" si="11"/>
        <v>1.1641532182693481E-10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0.27440470399099998</v>
      </c>
      <c r="D95" s="7">
        <v>584</v>
      </c>
      <c r="E95" s="1">
        <f t="shared" si="6"/>
        <v>584</v>
      </c>
      <c r="F95" s="6">
        <v>8234852147.6400003</v>
      </c>
      <c r="G95" s="1" t="s">
        <v>18</v>
      </c>
      <c r="H95" s="1">
        <f t="shared" si="7"/>
        <v>2744.0470399099995</v>
      </c>
      <c r="I95" s="25">
        <f t="shared" si="8"/>
        <v>3.3322359536186781E-7</v>
      </c>
      <c r="J95" s="26">
        <f t="shared" si="9"/>
        <v>1.9460257969133079E-4</v>
      </c>
      <c r="K95" s="5">
        <v>1.9460257969133274E-4</v>
      </c>
      <c r="L95" s="27">
        <v>2.7440470399100274E-3</v>
      </c>
      <c r="M95" s="4">
        <f t="shared" si="10"/>
        <v>2.7755575615628914E-17</v>
      </c>
      <c r="N95" s="3">
        <f t="shared" si="11"/>
        <v>2.7739588404074311E-11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0.92148530229699999</v>
      </c>
      <c r="D96" s="7">
        <v>965436</v>
      </c>
      <c r="E96" s="1">
        <f t="shared" si="6"/>
        <v>965436</v>
      </c>
      <c r="F96" s="6">
        <v>20636634969.391998</v>
      </c>
      <c r="G96" s="1" t="s">
        <v>21</v>
      </c>
      <c r="H96" s="1">
        <f t="shared" si="7"/>
        <v>9214.8530229699991</v>
      </c>
      <c r="I96" s="25">
        <f t="shared" si="8"/>
        <v>4.4652885689151138E-7</v>
      </c>
      <c r="J96" s="26">
        <f t="shared" si="9"/>
        <v>0.43109503348191319</v>
      </c>
      <c r="K96" s="5">
        <v>0.43109503348191763</v>
      </c>
      <c r="L96" s="27">
        <v>9.2148530229700931E-3</v>
      </c>
      <c r="M96" s="4">
        <f t="shared" si="10"/>
        <v>9.3675067702747583E-17</v>
      </c>
      <c r="N96" s="3">
        <f t="shared" si="11"/>
        <v>9.4587448984384537E-11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0.30725924827099999</v>
      </c>
      <c r="D97" s="7">
        <v>94000</v>
      </c>
      <c r="E97" s="1">
        <f t="shared" si="6"/>
        <v>94000</v>
      </c>
      <c r="F97" s="6">
        <v>7707063681.04</v>
      </c>
      <c r="G97" s="1" t="s">
        <v>27</v>
      </c>
      <c r="H97" s="1">
        <f t="shared" si="7"/>
        <v>3072.5924827099998</v>
      </c>
      <c r="I97" s="25">
        <f t="shared" si="8"/>
        <v>3.9867225831659153E-7</v>
      </c>
      <c r="J97" s="26">
        <f t="shared" si="9"/>
        <v>3.7475192281759606E-2</v>
      </c>
      <c r="K97" s="5">
        <v>3.7475192281759988E-2</v>
      </c>
      <c r="L97" s="27">
        <v>3.0725924827100311E-3</v>
      </c>
      <c r="M97" s="4">
        <f t="shared" si="10"/>
        <v>3.1225022567582528E-17</v>
      </c>
      <c r="N97" s="3">
        <f t="shared" si="11"/>
        <v>3.1377567211166024E-11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6.3823084158550003</v>
      </c>
      <c r="D98" s="7">
        <v>1102925</v>
      </c>
      <c r="E98" s="1">
        <f t="shared" si="6"/>
        <v>1102925</v>
      </c>
      <c r="F98" s="6">
        <v>136907938380.62534</v>
      </c>
      <c r="G98" s="1" t="s">
        <v>21</v>
      </c>
      <c r="H98" s="1">
        <f t="shared" si="7"/>
        <v>63823.084158550009</v>
      </c>
      <c r="I98" s="25">
        <f t="shared" si="8"/>
        <v>4.6617518979149276E-7</v>
      </c>
      <c r="J98" s="26">
        <f t="shared" si="9"/>
        <v>0.51415627120078211</v>
      </c>
      <c r="K98" s="5">
        <v>0.51415627120078733</v>
      </c>
      <c r="L98" s="27">
        <v>6.3823084158550647E-2</v>
      </c>
      <c r="M98" s="4">
        <f t="shared" si="10"/>
        <v>6.3837823915946501E-16</v>
      </c>
      <c r="N98" s="3">
        <f t="shared" si="11"/>
        <v>6.4028427004814148E-10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0.661875533377</v>
      </c>
      <c r="D99" s="7">
        <v>108682</v>
      </c>
      <c r="E99" s="1">
        <f t="shared" si="6"/>
        <v>108682</v>
      </c>
      <c r="F99" s="6">
        <v>18064781938.119999</v>
      </c>
      <c r="G99" s="1" t="s">
        <v>119</v>
      </c>
      <c r="H99" s="1">
        <f t="shared" si="7"/>
        <v>6618.7553337700001</v>
      </c>
      <c r="I99" s="25">
        <f t="shared" si="8"/>
        <v>3.6638999332747073E-7</v>
      </c>
      <c r="J99" s="26">
        <f t="shared" si="9"/>
        <v>3.9819997254816171E-2</v>
      </c>
      <c r="K99" s="5">
        <v>3.9819997254816573E-2</v>
      </c>
      <c r="L99" s="27">
        <v>6.6187553337700667E-3</v>
      </c>
      <c r="M99" s="4">
        <f t="shared" si="10"/>
        <v>6.6786853825107073E-17</v>
      </c>
      <c r="N99" s="3">
        <f t="shared" si="11"/>
        <v>6.6393113229423761E-11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1.6257156517119999</v>
      </c>
      <c r="D100" s="7">
        <v>20786</v>
      </c>
      <c r="E100" s="1">
        <f t="shared" si="6"/>
        <v>20786</v>
      </c>
      <c r="F100" s="6">
        <v>33657056961.700001</v>
      </c>
      <c r="G100" s="1" t="s">
        <v>18</v>
      </c>
      <c r="H100" s="1">
        <f t="shared" si="7"/>
        <v>16257.156517119998</v>
      </c>
      <c r="I100" s="25">
        <f t="shared" si="8"/>
        <v>4.8302370987516249E-7</v>
      </c>
      <c r="J100" s="26">
        <f t="shared" si="9"/>
        <v>1.0040130833465128E-2</v>
      </c>
      <c r="K100" s="5">
        <v>1.0040130833465227E-2</v>
      </c>
      <c r="L100" s="27">
        <v>1.6257156517120161E-2</v>
      </c>
      <c r="M100" s="4">
        <f t="shared" si="10"/>
        <v>1.6306400674181987E-16</v>
      </c>
      <c r="N100" s="3">
        <f t="shared" si="11"/>
        <v>1.6189005691558123E-10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1.245433010762</v>
      </c>
      <c r="D101" s="7">
        <v>1964766</v>
      </c>
      <c r="E101" s="1">
        <f t="shared" si="6"/>
        <v>1964766</v>
      </c>
      <c r="F101" s="6">
        <v>39333279427.321999</v>
      </c>
      <c r="G101" s="1" t="s">
        <v>119</v>
      </c>
      <c r="H101" s="1">
        <f t="shared" si="7"/>
        <v>12454.330107619999</v>
      </c>
      <c r="I101" s="25">
        <f t="shared" si="8"/>
        <v>3.1663594515764868E-7</v>
      </c>
      <c r="J101" s="26">
        <f t="shared" si="9"/>
        <v>0.62211553942361275</v>
      </c>
      <c r="K101" s="5">
        <v>0.62211553942361908</v>
      </c>
      <c r="L101" s="27">
        <v>1.2454330107620126E-2</v>
      </c>
      <c r="M101" s="4">
        <f t="shared" si="10"/>
        <v>1.2663481374630692E-16</v>
      </c>
      <c r="N101" s="3">
        <f t="shared" si="11"/>
        <v>1.2732925824820995E-10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0.84347523350099995</v>
      </c>
      <c r="D102" s="7">
        <v>38942</v>
      </c>
      <c r="E102" s="1">
        <f t="shared" si="6"/>
        <v>38942</v>
      </c>
      <c r="F102" s="6">
        <v>20011846208.919998</v>
      </c>
      <c r="G102" s="1" t="s">
        <v>18</v>
      </c>
      <c r="H102" s="1">
        <f t="shared" si="7"/>
        <v>8434.75233501</v>
      </c>
      <c r="I102" s="25">
        <f t="shared" si="8"/>
        <v>4.214879650259519E-7</v>
      </c>
      <c r="J102" s="26">
        <f t="shared" si="9"/>
        <v>1.641358433404062E-2</v>
      </c>
      <c r="K102" s="5">
        <v>1.6413584334040783E-2</v>
      </c>
      <c r="L102" s="27">
        <v>8.4347523350100841E-3</v>
      </c>
      <c r="M102" s="4">
        <f t="shared" si="10"/>
        <v>8.5001450322863548E-17</v>
      </c>
      <c r="N102" s="3">
        <f t="shared" si="11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abe2a2-dc15-441c-8edb-e7e3dc675350">
      <Terms xmlns="http://schemas.microsoft.com/office/infopath/2007/PartnerControls"/>
    </lcf76f155ced4ddcb4097134ff3c332f>
    <TaxCatchAll xmlns="95064a0a-47d4-4ca5-9fe5-0435da3c0ba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DC0CE4C14CA459BAF768D01D52B2A" ma:contentTypeVersion="18" ma:contentTypeDescription="Create a new document." ma:contentTypeScope="" ma:versionID="e63038eae84e0558bedd0068e888eb50">
  <xsd:schema xmlns:xsd="http://www.w3.org/2001/XMLSchema" xmlns:xs="http://www.w3.org/2001/XMLSchema" xmlns:p="http://schemas.microsoft.com/office/2006/metadata/properties" xmlns:ns2="70abe2a2-dc15-441c-8edb-e7e3dc675350" xmlns:ns3="95064a0a-47d4-4ca5-9fe5-0435da3c0ba7" targetNamespace="http://schemas.microsoft.com/office/2006/metadata/properties" ma:root="true" ma:fieldsID="d7092bbc7db830cb981b29d905b55861" ns2:_="" ns3:_="">
    <xsd:import namespace="70abe2a2-dc15-441c-8edb-e7e3dc675350"/>
    <xsd:import namespace="95064a0a-47d4-4ca5-9fe5-0435da3c0b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abe2a2-dc15-441c-8edb-e7e3dc6753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166123-f671-4055-aa45-fcba88cadf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64a0a-47d4-4ca5-9fe5-0435da3c0ba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d2286fe-7d5a-420d-8583-44cb3b0726fe}" ma:internalName="TaxCatchAll" ma:showField="CatchAllData" ma:web="95064a0a-47d4-4ca5-9fe5-0435da3c0b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C476EE-DDF5-44F8-B7F2-E3D696A29B38}">
  <ds:schemaRefs>
    <ds:schemaRef ds:uri="http://schemas.microsoft.com/office/2006/metadata/properties"/>
    <ds:schemaRef ds:uri="http://schemas.microsoft.com/office/infopath/2007/PartnerControls"/>
    <ds:schemaRef ds:uri="70abe2a2-dc15-441c-8edb-e7e3dc675350"/>
    <ds:schemaRef ds:uri="95064a0a-47d4-4ca5-9fe5-0435da3c0ba7"/>
  </ds:schemaRefs>
</ds:datastoreItem>
</file>

<file path=customXml/itemProps2.xml><?xml version="1.0" encoding="utf-8"?>
<ds:datastoreItem xmlns:ds="http://schemas.openxmlformats.org/officeDocument/2006/customXml" ds:itemID="{D4DBCDF4-54A4-44A9-B41A-D0EFD0F322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abe2a2-dc15-441c-8edb-e7e3dc675350"/>
    <ds:schemaRef ds:uri="95064a0a-47d4-4ca5-9fe5-0435da3c0b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23388B-F95D-4E11-AA7A-74BE9B7FA5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Q1_2020</vt:lpstr>
      <vt:lpstr>27_04_2020</vt:lpstr>
      <vt:lpstr>04_2020</vt:lpstr>
      <vt:lpstr>05_2020</vt:lpstr>
      <vt:lpstr>Q2_2020</vt:lpstr>
      <vt:lpstr>07_2020</vt:lpstr>
      <vt:lpstr>08_2020</vt:lpstr>
      <vt:lpstr>Q3_2020</vt:lpstr>
      <vt:lpstr>10_2020</vt:lpstr>
      <vt:lpstr>11_2020</vt:lpstr>
      <vt:lpstr>Q4_2020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Terence McIver</dc:creator>
  <cp:keywords/>
  <dc:description/>
  <cp:lastModifiedBy>Samuel Graham</cp:lastModifiedBy>
  <cp:revision/>
  <dcterms:created xsi:type="dcterms:W3CDTF">2023-11-06T15:48:11Z</dcterms:created>
  <dcterms:modified xsi:type="dcterms:W3CDTF">2025-02-26T14:05:33Z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