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8_{2E964F9D-8B25-4F52-8D64-389D17DD6020}" xr6:coauthVersionLast="47" xr6:coauthVersionMax="47" xr10:uidLastSave="{00000000-0000-0000-0000-000000000000}"/>
  <bookViews>
    <workbookView xWindow="28680" yWindow="-12105" windowWidth="29040" windowHeight="16440" tabRatio="774" firstSheet="97" activeTab="110" xr2:uid="{00000000-000D-0000-FFFF-FFFF00000000}"/>
  </bookViews>
  <sheets>
    <sheet name="ftse100_closing_prices" sheetId="1" r:id="rId1"/>
    <sheet name="04_01_2023" sheetId="2" r:id="rId2"/>
    <sheet name="04_01_2023_Opt" sheetId="3" r:id="rId3"/>
    <sheet name="18_01_2023" sheetId="4" r:id="rId4"/>
    <sheet name="18_01_2023_Opt" sheetId="5" r:id="rId5"/>
    <sheet name="01_2023" sheetId="6" r:id="rId6"/>
    <sheet name="01_2023_Opt" sheetId="7" r:id="rId7"/>
    <sheet name="02_2023" sheetId="8" r:id="rId8"/>
    <sheet name="02_2023_Opt" sheetId="9" r:id="rId9"/>
    <sheet name="03_2023" sheetId="10" r:id="rId10"/>
    <sheet name="03_2023_Opt" sheetId="11" r:id="rId11"/>
    <sheet name="04_2023" sheetId="12" r:id="rId12"/>
    <sheet name="04_2023_Opt" sheetId="13" r:id="rId13"/>
    <sheet name="20_04_2023" sheetId="14" r:id="rId14"/>
    <sheet name="20_04_2023_Opt" sheetId="15" r:id="rId15"/>
    <sheet name="25_04_2023" sheetId="16" r:id="rId16"/>
    <sheet name="25_04_2023_Opt" sheetId="17" r:id="rId17"/>
    <sheet name="05_2023" sheetId="18" r:id="rId18"/>
    <sheet name="05_2023_Opt" sheetId="19" r:id="rId19"/>
    <sheet name="06_2023" sheetId="20" r:id="rId20"/>
    <sheet name="06_2023_Opt" sheetId="21" r:id="rId21"/>
    <sheet name="07_2023" sheetId="22" r:id="rId22"/>
    <sheet name="07_2023_Opt" sheetId="23" r:id="rId23"/>
    <sheet name="08_2023" sheetId="24" r:id="rId24"/>
    <sheet name="08_2023_Opt" sheetId="25" r:id="rId25"/>
    <sheet name="09_2023" sheetId="26" r:id="rId26"/>
    <sheet name="09_2023_Opt" sheetId="27" r:id="rId27"/>
    <sheet name="25_09_2023" sheetId="28" r:id="rId28"/>
    <sheet name="25_09_2023_Opt" sheetId="29" r:id="rId29"/>
    <sheet name="10_2023" sheetId="30" r:id="rId30"/>
    <sheet name="10_2023_Opt" sheetId="31" r:id="rId31"/>
    <sheet name="31_01_2022" sheetId="32" r:id="rId32"/>
    <sheet name="31_01_2022_Opt" sheetId="33" r:id="rId33"/>
    <sheet name="01_2022" sheetId="34" r:id="rId34"/>
    <sheet name="01_2022_Opt" sheetId="35" r:id="rId35"/>
    <sheet name="02_2022" sheetId="36" r:id="rId36"/>
    <sheet name="02_2022_opt" sheetId="37" r:id="rId37"/>
    <sheet name="03_2022" sheetId="38" r:id="rId38"/>
    <sheet name="03_2022_Opt" sheetId="39" r:id="rId39"/>
    <sheet name="04_2022" sheetId="40" r:id="rId40"/>
    <sheet name="04_2022_Opt" sheetId="41" r:id="rId41"/>
    <sheet name="12_05_2022" sheetId="42" r:id="rId42"/>
    <sheet name="12_05_2022_Opt" sheetId="43" r:id="rId43"/>
    <sheet name="05_2022" sheetId="44" r:id="rId44"/>
    <sheet name="05_2022_Opt" sheetId="45" r:id="rId45"/>
    <sheet name="06_2022" sheetId="46" r:id="rId46"/>
    <sheet name="06_2022_Opt" sheetId="47" r:id="rId47"/>
    <sheet name="07_2022" sheetId="48" r:id="rId48"/>
    <sheet name="07_2022_Opt" sheetId="49" r:id="rId49"/>
    <sheet name="21_07_2022" sheetId="50" r:id="rId50"/>
    <sheet name="21_07_2022_Opt" sheetId="51" r:id="rId51"/>
    <sheet name="08_2022" sheetId="52" r:id="rId52"/>
    <sheet name="08_2022_Opt" sheetId="53" r:id="rId53"/>
    <sheet name="12_09_2022" sheetId="54" r:id="rId54"/>
    <sheet name="12_09_2022_Opt" sheetId="55" r:id="rId55"/>
    <sheet name="13_09_2022" sheetId="56" r:id="rId56"/>
    <sheet name="13_09_2022_Opt" sheetId="57" r:id="rId57"/>
    <sheet name="09_2022" sheetId="58" r:id="rId58"/>
    <sheet name="09_2022_Opt" sheetId="59" r:id="rId59"/>
    <sheet name="10_2022" sheetId="60" r:id="rId60"/>
    <sheet name="10_2022_Opt" sheetId="61" r:id="rId61"/>
    <sheet name="11_2022" sheetId="62" r:id="rId62"/>
    <sheet name="11_2022_Opt" sheetId="63" r:id="rId63"/>
    <sheet name="12_2022" sheetId="64" r:id="rId64"/>
    <sheet name="12_2022_Opt" sheetId="65" r:id="rId65"/>
    <sheet name="01_2021" sheetId="66" r:id="rId66"/>
    <sheet name="01_2021_Opt" sheetId="67" r:id="rId67"/>
    <sheet name="02_2021" sheetId="68" r:id="rId68"/>
    <sheet name="02_2021_Opt" sheetId="69" r:id="rId69"/>
    <sheet name="03_2021" sheetId="70" r:id="rId70"/>
    <sheet name="03_2021_Opt" sheetId="71" r:id="rId71"/>
    <sheet name="04_2021" sheetId="72" r:id="rId72"/>
    <sheet name="04_2021_Opt" sheetId="73" r:id="rId73"/>
    <sheet name="05_2021" sheetId="74" r:id="rId74"/>
    <sheet name="05_2021_Opt" sheetId="75" r:id="rId75"/>
    <sheet name="28_05_2021" sheetId="76" r:id="rId76"/>
    <sheet name="28_05_2021_Opt" sheetId="77" r:id="rId77"/>
    <sheet name="07_06_2021" sheetId="78" r:id="rId78"/>
    <sheet name="07_06_2021_Opt" sheetId="79" r:id="rId79"/>
    <sheet name="11_06_2021" sheetId="80" r:id="rId80"/>
    <sheet name="11_06_2021_Opt" sheetId="81" r:id="rId81"/>
    <sheet name="06_2021" sheetId="82" r:id="rId82"/>
    <sheet name="06_2021_Opt" sheetId="83" r:id="rId83"/>
    <sheet name="07_2021" sheetId="84" r:id="rId84"/>
    <sheet name="07_2021_Opt" sheetId="85" r:id="rId85"/>
    <sheet name="08_2021" sheetId="86" r:id="rId86"/>
    <sheet name="08_2021_Opt" sheetId="87" r:id="rId87"/>
    <sheet name="09_2021" sheetId="88" r:id="rId88"/>
    <sheet name="09_2021_Opt" sheetId="89" r:id="rId89"/>
    <sheet name="27_10_2021" sheetId="90" r:id="rId90"/>
    <sheet name="27_10_2021_Opt" sheetId="91" r:id="rId91"/>
    <sheet name="10_2021" sheetId="92" r:id="rId92"/>
    <sheet name="10_2021_Opt" sheetId="93" r:id="rId93"/>
    <sheet name="11_2021" sheetId="94" r:id="rId94"/>
    <sheet name="11_2021_Opt" sheetId="95" r:id="rId95"/>
    <sheet name="12_2021" sheetId="96" r:id="rId96"/>
    <sheet name="12_2021_Opt" sheetId="97" r:id="rId97"/>
    <sheet name="01_2020" sheetId="98" r:id="rId98"/>
    <sheet name="05_02_2020" sheetId="99" r:id="rId99"/>
    <sheet name="02_2020" sheetId="100" r:id="rId100"/>
    <sheet name="03_2020" sheetId="101" r:id="rId101"/>
    <sheet name="27_04_2020" sheetId="102" r:id="rId102"/>
    <sheet name="04_2020" sheetId="103" r:id="rId103"/>
    <sheet name="05_2020" sheetId="104" r:id="rId104"/>
    <sheet name="06_2020" sheetId="105" r:id="rId105"/>
    <sheet name="07_2020" sheetId="106" r:id="rId106"/>
    <sheet name="08_2020" sheetId="107" r:id="rId107"/>
    <sheet name="09_2020" sheetId="108" r:id="rId108"/>
    <sheet name="10_2020" sheetId="109" r:id="rId109"/>
    <sheet name="11_2020" sheetId="110" r:id="rId110"/>
    <sheet name="12_2020" sheetId="111" r:id="rId111"/>
    <sheet name="2025-02-28_17-18-12" sheetId="112" r:id="rId112"/>
  </sheets>
  <externalReferences>
    <externalReference r:id="rId113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2" i="111" l="1"/>
  <c r="H102" i="111"/>
  <c r="E102" i="111"/>
  <c r="M101" i="111"/>
  <c r="J101" i="111"/>
  <c r="H101" i="111"/>
  <c r="I101" i="111" s="1"/>
  <c r="E101" i="111"/>
  <c r="N100" i="111"/>
  <c r="M100" i="111"/>
  <c r="H100" i="111"/>
  <c r="I100" i="111" s="1"/>
  <c r="J100" i="111" s="1"/>
  <c r="E100" i="111"/>
  <c r="M99" i="111"/>
  <c r="J99" i="111"/>
  <c r="H99" i="111"/>
  <c r="I99" i="111" s="1"/>
  <c r="E99" i="111"/>
  <c r="N98" i="111"/>
  <c r="M98" i="111"/>
  <c r="H98" i="111"/>
  <c r="I98" i="111" s="1"/>
  <c r="J98" i="111" s="1"/>
  <c r="E98" i="111"/>
  <c r="M97" i="111"/>
  <c r="J97" i="111"/>
  <c r="H97" i="111"/>
  <c r="I97" i="111" s="1"/>
  <c r="E97" i="111"/>
  <c r="N96" i="111"/>
  <c r="M96" i="111"/>
  <c r="H96" i="111"/>
  <c r="I96" i="111" s="1"/>
  <c r="J96" i="111" s="1"/>
  <c r="E96" i="111"/>
  <c r="M95" i="111"/>
  <c r="J95" i="111"/>
  <c r="H95" i="111"/>
  <c r="I95" i="111" s="1"/>
  <c r="E95" i="111"/>
  <c r="N94" i="111"/>
  <c r="M94" i="111"/>
  <c r="H94" i="111"/>
  <c r="I94" i="111" s="1"/>
  <c r="J94" i="111" s="1"/>
  <c r="E94" i="111"/>
  <c r="M93" i="111"/>
  <c r="J93" i="111"/>
  <c r="H93" i="111"/>
  <c r="I93" i="111" s="1"/>
  <c r="E93" i="111"/>
  <c r="N92" i="111"/>
  <c r="M92" i="111"/>
  <c r="H92" i="111"/>
  <c r="I92" i="111" s="1"/>
  <c r="J92" i="111" s="1"/>
  <c r="E92" i="111"/>
  <c r="M91" i="111"/>
  <c r="J91" i="111"/>
  <c r="H91" i="111"/>
  <c r="I91" i="111" s="1"/>
  <c r="E91" i="111"/>
  <c r="N90" i="111"/>
  <c r="M90" i="111"/>
  <c r="H90" i="111"/>
  <c r="I90" i="111" s="1"/>
  <c r="J90" i="111" s="1"/>
  <c r="E90" i="111"/>
  <c r="M89" i="111"/>
  <c r="J89" i="111"/>
  <c r="H89" i="111"/>
  <c r="I89" i="111" s="1"/>
  <c r="E89" i="111"/>
  <c r="N88" i="111"/>
  <c r="M88" i="111"/>
  <c r="H88" i="111"/>
  <c r="I88" i="111" s="1"/>
  <c r="J88" i="111" s="1"/>
  <c r="E88" i="111"/>
  <c r="M87" i="111"/>
  <c r="J87" i="111"/>
  <c r="H87" i="111"/>
  <c r="I87" i="111" s="1"/>
  <c r="E87" i="111"/>
  <c r="N86" i="111"/>
  <c r="M86" i="111"/>
  <c r="H86" i="111"/>
  <c r="I86" i="111" s="1"/>
  <c r="J86" i="111" s="1"/>
  <c r="E86" i="111"/>
  <c r="M85" i="111"/>
  <c r="J85" i="111"/>
  <c r="H85" i="111"/>
  <c r="I85" i="111" s="1"/>
  <c r="E85" i="111"/>
  <c r="N84" i="111"/>
  <c r="M84" i="111"/>
  <c r="H84" i="111"/>
  <c r="I84" i="111" s="1"/>
  <c r="J84" i="111" s="1"/>
  <c r="E84" i="111"/>
  <c r="M83" i="111"/>
  <c r="J83" i="111"/>
  <c r="H83" i="111"/>
  <c r="I83" i="111" s="1"/>
  <c r="E83" i="111"/>
  <c r="N82" i="111"/>
  <c r="M82" i="111"/>
  <c r="H82" i="111"/>
  <c r="I82" i="111" s="1"/>
  <c r="J82" i="111" s="1"/>
  <c r="E82" i="111"/>
  <c r="M81" i="111"/>
  <c r="J81" i="111"/>
  <c r="H81" i="111"/>
  <c r="I81" i="111" s="1"/>
  <c r="E81" i="111"/>
  <c r="N80" i="111"/>
  <c r="M80" i="111"/>
  <c r="H80" i="111"/>
  <c r="I80" i="111" s="1"/>
  <c r="J80" i="111" s="1"/>
  <c r="E80" i="111"/>
  <c r="M79" i="111"/>
  <c r="J79" i="111"/>
  <c r="H79" i="111"/>
  <c r="I79" i="111" s="1"/>
  <c r="E79" i="111"/>
  <c r="N78" i="111"/>
  <c r="M78" i="111"/>
  <c r="H78" i="111"/>
  <c r="I78" i="111" s="1"/>
  <c r="J78" i="111" s="1"/>
  <c r="E78" i="111"/>
  <c r="M77" i="111"/>
  <c r="J77" i="111"/>
  <c r="H77" i="111"/>
  <c r="I77" i="111" s="1"/>
  <c r="E77" i="111"/>
  <c r="N76" i="111"/>
  <c r="M76" i="111"/>
  <c r="H76" i="111"/>
  <c r="I76" i="111" s="1"/>
  <c r="J76" i="111" s="1"/>
  <c r="E76" i="111"/>
  <c r="M75" i="111"/>
  <c r="J75" i="111"/>
  <c r="H75" i="111"/>
  <c r="I75" i="111" s="1"/>
  <c r="E75" i="111"/>
  <c r="N74" i="111"/>
  <c r="M74" i="111"/>
  <c r="H74" i="111"/>
  <c r="I74" i="111" s="1"/>
  <c r="J74" i="111" s="1"/>
  <c r="E74" i="111"/>
  <c r="M73" i="111"/>
  <c r="J73" i="111"/>
  <c r="H73" i="111"/>
  <c r="I73" i="111" s="1"/>
  <c r="E73" i="111"/>
  <c r="N72" i="111"/>
  <c r="M72" i="111"/>
  <c r="H72" i="111"/>
  <c r="I72" i="111" s="1"/>
  <c r="J72" i="111" s="1"/>
  <c r="E72" i="111"/>
  <c r="M71" i="111"/>
  <c r="J71" i="111"/>
  <c r="H71" i="111"/>
  <c r="I71" i="111" s="1"/>
  <c r="E71" i="111"/>
  <c r="N70" i="111"/>
  <c r="M70" i="111"/>
  <c r="H70" i="111"/>
  <c r="I70" i="111" s="1"/>
  <c r="J70" i="111" s="1"/>
  <c r="E70" i="111"/>
  <c r="M69" i="111"/>
  <c r="J69" i="111"/>
  <c r="H69" i="111"/>
  <c r="I69" i="111" s="1"/>
  <c r="E69" i="111"/>
  <c r="N68" i="111"/>
  <c r="M68" i="111"/>
  <c r="H68" i="111"/>
  <c r="I68" i="111" s="1"/>
  <c r="J68" i="111" s="1"/>
  <c r="E68" i="111"/>
  <c r="M67" i="111"/>
  <c r="J67" i="111"/>
  <c r="H67" i="111"/>
  <c r="I67" i="111" s="1"/>
  <c r="E67" i="111"/>
  <c r="N66" i="111"/>
  <c r="M66" i="111"/>
  <c r="H66" i="111"/>
  <c r="I66" i="111" s="1"/>
  <c r="J66" i="111" s="1"/>
  <c r="E66" i="111"/>
  <c r="M65" i="111"/>
  <c r="J65" i="111"/>
  <c r="H65" i="111"/>
  <c r="I65" i="111" s="1"/>
  <c r="E65" i="111"/>
  <c r="N64" i="111"/>
  <c r="M64" i="111"/>
  <c r="H64" i="111"/>
  <c r="I64" i="111" s="1"/>
  <c r="J64" i="111" s="1"/>
  <c r="E64" i="111"/>
  <c r="M63" i="111"/>
  <c r="J63" i="111"/>
  <c r="H63" i="111"/>
  <c r="I63" i="111" s="1"/>
  <c r="E63" i="111"/>
  <c r="N62" i="111"/>
  <c r="M62" i="111"/>
  <c r="H62" i="111"/>
  <c r="I62" i="111" s="1"/>
  <c r="J62" i="111" s="1"/>
  <c r="E62" i="111"/>
  <c r="M61" i="111"/>
  <c r="J61" i="111"/>
  <c r="H61" i="111"/>
  <c r="I61" i="111" s="1"/>
  <c r="E61" i="111"/>
  <c r="N60" i="111"/>
  <c r="M60" i="111"/>
  <c r="H60" i="111"/>
  <c r="I60" i="111" s="1"/>
  <c r="J60" i="111" s="1"/>
  <c r="E60" i="111"/>
  <c r="M59" i="111"/>
  <c r="J59" i="111"/>
  <c r="H59" i="111"/>
  <c r="I59" i="111" s="1"/>
  <c r="E59" i="111"/>
  <c r="N58" i="111"/>
  <c r="M58" i="111"/>
  <c r="H58" i="111"/>
  <c r="I58" i="111" s="1"/>
  <c r="J58" i="111" s="1"/>
  <c r="E58" i="111"/>
  <c r="M57" i="111"/>
  <c r="J57" i="111"/>
  <c r="H57" i="111"/>
  <c r="I57" i="111" s="1"/>
  <c r="E57" i="111"/>
  <c r="N56" i="111"/>
  <c r="M56" i="111"/>
  <c r="H56" i="111"/>
  <c r="I56" i="111" s="1"/>
  <c r="J56" i="111" s="1"/>
  <c r="E56" i="111"/>
  <c r="M55" i="111"/>
  <c r="J55" i="111"/>
  <c r="H55" i="111"/>
  <c r="I55" i="111" s="1"/>
  <c r="E55" i="111"/>
  <c r="N54" i="111"/>
  <c r="M54" i="111"/>
  <c r="H54" i="111"/>
  <c r="I54" i="111" s="1"/>
  <c r="J54" i="111" s="1"/>
  <c r="E54" i="111"/>
  <c r="M53" i="111"/>
  <c r="J53" i="111"/>
  <c r="H53" i="111"/>
  <c r="I53" i="111" s="1"/>
  <c r="E53" i="111"/>
  <c r="N52" i="111"/>
  <c r="M52" i="111"/>
  <c r="H52" i="111"/>
  <c r="I52" i="111" s="1"/>
  <c r="J52" i="111" s="1"/>
  <c r="E52" i="111"/>
  <c r="M51" i="111"/>
  <c r="J51" i="111"/>
  <c r="H51" i="111"/>
  <c r="I51" i="111" s="1"/>
  <c r="E51" i="111"/>
  <c r="N50" i="111"/>
  <c r="M50" i="111"/>
  <c r="H50" i="111"/>
  <c r="I50" i="111" s="1"/>
  <c r="J50" i="111" s="1"/>
  <c r="E50" i="111"/>
  <c r="M49" i="111"/>
  <c r="J49" i="111"/>
  <c r="H49" i="111"/>
  <c r="I49" i="111" s="1"/>
  <c r="E49" i="111"/>
  <c r="N48" i="111"/>
  <c r="M48" i="111"/>
  <c r="H48" i="111"/>
  <c r="I48" i="111" s="1"/>
  <c r="J48" i="111" s="1"/>
  <c r="E48" i="111"/>
  <c r="M47" i="111"/>
  <c r="J47" i="111"/>
  <c r="H47" i="111"/>
  <c r="I47" i="111" s="1"/>
  <c r="E47" i="111"/>
  <c r="N46" i="111"/>
  <c r="M46" i="111"/>
  <c r="H46" i="111"/>
  <c r="I46" i="111" s="1"/>
  <c r="J46" i="111" s="1"/>
  <c r="E46" i="111"/>
  <c r="M45" i="111"/>
  <c r="J45" i="111"/>
  <c r="H45" i="111"/>
  <c r="I45" i="111" s="1"/>
  <c r="E45" i="111"/>
  <c r="N44" i="111"/>
  <c r="M44" i="111"/>
  <c r="H44" i="111"/>
  <c r="I44" i="111" s="1"/>
  <c r="J44" i="111" s="1"/>
  <c r="E44" i="111"/>
  <c r="M43" i="111"/>
  <c r="J43" i="111"/>
  <c r="H43" i="111"/>
  <c r="I43" i="111" s="1"/>
  <c r="E43" i="111"/>
  <c r="N42" i="111"/>
  <c r="M42" i="111"/>
  <c r="H42" i="111"/>
  <c r="I42" i="111" s="1"/>
  <c r="J42" i="111" s="1"/>
  <c r="E42" i="111"/>
  <c r="M41" i="111"/>
  <c r="J41" i="111"/>
  <c r="H41" i="111"/>
  <c r="I41" i="111" s="1"/>
  <c r="E41" i="111"/>
  <c r="N40" i="111"/>
  <c r="M40" i="111"/>
  <c r="H40" i="111"/>
  <c r="I40" i="111" s="1"/>
  <c r="J40" i="111" s="1"/>
  <c r="E40" i="111"/>
  <c r="M39" i="111"/>
  <c r="J39" i="111"/>
  <c r="H39" i="111"/>
  <c r="I39" i="111" s="1"/>
  <c r="E39" i="111"/>
  <c r="N38" i="111"/>
  <c r="M38" i="111"/>
  <c r="H38" i="111"/>
  <c r="I38" i="111" s="1"/>
  <c r="J38" i="111" s="1"/>
  <c r="E38" i="111"/>
  <c r="M37" i="111"/>
  <c r="J37" i="111"/>
  <c r="H37" i="111"/>
  <c r="I37" i="111" s="1"/>
  <c r="E37" i="111"/>
  <c r="N36" i="111"/>
  <c r="M36" i="111"/>
  <c r="H36" i="111"/>
  <c r="I36" i="111" s="1"/>
  <c r="J36" i="111" s="1"/>
  <c r="E36" i="111"/>
  <c r="M35" i="111"/>
  <c r="J35" i="111"/>
  <c r="H35" i="111"/>
  <c r="I35" i="111" s="1"/>
  <c r="E35" i="111"/>
  <c r="N34" i="111"/>
  <c r="M34" i="111"/>
  <c r="H34" i="111"/>
  <c r="I34" i="111" s="1"/>
  <c r="J34" i="111" s="1"/>
  <c r="E34" i="111"/>
  <c r="M33" i="111"/>
  <c r="J33" i="111"/>
  <c r="H33" i="111"/>
  <c r="I33" i="111" s="1"/>
  <c r="E33" i="111"/>
  <c r="N32" i="111"/>
  <c r="M32" i="111"/>
  <c r="H32" i="111"/>
  <c r="I32" i="111" s="1"/>
  <c r="J32" i="111" s="1"/>
  <c r="E32" i="111"/>
  <c r="M31" i="111"/>
  <c r="H31" i="111"/>
  <c r="I31" i="111" s="1"/>
  <c r="J31" i="111" s="1"/>
  <c r="E31" i="111"/>
  <c r="N30" i="111"/>
  <c r="M30" i="111"/>
  <c r="H30" i="111"/>
  <c r="I30" i="111" s="1"/>
  <c r="J30" i="111" s="1"/>
  <c r="E30" i="111"/>
  <c r="M29" i="111"/>
  <c r="H29" i="111"/>
  <c r="I29" i="111" s="1"/>
  <c r="J29" i="111" s="1"/>
  <c r="E29" i="111"/>
  <c r="N28" i="111"/>
  <c r="M28" i="111"/>
  <c r="H28" i="111"/>
  <c r="I28" i="111" s="1"/>
  <c r="J28" i="111" s="1"/>
  <c r="E28" i="111"/>
  <c r="M27" i="111"/>
  <c r="H27" i="111"/>
  <c r="I27" i="111" s="1"/>
  <c r="J27" i="111" s="1"/>
  <c r="E27" i="111"/>
  <c r="N26" i="111"/>
  <c r="M26" i="111"/>
  <c r="H26" i="111"/>
  <c r="I26" i="111" s="1"/>
  <c r="J26" i="111" s="1"/>
  <c r="E26" i="111"/>
  <c r="M25" i="111"/>
  <c r="H25" i="111"/>
  <c r="I25" i="111" s="1"/>
  <c r="J25" i="111" s="1"/>
  <c r="E25" i="111"/>
  <c r="N24" i="111"/>
  <c r="M24" i="111"/>
  <c r="H24" i="111"/>
  <c r="I24" i="111" s="1"/>
  <c r="J24" i="111" s="1"/>
  <c r="E24" i="111"/>
  <c r="M23" i="111"/>
  <c r="H23" i="111"/>
  <c r="I23" i="111" s="1"/>
  <c r="J23" i="111" s="1"/>
  <c r="E23" i="111"/>
  <c r="N22" i="111"/>
  <c r="M22" i="111"/>
  <c r="H22" i="111"/>
  <c r="I22" i="111" s="1"/>
  <c r="J22" i="111" s="1"/>
  <c r="E22" i="111"/>
  <c r="M21" i="111"/>
  <c r="H21" i="111"/>
  <c r="I21" i="111" s="1"/>
  <c r="J21" i="111" s="1"/>
  <c r="E21" i="111"/>
  <c r="N20" i="111"/>
  <c r="M20" i="111"/>
  <c r="H20" i="111"/>
  <c r="I20" i="111" s="1"/>
  <c r="J20" i="111" s="1"/>
  <c r="E20" i="111"/>
  <c r="M19" i="111"/>
  <c r="H19" i="111"/>
  <c r="I19" i="111" s="1"/>
  <c r="J19" i="111" s="1"/>
  <c r="E19" i="111"/>
  <c r="N18" i="111"/>
  <c r="M18" i="111"/>
  <c r="H18" i="111"/>
  <c r="I18" i="111" s="1"/>
  <c r="J18" i="111" s="1"/>
  <c r="E18" i="111"/>
  <c r="N17" i="111"/>
  <c r="M17" i="111"/>
  <c r="J17" i="111"/>
  <c r="H17" i="111"/>
  <c r="I17" i="111" s="1"/>
  <c r="E17" i="111"/>
  <c r="M16" i="111"/>
  <c r="H16" i="111"/>
  <c r="E16" i="111"/>
  <c r="N15" i="111"/>
  <c r="M15" i="111"/>
  <c r="J15" i="111"/>
  <c r="H15" i="111"/>
  <c r="I15" i="111" s="1"/>
  <c r="E15" i="111"/>
  <c r="M14" i="111"/>
  <c r="H14" i="111"/>
  <c r="I14" i="111" s="1"/>
  <c r="J14" i="111" s="1"/>
  <c r="E14" i="111"/>
  <c r="N13" i="111"/>
  <c r="M13" i="111"/>
  <c r="J13" i="111"/>
  <c r="H13" i="111"/>
  <c r="I13" i="111" s="1"/>
  <c r="E13" i="111"/>
  <c r="M12" i="111"/>
  <c r="H12" i="111"/>
  <c r="E12" i="111"/>
  <c r="N11" i="111"/>
  <c r="M11" i="111"/>
  <c r="J11" i="111"/>
  <c r="H11" i="111"/>
  <c r="I11" i="111" s="1"/>
  <c r="E11" i="111"/>
  <c r="M10" i="111"/>
  <c r="H10" i="111"/>
  <c r="I10" i="111" s="1"/>
  <c r="J10" i="111" s="1"/>
  <c r="E10" i="111"/>
  <c r="N9" i="111"/>
  <c r="M9" i="111"/>
  <c r="J9" i="111"/>
  <c r="H9" i="111"/>
  <c r="I9" i="111" s="1"/>
  <c r="E9" i="111"/>
  <c r="M8" i="111"/>
  <c r="H8" i="111"/>
  <c r="E8" i="111"/>
  <c r="N7" i="111"/>
  <c r="M7" i="111"/>
  <c r="J7" i="111"/>
  <c r="H7" i="111"/>
  <c r="I7" i="111" s="1"/>
  <c r="E7" i="111"/>
  <c r="M6" i="111"/>
  <c r="H6" i="111"/>
  <c r="I6" i="111" s="1"/>
  <c r="J6" i="111" s="1"/>
  <c r="E6" i="111"/>
  <c r="N5" i="111"/>
  <c r="M5" i="111"/>
  <c r="J5" i="111"/>
  <c r="H5" i="111"/>
  <c r="I5" i="111" s="1"/>
  <c r="E5" i="111"/>
  <c r="M4" i="111"/>
  <c r="H4" i="111"/>
  <c r="E4" i="111"/>
  <c r="N3" i="111"/>
  <c r="M3" i="111"/>
  <c r="J3" i="111"/>
  <c r="H3" i="111"/>
  <c r="I3" i="111" s="1"/>
  <c r="E3" i="111"/>
  <c r="U2" i="111"/>
  <c r="T2" i="111"/>
  <c r="Q2" i="111"/>
  <c r="N2" i="111"/>
  <c r="M2" i="111"/>
  <c r="J2" i="111"/>
  <c r="H2" i="111"/>
  <c r="I2" i="111" s="1"/>
  <c r="E2" i="111"/>
  <c r="R1" i="111"/>
  <c r="M102" i="110"/>
  <c r="I102" i="110"/>
  <c r="J102" i="110" s="1"/>
  <c r="H102" i="110"/>
  <c r="N102" i="110" s="1"/>
  <c r="E102" i="110"/>
  <c r="M101" i="110"/>
  <c r="H101" i="110"/>
  <c r="E101" i="110"/>
  <c r="M100" i="110"/>
  <c r="I100" i="110"/>
  <c r="J100" i="110" s="1"/>
  <c r="H100" i="110"/>
  <c r="N100" i="110" s="1"/>
  <c r="E100" i="110"/>
  <c r="N99" i="110"/>
  <c r="M99" i="110"/>
  <c r="H99" i="110"/>
  <c r="I99" i="110" s="1"/>
  <c r="J99" i="110" s="1"/>
  <c r="E99" i="110"/>
  <c r="M98" i="110"/>
  <c r="I98" i="110"/>
  <c r="J98" i="110" s="1"/>
  <c r="H98" i="110"/>
  <c r="N98" i="110" s="1"/>
  <c r="E98" i="110"/>
  <c r="M97" i="110"/>
  <c r="H97" i="110"/>
  <c r="E97" i="110"/>
  <c r="M96" i="110"/>
  <c r="H96" i="110"/>
  <c r="I96" i="110" s="1"/>
  <c r="J96" i="110" s="1"/>
  <c r="E96" i="110"/>
  <c r="M95" i="110"/>
  <c r="H95" i="110"/>
  <c r="I95" i="110" s="1"/>
  <c r="J95" i="110" s="1"/>
  <c r="E95" i="110"/>
  <c r="M94" i="110"/>
  <c r="H94" i="110"/>
  <c r="I94" i="110" s="1"/>
  <c r="J94" i="110" s="1"/>
  <c r="E94" i="110"/>
  <c r="M93" i="110"/>
  <c r="H93" i="110"/>
  <c r="I93" i="110" s="1"/>
  <c r="J93" i="110" s="1"/>
  <c r="E93" i="110"/>
  <c r="M92" i="110"/>
  <c r="H92" i="110"/>
  <c r="I92" i="110" s="1"/>
  <c r="J92" i="110" s="1"/>
  <c r="E92" i="110"/>
  <c r="M91" i="110"/>
  <c r="H91" i="110"/>
  <c r="I91" i="110" s="1"/>
  <c r="J91" i="110" s="1"/>
  <c r="E91" i="110"/>
  <c r="M90" i="110"/>
  <c r="H90" i="110"/>
  <c r="I90" i="110" s="1"/>
  <c r="J90" i="110" s="1"/>
  <c r="E90" i="110"/>
  <c r="M89" i="110"/>
  <c r="H89" i="110"/>
  <c r="I89" i="110" s="1"/>
  <c r="J89" i="110" s="1"/>
  <c r="E89" i="110"/>
  <c r="M88" i="110"/>
  <c r="H88" i="110"/>
  <c r="I88" i="110" s="1"/>
  <c r="J88" i="110" s="1"/>
  <c r="E88" i="110"/>
  <c r="M87" i="110"/>
  <c r="H87" i="110"/>
  <c r="I87" i="110" s="1"/>
  <c r="J87" i="110" s="1"/>
  <c r="E87" i="110"/>
  <c r="M86" i="110"/>
  <c r="H86" i="110"/>
  <c r="I86" i="110" s="1"/>
  <c r="J86" i="110" s="1"/>
  <c r="E86" i="110"/>
  <c r="M85" i="110"/>
  <c r="H85" i="110"/>
  <c r="I85" i="110" s="1"/>
  <c r="J85" i="110" s="1"/>
  <c r="E85" i="110"/>
  <c r="M84" i="110"/>
  <c r="H84" i="110"/>
  <c r="I84" i="110" s="1"/>
  <c r="J84" i="110" s="1"/>
  <c r="E84" i="110"/>
  <c r="M83" i="110"/>
  <c r="H83" i="110"/>
  <c r="I83" i="110" s="1"/>
  <c r="J83" i="110" s="1"/>
  <c r="E83" i="110"/>
  <c r="M82" i="110"/>
  <c r="H82" i="110"/>
  <c r="I82" i="110" s="1"/>
  <c r="J82" i="110" s="1"/>
  <c r="E82" i="110"/>
  <c r="M81" i="110"/>
  <c r="H81" i="110"/>
  <c r="I81" i="110" s="1"/>
  <c r="J81" i="110" s="1"/>
  <c r="E81" i="110"/>
  <c r="M80" i="110"/>
  <c r="H80" i="110"/>
  <c r="I80" i="110" s="1"/>
  <c r="J80" i="110" s="1"/>
  <c r="E80" i="110"/>
  <c r="M79" i="110"/>
  <c r="H79" i="110"/>
  <c r="I79" i="110" s="1"/>
  <c r="J79" i="110" s="1"/>
  <c r="E79" i="110"/>
  <c r="M78" i="110"/>
  <c r="H78" i="110"/>
  <c r="I78" i="110" s="1"/>
  <c r="J78" i="110" s="1"/>
  <c r="E78" i="110"/>
  <c r="M77" i="110"/>
  <c r="H77" i="110"/>
  <c r="I77" i="110" s="1"/>
  <c r="J77" i="110" s="1"/>
  <c r="E77" i="110"/>
  <c r="M76" i="110"/>
  <c r="H76" i="110"/>
  <c r="I76" i="110" s="1"/>
  <c r="J76" i="110" s="1"/>
  <c r="E76" i="110"/>
  <c r="M75" i="110"/>
  <c r="H75" i="110"/>
  <c r="E75" i="110"/>
  <c r="M74" i="110"/>
  <c r="H74" i="110"/>
  <c r="I74" i="110" s="1"/>
  <c r="J74" i="110" s="1"/>
  <c r="E74" i="110"/>
  <c r="M73" i="110"/>
  <c r="I73" i="110"/>
  <c r="J73" i="110" s="1"/>
  <c r="H73" i="110"/>
  <c r="N73" i="110" s="1"/>
  <c r="E73" i="110"/>
  <c r="M72" i="110"/>
  <c r="J72" i="110"/>
  <c r="H72" i="110"/>
  <c r="I72" i="110" s="1"/>
  <c r="E72" i="110"/>
  <c r="N71" i="110"/>
  <c r="M71" i="110"/>
  <c r="I71" i="110"/>
  <c r="J71" i="110" s="1"/>
  <c r="H71" i="110"/>
  <c r="E71" i="110"/>
  <c r="M70" i="110"/>
  <c r="H70" i="110"/>
  <c r="I70" i="110" s="1"/>
  <c r="E70" i="110"/>
  <c r="J70" i="110" s="1"/>
  <c r="N69" i="110"/>
  <c r="M69" i="110"/>
  <c r="H69" i="110"/>
  <c r="I69" i="110" s="1"/>
  <c r="J69" i="110" s="1"/>
  <c r="E69" i="110"/>
  <c r="M68" i="110"/>
  <c r="H68" i="110"/>
  <c r="I68" i="110" s="1"/>
  <c r="E68" i="110"/>
  <c r="M67" i="110"/>
  <c r="H67" i="110"/>
  <c r="E67" i="110"/>
  <c r="M66" i="110"/>
  <c r="J66" i="110"/>
  <c r="I66" i="110"/>
  <c r="H66" i="110"/>
  <c r="N66" i="110" s="1"/>
  <c r="E66" i="110"/>
  <c r="N65" i="110"/>
  <c r="M65" i="110"/>
  <c r="I65" i="110"/>
  <c r="J65" i="110" s="1"/>
  <c r="H65" i="110"/>
  <c r="E65" i="110"/>
  <c r="M64" i="110"/>
  <c r="I64" i="110"/>
  <c r="H64" i="110"/>
  <c r="N64" i="110" s="1"/>
  <c r="E64" i="110"/>
  <c r="J64" i="110" s="1"/>
  <c r="M63" i="110"/>
  <c r="H63" i="110"/>
  <c r="E63" i="110"/>
  <c r="M62" i="110"/>
  <c r="J62" i="110"/>
  <c r="I62" i="110"/>
  <c r="H62" i="110"/>
  <c r="N62" i="110" s="1"/>
  <c r="E62" i="110"/>
  <c r="N61" i="110"/>
  <c r="M61" i="110"/>
  <c r="I61" i="110"/>
  <c r="J61" i="110" s="1"/>
  <c r="H61" i="110"/>
  <c r="E61" i="110"/>
  <c r="M60" i="110"/>
  <c r="I60" i="110"/>
  <c r="H60" i="110"/>
  <c r="N60" i="110" s="1"/>
  <c r="E60" i="110"/>
  <c r="J60" i="110" s="1"/>
  <c r="M59" i="110"/>
  <c r="H59" i="110"/>
  <c r="E59" i="110"/>
  <c r="M58" i="110"/>
  <c r="J58" i="110"/>
  <c r="I58" i="110"/>
  <c r="H58" i="110"/>
  <c r="N58" i="110" s="1"/>
  <c r="E58" i="110"/>
  <c r="N57" i="110"/>
  <c r="M57" i="110"/>
  <c r="I57" i="110"/>
  <c r="J57" i="110" s="1"/>
  <c r="H57" i="110"/>
  <c r="E57" i="110"/>
  <c r="M56" i="110"/>
  <c r="I56" i="110"/>
  <c r="H56" i="110"/>
  <c r="N56" i="110" s="1"/>
  <c r="E56" i="110"/>
  <c r="J56" i="110" s="1"/>
  <c r="M55" i="110"/>
  <c r="H55" i="110"/>
  <c r="E55" i="110"/>
  <c r="M54" i="110"/>
  <c r="J54" i="110"/>
  <c r="I54" i="110"/>
  <c r="H54" i="110"/>
  <c r="N54" i="110" s="1"/>
  <c r="E54" i="110"/>
  <c r="N53" i="110"/>
  <c r="M53" i="110"/>
  <c r="I53" i="110"/>
  <c r="J53" i="110" s="1"/>
  <c r="H53" i="110"/>
  <c r="E53" i="110"/>
  <c r="M52" i="110"/>
  <c r="I52" i="110"/>
  <c r="H52" i="110"/>
  <c r="N52" i="110" s="1"/>
  <c r="E52" i="110"/>
  <c r="J52" i="110" s="1"/>
  <c r="M51" i="110"/>
  <c r="H51" i="110"/>
  <c r="E51" i="110"/>
  <c r="M50" i="110"/>
  <c r="J50" i="110"/>
  <c r="I50" i="110"/>
  <c r="H50" i="110"/>
  <c r="N50" i="110" s="1"/>
  <c r="E50" i="110"/>
  <c r="N49" i="110"/>
  <c r="M49" i="110"/>
  <c r="I49" i="110"/>
  <c r="J49" i="110" s="1"/>
  <c r="H49" i="110"/>
  <c r="E49" i="110"/>
  <c r="M48" i="110"/>
  <c r="I48" i="110"/>
  <c r="H48" i="110"/>
  <c r="N48" i="110" s="1"/>
  <c r="E48" i="110"/>
  <c r="J48" i="110" s="1"/>
  <c r="M47" i="110"/>
  <c r="H47" i="110"/>
  <c r="E47" i="110"/>
  <c r="M46" i="110"/>
  <c r="J46" i="110"/>
  <c r="I46" i="110"/>
  <c r="H46" i="110"/>
  <c r="N46" i="110" s="1"/>
  <c r="E46" i="110"/>
  <c r="N45" i="110"/>
  <c r="M45" i="110"/>
  <c r="I45" i="110"/>
  <c r="J45" i="110" s="1"/>
  <c r="H45" i="110"/>
  <c r="E45" i="110"/>
  <c r="M44" i="110"/>
  <c r="I44" i="110"/>
  <c r="H44" i="110"/>
  <c r="N44" i="110" s="1"/>
  <c r="E44" i="110"/>
  <c r="J44" i="110" s="1"/>
  <c r="M43" i="110"/>
  <c r="H43" i="110"/>
  <c r="E43" i="110"/>
  <c r="M42" i="110"/>
  <c r="J42" i="110"/>
  <c r="I42" i="110"/>
  <c r="H42" i="110"/>
  <c r="N42" i="110" s="1"/>
  <c r="E42" i="110"/>
  <c r="N41" i="110"/>
  <c r="M41" i="110"/>
  <c r="I41" i="110"/>
  <c r="J41" i="110" s="1"/>
  <c r="H41" i="110"/>
  <c r="E41" i="110"/>
  <c r="M40" i="110"/>
  <c r="I40" i="110"/>
  <c r="H40" i="110"/>
  <c r="N40" i="110" s="1"/>
  <c r="E40" i="110"/>
  <c r="J40" i="110" s="1"/>
  <c r="M39" i="110"/>
  <c r="H39" i="110"/>
  <c r="E39" i="110"/>
  <c r="M38" i="110"/>
  <c r="J38" i="110"/>
  <c r="I38" i="110"/>
  <c r="H38" i="110"/>
  <c r="N38" i="110" s="1"/>
  <c r="E38" i="110"/>
  <c r="N37" i="110"/>
  <c r="M37" i="110"/>
  <c r="I37" i="110"/>
  <c r="J37" i="110" s="1"/>
  <c r="H37" i="110"/>
  <c r="E37" i="110"/>
  <c r="M36" i="110"/>
  <c r="I36" i="110"/>
  <c r="H36" i="110"/>
  <c r="N36" i="110" s="1"/>
  <c r="E36" i="110"/>
  <c r="J36" i="110" s="1"/>
  <c r="M35" i="110"/>
  <c r="H35" i="110"/>
  <c r="E35" i="110"/>
  <c r="M34" i="110"/>
  <c r="J34" i="110"/>
  <c r="I34" i="110"/>
  <c r="H34" i="110"/>
  <c r="N34" i="110" s="1"/>
  <c r="E34" i="110"/>
  <c r="N33" i="110"/>
  <c r="M33" i="110"/>
  <c r="I33" i="110"/>
  <c r="J33" i="110" s="1"/>
  <c r="H33" i="110"/>
  <c r="E33" i="110"/>
  <c r="M32" i="110"/>
  <c r="I32" i="110"/>
  <c r="H32" i="110"/>
  <c r="N32" i="110" s="1"/>
  <c r="E32" i="110"/>
  <c r="J32" i="110" s="1"/>
  <c r="M31" i="110"/>
  <c r="H31" i="110"/>
  <c r="E31" i="110"/>
  <c r="M30" i="110"/>
  <c r="J30" i="110"/>
  <c r="I30" i="110"/>
  <c r="H30" i="110"/>
  <c r="N30" i="110" s="1"/>
  <c r="E30" i="110"/>
  <c r="N29" i="110"/>
  <c r="M29" i="110"/>
  <c r="I29" i="110"/>
  <c r="J29" i="110" s="1"/>
  <c r="H29" i="110"/>
  <c r="E29" i="110"/>
  <c r="M28" i="110"/>
  <c r="I28" i="110"/>
  <c r="H28" i="110"/>
  <c r="N28" i="110" s="1"/>
  <c r="E28" i="110"/>
  <c r="J28" i="110" s="1"/>
  <c r="M27" i="110"/>
  <c r="H27" i="110"/>
  <c r="E27" i="110"/>
  <c r="M26" i="110"/>
  <c r="I26" i="110"/>
  <c r="J26" i="110" s="1"/>
  <c r="H26" i="110"/>
  <c r="N26" i="110" s="1"/>
  <c r="E26" i="110"/>
  <c r="N25" i="110"/>
  <c r="M25" i="110"/>
  <c r="I25" i="110"/>
  <c r="H25" i="110"/>
  <c r="E25" i="110"/>
  <c r="M24" i="110"/>
  <c r="I24" i="110"/>
  <c r="H24" i="110"/>
  <c r="N24" i="110" s="1"/>
  <c r="E24" i="110"/>
  <c r="J24" i="110" s="1"/>
  <c r="M23" i="110"/>
  <c r="H23" i="110"/>
  <c r="E23" i="110"/>
  <c r="M22" i="110"/>
  <c r="I22" i="110"/>
  <c r="J22" i="110" s="1"/>
  <c r="H22" i="110"/>
  <c r="N22" i="110" s="1"/>
  <c r="E22" i="110"/>
  <c r="N21" i="110"/>
  <c r="M21" i="110"/>
  <c r="I21" i="110"/>
  <c r="H21" i="110"/>
  <c r="E21" i="110"/>
  <c r="M20" i="110"/>
  <c r="I20" i="110"/>
  <c r="H20" i="110"/>
  <c r="N20" i="110" s="1"/>
  <c r="E20" i="110"/>
  <c r="J20" i="110" s="1"/>
  <c r="M19" i="110"/>
  <c r="H19" i="110"/>
  <c r="E19" i="110"/>
  <c r="M18" i="110"/>
  <c r="I18" i="110"/>
  <c r="J18" i="110" s="1"/>
  <c r="H18" i="110"/>
  <c r="N18" i="110" s="1"/>
  <c r="E18" i="110"/>
  <c r="N17" i="110"/>
  <c r="M17" i="110"/>
  <c r="I17" i="110"/>
  <c r="H17" i="110"/>
  <c r="E17" i="110"/>
  <c r="M16" i="110"/>
  <c r="I16" i="110"/>
  <c r="H16" i="110"/>
  <c r="N16" i="110" s="1"/>
  <c r="E16" i="110"/>
  <c r="J16" i="110" s="1"/>
  <c r="M15" i="110"/>
  <c r="H15" i="110"/>
  <c r="E15" i="110"/>
  <c r="M14" i="110"/>
  <c r="I14" i="110"/>
  <c r="J14" i="110" s="1"/>
  <c r="H14" i="110"/>
  <c r="N14" i="110" s="1"/>
  <c r="E14" i="110"/>
  <c r="N13" i="110"/>
  <c r="M13" i="110"/>
  <c r="I13" i="110"/>
  <c r="H13" i="110"/>
  <c r="E13" i="110"/>
  <c r="M12" i="110"/>
  <c r="H12" i="110"/>
  <c r="N12" i="110" s="1"/>
  <c r="E12" i="110"/>
  <c r="M11" i="110"/>
  <c r="I11" i="110"/>
  <c r="J11" i="110" s="1"/>
  <c r="H11" i="110"/>
  <c r="N11" i="110" s="1"/>
  <c r="E11" i="110"/>
  <c r="M10" i="110"/>
  <c r="H10" i="110"/>
  <c r="I10" i="110" s="1"/>
  <c r="E10" i="110"/>
  <c r="M9" i="110"/>
  <c r="I9" i="110"/>
  <c r="J9" i="110" s="1"/>
  <c r="H9" i="110"/>
  <c r="N9" i="110" s="1"/>
  <c r="E9" i="110"/>
  <c r="M8" i="110"/>
  <c r="H8" i="110"/>
  <c r="I8" i="110" s="1"/>
  <c r="E8" i="110"/>
  <c r="M7" i="110"/>
  <c r="I7" i="110"/>
  <c r="J7" i="110" s="1"/>
  <c r="H7" i="110"/>
  <c r="N7" i="110" s="1"/>
  <c r="E7" i="110"/>
  <c r="M6" i="110"/>
  <c r="H6" i="110"/>
  <c r="I6" i="110" s="1"/>
  <c r="E6" i="110"/>
  <c r="M5" i="110"/>
  <c r="I5" i="110"/>
  <c r="J5" i="110" s="1"/>
  <c r="H5" i="110"/>
  <c r="N5" i="110" s="1"/>
  <c r="E5" i="110"/>
  <c r="M4" i="110"/>
  <c r="H4" i="110"/>
  <c r="I4" i="110" s="1"/>
  <c r="J4" i="110" s="1"/>
  <c r="E4" i="110"/>
  <c r="M3" i="110"/>
  <c r="I3" i="110"/>
  <c r="J3" i="110" s="1"/>
  <c r="H3" i="110"/>
  <c r="N3" i="110" s="1"/>
  <c r="E3" i="110"/>
  <c r="T2" i="110"/>
  <c r="U2" i="110" s="1"/>
  <c r="Q2" i="110"/>
  <c r="M2" i="110"/>
  <c r="I2" i="110"/>
  <c r="H2" i="110"/>
  <c r="N2" i="110" s="1"/>
  <c r="E2" i="110"/>
  <c r="R1" i="110"/>
  <c r="M102" i="109"/>
  <c r="J102" i="109"/>
  <c r="H102" i="109"/>
  <c r="I102" i="109" s="1"/>
  <c r="E102" i="109"/>
  <c r="M101" i="109"/>
  <c r="H101" i="109"/>
  <c r="I101" i="109" s="1"/>
  <c r="J101" i="109" s="1"/>
  <c r="E101" i="109"/>
  <c r="M100" i="109"/>
  <c r="J100" i="109"/>
  <c r="H100" i="109"/>
  <c r="I100" i="109" s="1"/>
  <c r="E100" i="109"/>
  <c r="M99" i="109"/>
  <c r="H99" i="109"/>
  <c r="I99" i="109" s="1"/>
  <c r="J99" i="109" s="1"/>
  <c r="E99" i="109"/>
  <c r="M98" i="109"/>
  <c r="H98" i="109"/>
  <c r="I98" i="109" s="1"/>
  <c r="J98" i="109" s="1"/>
  <c r="E98" i="109"/>
  <c r="M97" i="109"/>
  <c r="H97" i="109"/>
  <c r="I97" i="109" s="1"/>
  <c r="J97" i="109" s="1"/>
  <c r="E97" i="109"/>
  <c r="M96" i="109"/>
  <c r="H96" i="109"/>
  <c r="I96" i="109" s="1"/>
  <c r="J96" i="109" s="1"/>
  <c r="E96" i="109"/>
  <c r="M95" i="109"/>
  <c r="H95" i="109"/>
  <c r="I95" i="109" s="1"/>
  <c r="J95" i="109" s="1"/>
  <c r="E95" i="109"/>
  <c r="M94" i="109"/>
  <c r="H94" i="109"/>
  <c r="I94" i="109" s="1"/>
  <c r="J94" i="109" s="1"/>
  <c r="E94" i="109"/>
  <c r="M93" i="109"/>
  <c r="H93" i="109"/>
  <c r="I93" i="109" s="1"/>
  <c r="J93" i="109" s="1"/>
  <c r="E93" i="109"/>
  <c r="M92" i="109"/>
  <c r="H92" i="109"/>
  <c r="I92" i="109" s="1"/>
  <c r="J92" i="109" s="1"/>
  <c r="E92" i="109"/>
  <c r="M91" i="109"/>
  <c r="H91" i="109"/>
  <c r="I91" i="109" s="1"/>
  <c r="J91" i="109" s="1"/>
  <c r="E91" i="109"/>
  <c r="M90" i="109"/>
  <c r="H90" i="109"/>
  <c r="I90" i="109" s="1"/>
  <c r="J90" i="109" s="1"/>
  <c r="E90" i="109"/>
  <c r="M89" i="109"/>
  <c r="H89" i="109"/>
  <c r="I89" i="109" s="1"/>
  <c r="J89" i="109" s="1"/>
  <c r="E89" i="109"/>
  <c r="M88" i="109"/>
  <c r="H88" i="109"/>
  <c r="I88" i="109" s="1"/>
  <c r="J88" i="109" s="1"/>
  <c r="E88" i="109"/>
  <c r="M87" i="109"/>
  <c r="H87" i="109"/>
  <c r="I87" i="109" s="1"/>
  <c r="J87" i="109" s="1"/>
  <c r="E87" i="109"/>
  <c r="M86" i="109"/>
  <c r="H86" i="109"/>
  <c r="I86" i="109" s="1"/>
  <c r="J86" i="109" s="1"/>
  <c r="E86" i="109"/>
  <c r="M85" i="109"/>
  <c r="H85" i="109"/>
  <c r="I85" i="109" s="1"/>
  <c r="J85" i="109" s="1"/>
  <c r="E85" i="109"/>
  <c r="M84" i="109"/>
  <c r="H84" i="109"/>
  <c r="I84" i="109" s="1"/>
  <c r="J84" i="109" s="1"/>
  <c r="E84" i="109"/>
  <c r="M83" i="109"/>
  <c r="H83" i="109"/>
  <c r="I83" i="109" s="1"/>
  <c r="J83" i="109" s="1"/>
  <c r="E83" i="109"/>
  <c r="M82" i="109"/>
  <c r="H82" i="109"/>
  <c r="I82" i="109" s="1"/>
  <c r="J82" i="109" s="1"/>
  <c r="E82" i="109"/>
  <c r="M81" i="109"/>
  <c r="H81" i="109"/>
  <c r="I81" i="109" s="1"/>
  <c r="J81" i="109" s="1"/>
  <c r="E81" i="109"/>
  <c r="M80" i="109"/>
  <c r="H80" i="109"/>
  <c r="I80" i="109" s="1"/>
  <c r="J80" i="109" s="1"/>
  <c r="E80" i="109"/>
  <c r="M79" i="109"/>
  <c r="H79" i="109"/>
  <c r="I79" i="109" s="1"/>
  <c r="J79" i="109" s="1"/>
  <c r="E79" i="109"/>
  <c r="M78" i="109"/>
  <c r="H78" i="109"/>
  <c r="I78" i="109" s="1"/>
  <c r="J78" i="109" s="1"/>
  <c r="E78" i="109"/>
  <c r="M77" i="109"/>
  <c r="H77" i="109"/>
  <c r="I77" i="109" s="1"/>
  <c r="J77" i="109" s="1"/>
  <c r="E77" i="109"/>
  <c r="M76" i="109"/>
  <c r="H76" i="109"/>
  <c r="I76" i="109" s="1"/>
  <c r="J76" i="109" s="1"/>
  <c r="E76" i="109"/>
  <c r="M75" i="109"/>
  <c r="H75" i="109"/>
  <c r="I75" i="109" s="1"/>
  <c r="J75" i="109" s="1"/>
  <c r="E75" i="109"/>
  <c r="M74" i="109"/>
  <c r="H74" i="109"/>
  <c r="I74" i="109" s="1"/>
  <c r="J74" i="109" s="1"/>
  <c r="E74" i="109"/>
  <c r="M73" i="109"/>
  <c r="H73" i="109"/>
  <c r="I73" i="109" s="1"/>
  <c r="J73" i="109" s="1"/>
  <c r="E73" i="109"/>
  <c r="M72" i="109"/>
  <c r="H72" i="109"/>
  <c r="I72" i="109" s="1"/>
  <c r="J72" i="109" s="1"/>
  <c r="E72" i="109"/>
  <c r="M71" i="109"/>
  <c r="H71" i="109"/>
  <c r="I71" i="109" s="1"/>
  <c r="J71" i="109" s="1"/>
  <c r="E71" i="109"/>
  <c r="M70" i="109"/>
  <c r="H70" i="109"/>
  <c r="I70" i="109" s="1"/>
  <c r="J70" i="109" s="1"/>
  <c r="E70" i="109"/>
  <c r="M69" i="109"/>
  <c r="H69" i="109"/>
  <c r="I69" i="109" s="1"/>
  <c r="J69" i="109" s="1"/>
  <c r="E69" i="109"/>
  <c r="M68" i="109"/>
  <c r="H68" i="109"/>
  <c r="I68" i="109" s="1"/>
  <c r="J68" i="109" s="1"/>
  <c r="E68" i="109"/>
  <c r="M67" i="109"/>
  <c r="H67" i="109"/>
  <c r="I67" i="109" s="1"/>
  <c r="J67" i="109" s="1"/>
  <c r="E67" i="109"/>
  <c r="M66" i="109"/>
  <c r="H66" i="109"/>
  <c r="I66" i="109" s="1"/>
  <c r="J66" i="109" s="1"/>
  <c r="E66" i="109"/>
  <c r="M65" i="109"/>
  <c r="H65" i="109"/>
  <c r="I65" i="109" s="1"/>
  <c r="J65" i="109" s="1"/>
  <c r="E65" i="109"/>
  <c r="M64" i="109"/>
  <c r="H64" i="109"/>
  <c r="I64" i="109" s="1"/>
  <c r="J64" i="109" s="1"/>
  <c r="E64" i="109"/>
  <c r="M63" i="109"/>
  <c r="H63" i="109"/>
  <c r="I63" i="109" s="1"/>
  <c r="J63" i="109" s="1"/>
  <c r="E63" i="109"/>
  <c r="M62" i="109"/>
  <c r="H62" i="109"/>
  <c r="E62" i="109"/>
  <c r="N61" i="109"/>
  <c r="M61" i="109"/>
  <c r="J61" i="109"/>
  <c r="H61" i="109"/>
  <c r="I61" i="109" s="1"/>
  <c r="E61" i="109"/>
  <c r="N60" i="109"/>
  <c r="M60" i="109"/>
  <c r="H60" i="109"/>
  <c r="I60" i="109" s="1"/>
  <c r="J60" i="109" s="1"/>
  <c r="E60" i="109"/>
  <c r="N59" i="109"/>
  <c r="M59" i="109"/>
  <c r="H59" i="109"/>
  <c r="I59" i="109" s="1"/>
  <c r="J59" i="109" s="1"/>
  <c r="E59" i="109"/>
  <c r="M58" i="109"/>
  <c r="H58" i="109"/>
  <c r="E58" i="109"/>
  <c r="N57" i="109"/>
  <c r="M57" i="109"/>
  <c r="J57" i="109"/>
  <c r="H57" i="109"/>
  <c r="I57" i="109" s="1"/>
  <c r="E57" i="109"/>
  <c r="N56" i="109"/>
  <c r="M56" i="109"/>
  <c r="H56" i="109"/>
  <c r="I56" i="109" s="1"/>
  <c r="J56" i="109" s="1"/>
  <c r="E56" i="109"/>
  <c r="N55" i="109"/>
  <c r="M55" i="109"/>
  <c r="H55" i="109"/>
  <c r="I55" i="109" s="1"/>
  <c r="J55" i="109" s="1"/>
  <c r="E55" i="109"/>
  <c r="M54" i="109"/>
  <c r="H54" i="109"/>
  <c r="E54" i="109"/>
  <c r="M53" i="109"/>
  <c r="H53" i="109"/>
  <c r="I53" i="109" s="1"/>
  <c r="J53" i="109" s="1"/>
  <c r="E53" i="109"/>
  <c r="N52" i="109"/>
  <c r="M52" i="109"/>
  <c r="H52" i="109"/>
  <c r="I52" i="109" s="1"/>
  <c r="J52" i="109" s="1"/>
  <c r="E52" i="109"/>
  <c r="M51" i="109"/>
  <c r="I51" i="109"/>
  <c r="J51" i="109" s="1"/>
  <c r="H51" i="109"/>
  <c r="N51" i="109" s="1"/>
  <c r="E51" i="109"/>
  <c r="N50" i="109"/>
  <c r="M50" i="109"/>
  <c r="H50" i="109"/>
  <c r="I50" i="109" s="1"/>
  <c r="J50" i="109" s="1"/>
  <c r="E50" i="109"/>
  <c r="M49" i="109"/>
  <c r="H49" i="109"/>
  <c r="E49" i="109"/>
  <c r="N48" i="109"/>
  <c r="M48" i="109"/>
  <c r="J48" i="109"/>
  <c r="H48" i="109"/>
  <c r="I48" i="109" s="1"/>
  <c r="E48" i="109"/>
  <c r="M47" i="109"/>
  <c r="H47" i="109"/>
  <c r="I47" i="109" s="1"/>
  <c r="J47" i="109" s="1"/>
  <c r="E47" i="109"/>
  <c r="M46" i="109"/>
  <c r="H46" i="109"/>
  <c r="E46" i="109"/>
  <c r="M45" i="109"/>
  <c r="H45" i="109"/>
  <c r="I45" i="109" s="1"/>
  <c r="J45" i="109" s="1"/>
  <c r="E45" i="109"/>
  <c r="N44" i="109"/>
  <c r="M44" i="109"/>
  <c r="H44" i="109"/>
  <c r="I44" i="109" s="1"/>
  <c r="E44" i="109"/>
  <c r="M43" i="109"/>
  <c r="I43" i="109"/>
  <c r="J43" i="109" s="1"/>
  <c r="H43" i="109"/>
  <c r="N43" i="109" s="1"/>
  <c r="E43" i="109"/>
  <c r="N42" i="109"/>
  <c r="M42" i="109"/>
  <c r="H42" i="109"/>
  <c r="I42" i="109" s="1"/>
  <c r="J42" i="109" s="1"/>
  <c r="E42" i="109"/>
  <c r="M41" i="109"/>
  <c r="H41" i="109"/>
  <c r="I41" i="109" s="1"/>
  <c r="J41" i="109" s="1"/>
  <c r="E41" i="109"/>
  <c r="M40" i="109"/>
  <c r="H40" i="109"/>
  <c r="I40" i="109" s="1"/>
  <c r="J40" i="109" s="1"/>
  <c r="E40" i="109"/>
  <c r="M39" i="109"/>
  <c r="H39" i="109"/>
  <c r="I39" i="109" s="1"/>
  <c r="J39" i="109" s="1"/>
  <c r="E39" i="109"/>
  <c r="M38" i="109"/>
  <c r="H38" i="109"/>
  <c r="I38" i="109" s="1"/>
  <c r="J38" i="109" s="1"/>
  <c r="E38" i="109"/>
  <c r="M37" i="109"/>
  <c r="H37" i="109"/>
  <c r="I37" i="109" s="1"/>
  <c r="J37" i="109" s="1"/>
  <c r="E37" i="109"/>
  <c r="M36" i="109"/>
  <c r="H36" i="109"/>
  <c r="I36" i="109" s="1"/>
  <c r="J36" i="109" s="1"/>
  <c r="E36" i="109"/>
  <c r="M35" i="109"/>
  <c r="H35" i="109"/>
  <c r="I35" i="109" s="1"/>
  <c r="J35" i="109" s="1"/>
  <c r="E35" i="109"/>
  <c r="M34" i="109"/>
  <c r="H34" i="109"/>
  <c r="I34" i="109" s="1"/>
  <c r="J34" i="109" s="1"/>
  <c r="E34" i="109"/>
  <c r="M33" i="109"/>
  <c r="H33" i="109"/>
  <c r="I33" i="109" s="1"/>
  <c r="J33" i="109" s="1"/>
  <c r="E33" i="109"/>
  <c r="M32" i="109"/>
  <c r="H32" i="109"/>
  <c r="I32" i="109" s="1"/>
  <c r="J32" i="109" s="1"/>
  <c r="E32" i="109"/>
  <c r="M31" i="109"/>
  <c r="H31" i="109"/>
  <c r="I31" i="109" s="1"/>
  <c r="J31" i="109" s="1"/>
  <c r="E31" i="109"/>
  <c r="M30" i="109"/>
  <c r="H30" i="109"/>
  <c r="I30" i="109" s="1"/>
  <c r="J30" i="109" s="1"/>
  <c r="E30" i="109"/>
  <c r="M29" i="109"/>
  <c r="H29" i="109"/>
  <c r="I29" i="109" s="1"/>
  <c r="J29" i="109" s="1"/>
  <c r="E29" i="109"/>
  <c r="M28" i="109"/>
  <c r="H28" i="109"/>
  <c r="I28" i="109" s="1"/>
  <c r="J28" i="109" s="1"/>
  <c r="E28" i="109"/>
  <c r="M27" i="109"/>
  <c r="H27" i="109"/>
  <c r="I27" i="109" s="1"/>
  <c r="J27" i="109" s="1"/>
  <c r="E27" i="109"/>
  <c r="M26" i="109"/>
  <c r="H26" i="109"/>
  <c r="I26" i="109" s="1"/>
  <c r="J26" i="109" s="1"/>
  <c r="E26" i="109"/>
  <c r="M25" i="109"/>
  <c r="H25" i="109"/>
  <c r="I25" i="109" s="1"/>
  <c r="J25" i="109" s="1"/>
  <c r="E25" i="109"/>
  <c r="M24" i="109"/>
  <c r="H24" i="109"/>
  <c r="I24" i="109" s="1"/>
  <c r="J24" i="109" s="1"/>
  <c r="E24" i="109"/>
  <c r="M23" i="109"/>
  <c r="H23" i="109"/>
  <c r="I23" i="109" s="1"/>
  <c r="J23" i="109" s="1"/>
  <c r="E23" i="109"/>
  <c r="M22" i="109"/>
  <c r="H22" i="109"/>
  <c r="I22" i="109" s="1"/>
  <c r="J22" i="109" s="1"/>
  <c r="E22" i="109"/>
  <c r="M21" i="109"/>
  <c r="H21" i="109"/>
  <c r="I21" i="109" s="1"/>
  <c r="J21" i="109" s="1"/>
  <c r="E21" i="109"/>
  <c r="M20" i="109"/>
  <c r="H20" i="109"/>
  <c r="I20" i="109" s="1"/>
  <c r="J20" i="109" s="1"/>
  <c r="E20" i="109"/>
  <c r="M19" i="109"/>
  <c r="H19" i="109"/>
  <c r="I19" i="109" s="1"/>
  <c r="J19" i="109" s="1"/>
  <c r="E19" i="109"/>
  <c r="M18" i="109"/>
  <c r="H18" i="109"/>
  <c r="I18" i="109" s="1"/>
  <c r="J18" i="109" s="1"/>
  <c r="E18" i="109"/>
  <c r="M17" i="109"/>
  <c r="H17" i="109"/>
  <c r="I17" i="109" s="1"/>
  <c r="J17" i="109" s="1"/>
  <c r="E17" i="109"/>
  <c r="M16" i="109"/>
  <c r="H16" i="109"/>
  <c r="I16" i="109" s="1"/>
  <c r="J16" i="109" s="1"/>
  <c r="E16" i="109"/>
  <c r="M15" i="109"/>
  <c r="H15" i="109"/>
  <c r="I15" i="109" s="1"/>
  <c r="J15" i="109" s="1"/>
  <c r="E15" i="109"/>
  <c r="M14" i="109"/>
  <c r="H14" i="109"/>
  <c r="I14" i="109" s="1"/>
  <c r="J14" i="109" s="1"/>
  <c r="E14" i="109"/>
  <c r="M13" i="109"/>
  <c r="H13" i="109"/>
  <c r="I13" i="109" s="1"/>
  <c r="J13" i="109" s="1"/>
  <c r="E13" i="109"/>
  <c r="M12" i="109"/>
  <c r="H12" i="109"/>
  <c r="I12" i="109" s="1"/>
  <c r="J12" i="109" s="1"/>
  <c r="E12" i="109"/>
  <c r="M11" i="109"/>
  <c r="H11" i="109"/>
  <c r="I11" i="109" s="1"/>
  <c r="J11" i="109" s="1"/>
  <c r="E11" i="109"/>
  <c r="M10" i="109"/>
  <c r="H10" i="109"/>
  <c r="I10" i="109" s="1"/>
  <c r="J10" i="109" s="1"/>
  <c r="E10" i="109"/>
  <c r="M9" i="109"/>
  <c r="H9" i="109"/>
  <c r="I9" i="109" s="1"/>
  <c r="J9" i="109" s="1"/>
  <c r="E9" i="109"/>
  <c r="M8" i="109"/>
  <c r="H8" i="109"/>
  <c r="I8" i="109" s="1"/>
  <c r="J8" i="109" s="1"/>
  <c r="E8" i="109"/>
  <c r="M7" i="109"/>
  <c r="H7" i="109"/>
  <c r="I7" i="109" s="1"/>
  <c r="J7" i="109" s="1"/>
  <c r="E7" i="109"/>
  <c r="M6" i="109"/>
  <c r="H6" i="109"/>
  <c r="I6" i="109" s="1"/>
  <c r="J6" i="109" s="1"/>
  <c r="E6" i="109"/>
  <c r="M5" i="109"/>
  <c r="H5" i="109"/>
  <c r="I5" i="109" s="1"/>
  <c r="J5" i="109" s="1"/>
  <c r="E5" i="109"/>
  <c r="M4" i="109"/>
  <c r="H4" i="109"/>
  <c r="I4" i="109" s="1"/>
  <c r="J4" i="109" s="1"/>
  <c r="E4" i="109"/>
  <c r="M3" i="109"/>
  <c r="H3" i="109"/>
  <c r="I3" i="109" s="1"/>
  <c r="J3" i="109" s="1"/>
  <c r="E3" i="109"/>
  <c r="T2" i="109"/>
  <c r="U2" i="109" s="1"/>
  <c r="Q2" i="109"/>
  <c r="M2" i="109"/>
  <c r="J2" i="109"/>
  <c r="H2" i="109"/>
  <c r="I2" i="109" s="1"/>
  <c r="E2" i="109"/>
  <c r="R1" i="109"/>
  <c r="E103" i="108"/>
  <c r="M102" i="108"/>
  <c r="H102" i="108"/>
  <c r="I102" i="108" s="1"/>
  <c r="J102" i="108" s="1"/>
  <c r="E102" i="108"/>
  <c r="M101" i="108"/>
  <c r="H101" i="108"/>
  <c r="I101" i="108" s="1"/>
  <c r="J101" i="108" s="1"/>
  <c r="E101" i="108"/>
  <c r="M100" i="108"/>
  <c r="H100" i="108"/>
  <c r="I100" i="108" s="1"/>
  <c r="J100" i="108" s="1"/>
  <c r="E100" i="108"/>
  <c r="M99" i="108"/>
  <c r="H99" i="108"/>
  <c r="I99" i="108" s="1"/>
  <c r="J99" i="108" s="1"/>
  <c r="E99" i="108"/>
  <c r="M98" i="108"/>
  <c r="H98" i="108"/>
  <c r="I98" i="108" s="1"/>
  <c r="J98" i="108" s="1"/>
  <c r="E98" i="108"/>
  <c r="M97" i="108"/>
  <c r="H97" i="108"/>
  <c r="I97" i="108" s="1"/>
  <c r="J97" i="108" s="1"/>
  <c r="E97" i="108"/>
  <c r="M96" i="108"/>
  <c r="H96" i="108"/>
  <c r="I96" i="108" s="1"/>
  <c r="J96" i="108" s="1"/>
  <c r="E96" i="108"/>
  <c r="M95" i="108"/>
  <c r="H95" i="108"/>
  <c r="I95" i="108" s="1"/>
  <c r="J95" i="108" s="1"/>
  <c r="E95" i="108"/>
  <c r="M94" i="108"/>
  <c r="H94" i="108"/>
  <c r="I94" i="108" s="1"/>
  <c r="J94" i="108" s="1"/>
  <c r="E94" i="108"/>
  <c r="M93" i="108"/>
  <c r="H93" i="108"/>
  <c r="I93" i="108" s="1"/>
  <c r="J93" i="108" s="1"/>
  <c r="E93" i="108"/>
  <c r="M92" i="108"/>
  <c r="H92" i="108"/>
  <c r="I92" i="108" s="1"/>
  <c r="J92" i="108" s="1"/>
  <c r="E92" i="108"/>
  <c r="M91" i="108"/>
  <c r="H91" i="108"/>
  <c r="I91" i="108" s="1"/>
  <c r="J91" i="108" s="1"/>
  <c r="E91" i="108"/>
  <c r="M90" i="108"/>
  <c r="H90" i="108"/>
  <c r="I90" i="108" s="1"/>
  <c r="J90" i="108" s="1"/>
  <c r="E90" i="108"/>
  <c r="M89" i="108"/>
  <c r="H89" i="108"/>
  <c r="I89" i="108" s="1"/>
  <c r="J89" i="108" s="1"/>
  <c r="E89" i="108"/>
  <c r="M88" i="108"/>
  <c r="H88" i="108"/>
  <c r="I88" i="108" s="1"/>
  <c r="J88" i="108" s="1"/>
  <c r="E88" i="108"/>
  <c r="M87" i="108"/>
  <c r="H87" i="108"/>
  <c r="I87" i="108" s="1"/>
  <c r="J87" i="108" s="1"/>
  <c r="E87" i="108"/>
  <c r="M86" i="108"/>
  <c r="H86" i="108"/>
  <c r="I86" i="108" s="1"/>
  <c r="J86" i="108" s="1"/>
  <c r="E86" i="108"/>
  <c r="M85" i="108"/>
  <c r="H85" i="108"/>
  <c r="I85" i="108" s="1"/>
  <c r="J85" i="108" s="1"/>
  <c r="E85" i="108"/>
  <c r="M84" i="108"/>
  <c r="H84" i="108"/>
  <c r="I84" i="108" s="1"/>
  <c r="J84" i="108" s="1"/>
  <c r="E84" i="108"/>
  <c r="M83" i="108"/>
  <c r="H83" i="108"/>
  <c r="I83" i="108" s="1"/>
  <c r="J83" i="108" s="1"/>
  <c r="E83" i="108"/>
  <c r="M82" i="108"/>
  <c r="H82" i="108"/>
  <c r="I82" i="108" s="1"/>
  <c r="J82" i="108" s="1"/>
  <c r="E82" i="108"/>
  <c r="M81" i="108"/>
  <c r="H81" i="108"/>
  <c r="I81" i="108" s="1"/>
  <c r="J81" i="108" s="1"/>
  <c r="E81" i="108"/>
  <c r="M80" i="108"/>
  <c r="H80" i="108"/>
  <c r="I80" i="108" s="1"/>
  <c r="J80" i="108" s="1"/>
  <c r="E80" i="108"/>
  <c r="M79" i="108"/>
  <c r="H79" i="108"/>
  <c r="I79" i="108" s="1"/>
  <c r="J79" i="108" s="1"/>
  <c r="E79" i="108"/>
  <c r="M78" i="108"/>
  <c r="H78" i="108"/>
  <c r="I78" i="108" s="1"/>
  <c r="J78" i="108" s="1"/>
  <c r="E78" i="108"/>
  <c r="M77" i="108"/>
  <c r="H77" i="108"/>
  <c r="E77" i="108"/>
  <c r="M76" i="108"/>
  <c r="H76" i="108"/>
  <c r="I76" i="108" s="1"/>
  <c r="J76" i="108" s="1"/>
  <c r="E76" i="108"/>
  <c r="M75" i="108"/>
  <c r="I75" i="108"/>
  <c r="J75" i="108" s="1"/>
  <c r="H75" i="108"/>
  <c r="N75" i="108" s="1"/>
  <c r="E75" i="108"/>
  <c r="M74" i="108"/>
  <c r="J74" i="108"/>
  <c r="H74" i="108"/>
  <c r="I74" i="108" s="1"/>
  <c r="E74" i="108"/>
  <c r="N73" i="108"/>
  <c r="M73" i="108"/>
  <c r="I73" i="108"/>
  <c r="J73" i="108" s="1"/>
  <c r="H73" i="108"/>
  <c r="E73" i="108"/>
  <c r="M72" i="108"/>
  <c r="H72" i="108"/>
  <c r="I72" i="108" s="1"/>
  <c r="E72" i="108"/>
  <c r="J72" i="108" s="1"/>
  <c r="N71" i="108"/>
  <c r="M71" i="108"/>
  <c r="H71" i="108"/>
  <c r="I71" i="108" s="1"/>
  <c r="J71" i="108" s="1"/>
  <c r="E71" i="108"/>
  <c r="M70" i="108"/>
  <c r="H70" i="108"/>
  <c r="I70" i="108" s="1"/>
  <c r="E70" i="108"/>
  <c r="M69" i="108"/>
  <c r="H69" i="108"/>
  <c r="E69" i="108"/>
  <c r="M68" i="108"/>
  <c r="H68" i="108"/>
  <c r="I68" i="108" s="1"/>
  <c r="J68" i="108" s="1"/>
  <c r="E68" i="108"/>
  <c r="M67" i="108"/>
  <c r="I67" i="108"/>
  <c r="J67" i="108" s="1"/>
  <c r="H67" i="108"/>
  <c r="N67" i="108" s="1"/>
  <c r="E67" i="108"/>
  <c r="M66" i="108"/>
  <c r="J66" i="108"/>
  <c r="H66" i="108"/>
  <c r="I66" i="108" s="1"/>
  <c r="E66" i="108"/>
  <c r="N65" i="108"/>
  <c r="M65" i="108"/>
  <c r="I65" i="108"/>
  <c r="J65" i="108" s="1"/>
  <c r="H65" i="108"/>
  <c r="E65" i="108"/>
  <c r="M64" i="108"/>
  <c r="H64" i="108"/>
  <c r="I64" i="108" s="1"/>
  <c r="E64" i="108"/>
  <c r="J64" i="108" s="1"/>
  <c r="N63" i="108"/>
  <c r="M63" i="108"/>
  <c r="H63" i="108"/>
  <c r="I63" i="108" s="1"/>
  <c r="J63" i="108" s="1"/>
  <c r="E63" i="108"/>
  <c r="M62" i="108"/>
  <c r="H62" i="108"/>
  <c r="I62" i="108" s="1"/>
  <c r="J62" i="108" s="1"/>
  <c r="E62" i="108"/>
  <c r="M61" i="108"/>
  <c r="H61" i="108"/>
  <c r="E61" i="108"/>
  <c r="M60" i="108"/>
  <c r="H60" i="108"/>
  <c r="I60" i="108" s="1"/>
  <c r="J60" i="108" s="1"/>
  <c r="E60" i="108"/>
  <c r="M59" i="108"/>
  <c r="I59" i="108"/>
  <c r="J59" i="108" s="1"/>
  <c r="H59" i="108"/>
  <c r="N59" i="108" s="1"/>
  <c r="E59" i="108"/>
  <c r="M58" i="108"/>
  <c r="J58" i="108"/>
  <c r="H58" i="108"/>
  <c r="I58" i="108" s="1"/>
  <c r="E58" i="108"/>
  <c r="N57" i="108"/>
  <c r="M57" i="108"/>
  <c r="I57" i="108"/>
  <c r="J57" i="108" s="1"/>
  <c r="H57" i="108"/>
  <c r="E57" i="108"/>
  <c r="M56" i="108"/>
  <c r="H56" i="108"/>
  <c r="I56" i="108" s="1"/>
  <c r="E56" i="108"/>
  <c r="J56" i="108" s="1"/>
  <c r="N55" i="108"/>
  <c r="M55" i="108"/>
  <c r="H55" i="108"/>
  <c r="I55" i="108" s="1"/>
  <c r="J55" i="108" s="1"/>
  <c r="E55" i="108"/>
  <c r="M54" i="108"/>
  <c r="H54" i="108"/>
  <c r="I54" i="108" s="1"/>
  <c r="E54" i="108"/>
  <c r="M53" i="108"/>
  <c r="H53" i="108"/>
  <c r="E53" i="108"/>
  <c r="M52" i="108"/>
  <c r="H52" i="108"/>
  <c r="I52" i="108" s="1"/>
  <c r="J52" i="108" s="1"/>
  <c r="E52" i="108"/>
  <c r="M51" i="108"/>
  <c r="I51" i="108"/>
  <c r="J51" i="108" s="1"/>
  <c r="H51" i="108"/>
  <c r="N51" i="108" s="1"/>
  <c r="E51" i="108"/>
  <c r="M50" i="108"/>
  <c r="J50" i="108"/>
  <c r="H50" i="108"/>
  <c r="I50" i="108" s="1"/>
  <c r="E50" i="108"/>
  <c r="N49" i="108"/>
  <c r="M49" i="108"/>
  <c r="I49" i="108"/>
  <c r="J49" i="108" s="1"/>
  <c r="H49" i="108"/>
  <c r="E49" i="108"/>
  <c r="M48" i="108"/>
  <c r="H48" i="108"/>
  <c r="I48" i="108" s="1"/>
  <c r="E48" i="108"/>
  <c r="J48" i="108" s="1"/>
  <c r="N47" i="108"/>
  <c r="M47" i="108"/>
  <c r="H47" i="108"/>
  <c r="I47" i="108" s="1"/>
  <c r="J47" i="108" s="1"/>
  <c r="E47" i="108"/>
  <c r="M46" i="108"/>
  <c r="H46" i="108"/>
  <c r="I46" i="108" s="1"/>
  <c r="J46" i="108" s="1"/>
  <c r="E46" i="108"/>
  <c r="M45" i="108"/>
  <c r="H45" i="108"/>
  <c r="E45" i="108"/>
  <c r="M44" i="108"/>
  <c r="H44" i="108"/>
  <c r="I44" i="108" s="1"/>
  <c r="J44" i="108" s="1"/>
  <c r="E44" i="108"/>
  <c r="M43" i="108"/>
  <c r="I43" i="108"/>
  <c r="J43" i="108" s="1"/>
  <c r="H43" i="108"/>
  <c r="N43" i="108" s="1"/>
  <c r="E43" i="108"/>
  <c r="M42" i="108"/>
  <c r="J42" i="108"/>
  <c r="H42" i="108"/>
  <c r="I42" i="108" s="1"/>
  <c r="E42" i="108"/>
  <c r="N41" i="108"/>
  <c r="M41" i="108"/>
  <c r="I41" i="108"/>
  <c r="J41" i="108" s="1"/>
  <c r="H41" i="108"/>
  <c r="E41" i="108"/>
  <c r="M40" i="108"/>
  <c r="H40" i="108"/>
  <c r="I40" i="108" s="1"/>
  <c r="E40" i="108"/>
  <c r="J40" i="108" s="1"/>
  <c r="N39" i="108"/>
  <c r="M39" i="108"/>
  <c r="H39" i="108"/>
  <c r="I39" i="108" s="1"/>
  <c r="J39" i="108" s="1"/>
  <c r="E39" i="108"/>
  <c r="M38" i="108"/>
  <c r="H38" i="108"/>
  <c r="I38" i="108" s="1"/>
  <c r="E38" i="108"/>
  <c r="M37" i="108"/>
  <c r="H37" i="108"/>
  <c r="E37" i="108"/>
  <c r="M36" i="108"/>
  <c r="H36" i="108"/>
  <c r="I36" i="108" s="1"/>
  <c r="J36" i="108" s="1"/>
  <c r="E36" i="108"/>
  <c r="M35" i="108"/>
  <c r="I35" i="108"/>
  <c r="J35" i="108" s="1"/>
  <c r="H35" i="108"/>
  <c r="N35" i="108" s="1"/>
  <c r="E35" i="108"/>
  <c r="M34" i="108"/>
  <c r="J34" i="108"/>
  <c r="H34" i="108"/>
  <c r="I34" i="108" s="1"/>
  <c r="E34" i="108"/>
  <c r="N33" i="108"/>
  <c r="M33" i="108"/>
  <c r="I33" i="108"/>
  <c r="J33" i="108" s="1"/>
  <c r="H33" i="108"/>
  <c r="E33" i="108"/>
  <c r="M32" i="108"/>
  <c r="H32" i="108"/>
  <c r="I32" i="108" s="1"/>
  <c r="E32" i="108"/>
  <c r="J32" i="108" s="1"/>
  <c r="N31" i="108"/>
  <c r="M31" i="108"/>
  <c r="H31" i="108"/>
  <c r="I31" i="108" s="1"/>
  <c r="J31" i="108" s="1"/>
  <c r="E31" i="108"/>
  <c r="M30" i="108"/>
  <c r="H30" i="108"/>
  <c r="I30" i="108" s="1"/>
  <c r="J30" i="108" s="1"/>
  <c r="E30" i="108"/>
  <c r="M29" i="108"/>
  <c r="H29" i="108"/>
  <c r="E29" i="108"/>
  <c r="M28" i="108"/>
  <c r="H28" i="108"/>
  <c r="I28" i="108" s="1"/>
  <c r="J28" i="108" s="1"/>
  <c r="E28" i="108"/>
  <c r="M27" i="108"/>
  <c r="I27" i="108"/>
  <c r="J27" i="108" s="1"/>
  <c r="H27" i="108"/>
  <c r="N27" i="108" s="1"/>
  <c r="E27" i="108"/>
  <c r="M26" i="108"/>
  <c r="J26" i="108"/>
  <c r="H26" i="108"/>
  <c r="I26" i="108" s="1"/>
  <c r="E26" i="108"/>
  <c r="N25" i="108"/>
  <c r="M25" i="108"/>
  <c r="I25" i="108"/>
  <c r="J25" i="108" s="1"/>
  <c r="H25" i="108"/>
  <c r="E25" i="108"/>
  <c r="M24" i="108"/>
  <c r="H24" i="108"/>
  <c r="I24" i="108" s="1"/>
  <c r="E24" i="108"/>
  <c r="J24" i="108" s="1"/>
  <c r="N23" i="108"/>
  <c r="M23" i="108"/>
  <c r="H23" i="108"/>
  <c r="I23" i="108" s="1"/>
  <c r="J23" i="108" s="1"/>
  <c r="E23" i="108"/>
  <c r="M22" i="108"/>
  <c r="H22" i="108"/>
  <c r="I22" i="108" s="1"/>
  <c r="E22" i="108"/>
  <c r="M21" i="108"/>
  <c r="H21" i="108"/>
  <c r="E21" i="108"/>
  <c r="M20" i="108"/>
  <c r="H20" i="108"/>
  <c r="I20" i="108" s="1"/>
  <c r="J20" i="108" s="1"/>
  <c r="E20" i="108"/>
  <c r="M19" i="108"/>
  <c r="I19" i="108"/>
  <c r="J19" i="108" s="1"/>
  <c r="H19" i="108"/>
  <c r="N19" i="108" s="1"/>
  <c r="E19" i="108"/>
  <c r="M18" i="108"/>
  <c r="J18" i="108"/>
  <c r="H18" i="108"/>
  <c r="I18" i="108" s="1"/>
  <c r="E18" i="108"/>
  <c r="N17" i="108"/>
  <c r="M17" i="108"/>
  <c r="I17" i="108"/>
  <c r="J17" i="108" s="1"/>
  <c r="H17" i="108"/>
  <c r="E17" i="108"/>
  <c r="M16" i="108"/>
  <c r="H16" i="108"/>
  <c r="I16" i="108" s="1"/>
  <c r="E16" i="108"/>
  <c r="J16" i="108" s="1"/>
  <c r="N15" i="108"/>
  <c r="M15" i="108"/>
  <c r="H15" i="108"/>
  <c r="I15" i="108" s="1"/>
  <c r="J15" i="108" s="1"/>
  <c r="E15" i="108"/>
  <c r="M14" i="108"/>
  <c r="H14" i="108"/>
  <c r="I14" i="108" s="1"/>
  <c r="J14" i="108" s="1"/>
  <c r="E14" i="108"/>
  <c r="M13" i="108"/>
  <c r="H13" i="108"/>
  <c r="E13" i="108"/>
  <c r="M12" i="108"/>
  <c r="H12" i="108"/>
  <c r="I12" i="108" s="1"/>
  <c r="J12" i="108" s="1"/>
  <c r="E12" i="108"/>
  <c r="M11" i="108"/>
  <c r="I11" i="108"/>
  <c r="J11" i="108" s="1"/>
  <c r="H11" i="108"/>
  <c r="N11" i="108" s="1"/>
  <c r="E11" i="108"/>
  <c r="M10" i="108"/>
  <c r="J10" i="108"/>
  <c r="H10" i="108"/>
  <c r="I10" i="108" s="1"/>
  <c r="E10" i="108"/>
  <c r="N9" i="108"/>
  <c r="M9" i="108"/>
  <c r="I9" i="108"/>
  <c r="J9" i="108" s="1"/>
  <c r="H9" i="108"/>
  <c r="E9" i="108"/>
  <c r="M8" i="108"/>
  <c r="H8" i="108"/>
  <c r="I8" i="108" s="1"/>
  <c r="E8" i="108"/>
  <c r="J8" i="108" s="1"/>
  <c r="N7" i="108"/>
  <c r="M7" i="108"/>
  <c r="H7" i="108"/>
  <c r="I7" i="108" s="1"/>
  <c r="J7" i="108" s="1"/>
  <c r="E7" i="108"/>
  <c r="M6" i="108"/>
  <c r="H6" i="108"/>
  <c r="I6" i="108" s="1"/>
  <c r="E6" i="108"/>
  <c r="M5" i="108"/>
  <c r="H5" i="108"/>
  <c r="E5" i="108"/>
  <c r="M4" i="108"/>
  <c r="H4" i="108"/>
  <c r="I4" i="108" s="1"/>
  <c r="J4" i="108" s="1"/>
  <c r="E4" i="108"/>
  <c r="M3" i="108"/>
  <c r="I3" i="108"/>
  <c r="J3" i="108" s="1"/>
  <c r="H3" i="108"/>
  <c r="N3" i="108" s="1"/>
  <c r="E3" i="108"/>
  <c r="T2" i="108"/>
  <c r="U2" i="108" s="1"/>
  <c r="Q2" i="108"/>
  <c r="M2" i="108"/>
  <c r="H2" i="108"/>
  <c r="E2" i="108"/>
  <c r="R1" i="108"/>
  <c r="M102" i="107"/>
  <c r="J102" i="107"/>
  <c r="I102" i="107"/>
  <c r="H102" i="107"/>
  <c r="N102" i="107" s="1"/>
  <c r="E102" i="107"/>
  <c r="N101" i="107"/>
  <c r="M101" i="107"/>
  <c r="H101" i="107"/>
  <c r="I101" i="107" s="1"/>
  <c r="J101" i="107" s="1"/>
  <c r="E101" i="107"/>
  <c r="M100" i="107"/>
  <c r="I100" i="107"/>
  <c r="J100" i="107" s="1"/>
  <c r="H100" i="107"/>
  <c r="N100" i="107" s="1"/>
  <c r="E100" i="107"/>
  <c r="M99" i="107"/>
  <c r="I99" i="107"/>
  <c r="J99" i="107" s="1"/>
  <c r="H99" i="107"/>
  <c r="N99" i="107" s="1"/>
  <c r="E99" i="107"/>
  <c r="M98" i="107"/>
  <c r="J98" i="107"/>
  <c r="I98" i="107"/>
  <c r="H98" i="107"/>
  <c r="N98" i="107" s="1"/>
  <c r="E98" i="107"/>
  <c r="N97" i="107"/>
  <c r="M97" i="107"/>
  <c r="H97" i="107"/>
  <c r="I97" i="107" s="1"/>
  <c r="E97" i="107"/>
  <c r="M96" i="107"/>
  <c r="I96" i="107"/>
  <c r="J96" i="107" s="1"/>
  <c r="H96" i="107"/>
  <c r="N96" i="107" s="1"/>
  <c r="E96" i="107"/>
  <c r="M95" i="107"/>
  <c r="I95" i="107"/>
  <c r="J95" i="107" s="1"/>
  <c r="H95" i="107"/>
  <c r="N95" i="107" s="1"/>
  <c r="E95" i="107"/>
  <c r="M94" i="107"/>
  <c r="J94" i="107"/>
  <c r="I94" i="107"/>
  <c r="H94" i="107"/>
  <c r="N94" i="107" s="1"/>
  <c r="E94" i="107"/>
  <c r="N93" i="107"/>
  <c r="M93" i="107"/>
  <c r="H93" i="107"/>
  <c r="I93" i="107" s="1"/>
  <c r="J93" i="107" s="1"/>
  <c r="E93" i="107"/>
  <c r="M92" i="107"/>
  <c r="I92" i="107"/>
  <c r="J92" i="107" s="1"/>
  <c r="H92" i="107"/>
  <c r="N92" i="107" s="1"/>
  <c r="E92" i="107"/>
  <c r="M91" i="107"/>
  <c r="I91" i="107"/>
  <c r="J91" i="107" s="1"/>
  <c r="H91" i="107"/>
  <c r="N91" i="107" s="1"/>
  <c r="E91" i="107"/>
  <c r="M90" i="107"/>
  <c r="J90" i="107"/>
  <c r="I90" i="107"/>
  <c r="H90" i="107"/>
  <c r="N90" i="107" s="1"/>
  <c r="E90" i="107"/>
  <c r="N89" i="107"/>
  <c r="M89" i="107"/>
  <c r="H89" i="107"/>
  <c r="I89" i="107" s="1"/>
  <c r="E89" i="107"/>
  <c r="M88" i="107"/>
  <c r="I88" i="107"/>
  <c r="J88" i="107" s="1"/>
  <c r="H88" i="107"/>
  <c r="N88" i="107" s="1"/>
  <c r="E88" i="107"/>
  <c r="M87" i="107"/>
  <c r="I87" i="107"/>
  <c r="J87" i="107" s="1"/>
  <c r="H87" i="107"/>
  <c r="N87" i="107" s="1"/>
  <c r="E87" i="107"/>
  <c r="M86" i="107"/>
  <c r="J86" i="107"/>
  <c r="I86" i="107"/>
  <c r="H86" i="107"/>
  <c r="N86" i="107" s="1"/>
  <c r="E86" i="107"/>
  <c r="N85" i="107"/>
  <c r="M85" i="107"/>
  <c r="H85" i="107"/>
  <c r="I85" i="107" s="1"/>
  <c r="J85" i="107" s="1"/>
  <c r="E85" i="107"/>
  <c r="M84" i="107"/>
  <c r="I84" i="107"/>
  <c r="J84" i="107" s="1"/>
  <c r="H84" i="107"/>
  <c r="N84" i="107" s="1"/>
  <c r="E84" i="107"/>
  <c r="M83" i="107"/>
  <c r="I83" i="107"/>
  <c r="J83" i="107" s="1"/>
  <c r="H83" i="107"/>
  <c r="N83" i="107" s="1"/>
  <c r="E83" i="107"/>
  <c r="M82" i="107"/>
  <c r="J82" i="107"/>
  <c r="I82" i="107"/>
  <c r="H82" i="107"/>
  <c r="N82" i="107" s="1"/>
  <c r="E82" i="107"/>
  <c r="N81" i="107"/>
  <c r="M81" i="107"/>
  <c r="H81" i="107"/>
  <c r="I81" i="107" s="1"/>
  <c r="E81" i="107"/>
  <c r="M80" i="107"/>
  <c r="I80" i="107"/>
  <c r="J80" i="107" s="1"/>
  <c r="H80" i="107"/>
  <c r="N80" i="107" s="1"/>
  <c r="E80" i="107"/>
  <c r="M79" i="107"/>
  <c r="I79" i="107"/>
  <c r="J79" i="107" s="1"/>
  <c r="H79" i="107"/>
  <c r="N79" i="107" s="1"/>
  <c r="E79" i="107"/>
  <c r="M78" i="107"/>
  <c r="J78" i="107"/>
  <c r="I78" i="107"/>
  <c r="H78" i="107"/>
  <c r="N78" i="107" s="1"/>
  <c r="E78" i="107"/>
  <c r="M77" i="107"/>
  <c r="H77" i="107"/>
  <c r="E77" i="107"/>
  <c r="M76" i="107"/>
  <c r="J76" i="107"/>
  <c r="I76" i="107"/>
  <c r="H76" i="107"/>
  <c r="N76" i="107" s="1"/>
  <c r="E76" i="107"/>
  <c r="N75" i="107"/>
  <c r="M75" i="107"/>
  <c r="H75" i="107"/>
  <c r="I75" i="107" s="1"/>
  <c r="J75" i="107" s="1"/>
  <c r="E75" i="107"/>
  <c r="M74" i="107"/>
  <c r="J74" i="107"/>
  <c r="I74" i="107"/>
  <c r="H74" i="107"/>
  <c r="N74" i="107" s="1"/>
  <c r="E74" i="107"/>
  <c r="N73" i="107"/>
  <c r="M73" i="107"/>
  <c r="H73" i="107"/>
  <c r="I73" i="107" s="1"/>
  <c r="J73" i="107" s="1"/>
  <c r="E73" i="107"/>
  <c r="M72" i="107"/>
  <c r="J72" i="107"/>
  <c r="I72" i="107"/>
  <c r="H72" i="107"/>
  <c r="N72" i="107" s="1"/>
  <c r="E72" i="107"/>
  <c r="M71" i="107"/>
  <c r="H71" i="107"/>
  <c r="I71" i="107" s="1"/>
  <c r="J71" i="107" s="1"/>
  <c r="E71" i="107"/>
  <c r="M70" i="107"/>
  <c r="J70" i="107"/>
  <c r="I70" i="107"/>
  <c r="H70" i="107"/>
  <c r="N70" i="107" s="1"/>
  <c r="E70" i="107"/>
  <c r="M69" i="107"/>
  <c r="H69" i="107"/>
  <c r="E69" i="107"/>
  <c r="M68" i="107"/>
  <c r="J68" i="107"/>
  <c r="I68" i="107"/>
  <c r="H68" i="107"/>
  <c r="N68" i="107" s="1"/>
  <c r="E68" i="107"/>
  <c r="N67" i="107"/>
  <c r="M67" i="107"/>
  <c r="H67" i="107"/>
  <c r="I67" i="107" s="1"/>
  <c r="J67" i="107" s="1"/>
  <c r="E67" i="107"/>
  <c r="M66" i="107"/>
  <c r="J66" i="107"/>
  <c r="I66" i="107"/>
  <c r="H66" i="107"/>
  <c r="N66" i="107" s="1"/>
  <c r="E66" i="107"/>
  <c r="N65" i="107"/>
  <c r="M65" i="107"/>
  <c r="H65" i="107"/>
  <c r="I65" i="107" s="1"/>
  <c r="J65" i="107" s="1"/>
  <c r="E65" i="107"/>
  <c r="M64" i="107"/>
  <c r="J64" i="107"/>
  <c r="I64" i="107"/>
  <c r="H64" i="107"/>
  <c r="N64" i="107" s="1"/>
  <c r="E64" i="107"/>
  <c r="M63" i="107"/>
  <c r="H63" i="107"/>
  <c r="I63" i="107" s="1"/>
  <c r="J63" i="107" s="1"/>
  <c r="E63" i="107"/>
  <c r="M62" i="107"/>
  <c r="J62" i="107"/>
  <c r="I62" i="107"/>
  <c r="H62" i="107"/>
  <c r="N62" i="107" s="1"/>
  <c r="E62" i="107"/>
  <c r="M61" i="107"/>
  <c r="H61" i="107"/>
  <c r="E61" i="107"/>
  <c r="M60" i="107"/>
  <c r="J60" i="107"/>
  <c r="I60" i="107"/>
  <c r="H60" i="107"/>
  <c r="N60" i="107" s="1"/>
  <c r="E60" i="107"/>
  <c r="N59" i="107"/>
  <c r="M59" i="107"/>
  <c r="H59" i="107"/>
  <c r="I59" i="107" s="1"/>
  <c r="J59" i="107" s="1"/>
  <c r="E59" i="107"/>
  <c r="M58" i="107"/>
  <c r="J58" i="107"/>
  <c r="I58" i="107"/>
  <c r="H58" i="107"/>
  <c r="N58" i="107" s="1"/>
  <c r="E58" i="107"/>
  <c r="N57" i="107"/>
  <c r="M57" i="107"/>
  <c r="H57" i="107"/>
  <c r="I57" i="107" s="1"/>
  <c r="J57" i="107" s="1"/>
  <c r="E57" i="107"/>
  <c r="M56" i="107"/>
  <c r="J56" i="107"/>
  <c r="I56" i="107"/>
  <c r="H56" i="107"/>
  <c r="N56" i="107" s="1"/>
  <c r="E56" i="107"/>
  <c r="M55" i="107"/>
  <c r="H55" i="107"/>
  <c r="I55" i="107" s="1"/>
  <c r="J55" i="107" s="1"/>
  <c r="E55" i="107"/>
  <c r="M54" i="107"/>
  <c r="J54" i="107"/>
  <c r="I54" i="107"/>
  <c r="H54" i="107"/>
  <c r="N54" i="107" s="1"/>
  <c r="E54" i="107"/>
  <c r="M53" i="107"/>
  <c r="H53" i="107"/>
  <c r="E53" i="107"/>
  <c r="M52" i="107"/>
  <c r="J52" i="107"/>
  <c r="I52" i="107"/>
  <c r="H52" i="107"/>
  <c r="N52" i="107" s="1"/>
  <c r="E52" i="107"/>
  <c r="N51" i="107"/>
  <c r="M51" i="107"/>
  <c r="H51" i="107"/>
  <c r="I51" i="107" s="1"/>
  <c r="J51" i="107" s="1"/>
  <c r="E51" i="107"/>
  <c r="M50" i="107"/>
  <c r="J50" i="107"/>
  <c r="I50" i="107"/>
  <c r="H50" i="107"/>
  <c r="N50" i="107" s="1"/>
  <c r="E50" i="107"/>
  <c r="N49" i="107"/>
  <c r="M49" i="107"/>
  <c r="H49" i="107"/>
  <c r="I49" i="107" s="1"/>
  <c r="J49" i="107" s="1"/>
  <c r="E49" i="107"/>
  <c r="M48" i="107"/>
  <c r="J48" i="107"/>
  <c r="I48" i="107"/>
  <c r="H48" i="107"/>
  <c r="N48" i="107" s="1"/>
  <c r="E48" i="107"/>
  <c r="M47" i="107"/>
  <c r="H47" i="107"/>
  <c r="I47" i="107" s="1"/>
  <c r="J47" i="107" s="1"/>
  <c r="E47" i="107"/>
  <c r="M46" i="107"/>
  <c r="J46" i="107"/>
  <c r="I46" i="107"/>
  <c r="H46" i="107"/>
  <c r="N46" i="107" s="1"/>
  <c r="E46" i="107"/>
  <c r="M45" i="107"/>
  <c r="H45" i="107"/>
  <c r="E45" i="107"/>
  <c r="M44" i="107"/>
  <c r="J44" i="107"/>
  <c r="I44" i="107"/>
  <c r="H44" i="107"/>
  <c r="N44" i="107" s="1"/>
  <c r="E44" i="107"/>
  <c r="N43" i="107"/>
  <c r="M43" i="107"/>
  <c r="H43" i="107"/>
  <c r="I43" i="107" s="1"/>
  <c r="J43" i="107" s="1"/>
  <c r="E43" i="107"/>
  <c r="M42" i="107"/>
  <c r="J42" i="107"/>
  <c r="I42" i="107"/>
  <c r="H42" i="107"/>
  <c r="N42" i="107" s="1"/>
  <c r="E42" i="107"/>
  <c r="N41" i="107"/>
  <c r="M41" i="107"/>
  <c r="H41" i="107"/>
  <c r="I41" i="107" s="1"/>
  <c r="J41" i="107" s="1"/>
  <c r="E41" i="107"/>
  <c r="M40" i="107"/>
  <c r="J40" i="107"/>
  <c r="I40" i="107"/>
  <c r="H40" i="107"/>
  <c r="N40" i="107" s="1"/>
  <c r="E40" i="107"/>
  <c r="M39" i="107"/>
  <c r="H39" i="107"/>
  <c r="I39" i="107" s="1"/>
  <c r="J39" i="107" s="1"/>
  <c r="E39" i="107"/>
  <c r="M38" i="107"/>
  <c r="J38" i="107"/>
  <c r="I38" i="107"/>
  <c r="H38" i="107"/>
  <c r="N38" i="107" s="1"/>
  <c r="E38" i="107"/>
  <c r="M37" i="107"/>
  <c r="H37" i="107"/>
  <c r="E37" i="107"/>
  <c r="M36" i="107"/>
  <c r="J36" i="107"/>
  <c r="I36" i="107"/>
  <c r="H36" i="107"/>
  <c r="N36" i="107" s="1"/>
  <c r="E36" i="107"/>
  <c r="N35" i="107"/>
  <c r="M35" i="107"/>
  <c r="H35" i="107"/>
  <c r="I35" i="107" s="1"/>
  <c r="J35" i="107" s="1"/>
  <c r="E35" i="107"/>
  <c r="M34" i="107"/>
  <c r="J34" i="107"/>
  <c r="I34" i="107"/>
  <c r="H34" i="107"/>
  <c r="N34" i="107" s="1"/>
  <c r="E34" i="107"/>
  <c r="N33" i="107"/>
  <c r="M33" i="107"/>
  <c r="H33" i="107"/>
  <c r="I33" i="107" s="1"/>
  <c r="J33" i="107" s="1"/>
  <c r="E33" i="107"/>
  <c r="M32" i="107"/>
  <c r="J32" i="107"/>
  <c r="I32" i="107"/>
  <c r="H32" i="107"/>
  <c r="N32" i="107" s="1"/>
  <c r="E32" i="107"/>
  <c r="M31" i="107"/>
  <c r="H31" i="107"/>
  <c r="I31" i="107" s="1"/>
  <c r="J31" i="107" s="1"/>
  <c r="E31" i="107"/>
  <c r="M30" i="107"/>
  <c r="J30" i="107"/>
  <c r="I30" i="107"/>
  <c r="H30" i="107"/>
  <c r="N30" i="107" s="1"/>
  <c r="E30" i="107"/>
  <c r="M29" i="107"/>
  <c r="H29" i="107"/>
  <c r="E29" i="107"/>
  <c r="M28" i="107"/>
  <c r="J28" i="107"/>
  <c r="I28" i="107"/>
  <c r="H28" i="107"/>
  <c r="N28" i="107" s="1"/>
  <c r="E28" i="107"/>
  <c r="N27" i="107"/>
  <c r="M27" i="107"/>
  <c r="H27" i="107"/>
  <c r="I27" i="107" s="1"/>
  <c r="J27" i="107" s="1"/>
  <c r="E27" i="107"/>
  <c r="M26" i="107"/>
  <c r="J26" i="107"/>
  <c r="I26" i="107"/>
  <c r="H26" i="107"/>
  <c r="N26" i="107" s="1"/>
  <c r="E26" i="107"/>
  <c r="N25" i="107"/>
  <c r="M25" i="107"/>
  <c r="H25" i="107"/>
  <c r="I25" i="107" s="1"/>
  <c r="J25" i="107" s="1"/>
  <c r="E25" i="107"/>
  <c r="M24" i="107"/>
  <c r="J24" i="107"/>
  <c r="I24" i="107"/>
  <c r="H24" i="107"/>
  <c r="N24" i="107" s="1"/>
  <c r="E24" i="107"/>
  <c r="M23" i="107"/>
  <c r="H23" i="107"/>
  <c r="I23" i="107" s="1"/>
  <c r="J23" i="107" s="1"/>
  <c r="E23" i="107"/>
  <c r="M22" i="107"/>
  <c r="J22" i="107"/>
  <c r="I22" i="107"/>
  <c r="H22" i="107"/>
  <c r="N22" i="107" s="1"/>
  <c r="E22" i="107"/>
  <c r="M21" i="107"/>
  <c r="H21" i="107"/>
  <c r="E21" i="107"/>
  <c r="M20" i="107"/>
  <c r="J20" i="107"/>
  <c r="I20" i="107"/>
  <c r="H20" i="107"/>
  <c r="N20" i="107" s="1"/>
  <c r="E20" i="107"/>
  <c r="N19" i="107"/>
  <c r="M19" i="107"/>
  <c r="H19" i="107"/>
  <c r="I19" i="107" s="1"/>
  <c r="J19" i="107" s="1"/>
  <c r="E19" i="107"/>
  <c r="M18" i="107"/>
  <c r="J18" i="107"/>
  <c r="I18" i="107"/>
  <c r="H18" i="107"/>
  <c r="N18" i="107" s="1"/>
  <c r="E18" i="107"/>
  <c r="N17" i="107"/>
  <c r="M17" i="107"/>
  <c r="H17" i="107"/>
  <c r="I17" i="107" s="1"/>
  <c r="J17" i="107" s="1"/>
  <c r="E17" i="107"/>
  <c r="M16" i="107"/>
  <c r="J16" i="107"/>
  <c r="I16" i="107"/>
  <c r="H16" i="107"/>
  <c r="N16" i="107" s="1"/>
  <c r="E16" i="107"/>
  <c r="M15" i="107"/>
  <c r="H15" i="107"/>
  <c r="I15" i="107" s="1"/>
  <c r="J15" i="107" s="1"/>
  <c r="E15" i="107"/>
  <c r="M14" i="107"/>
  <c r="J14" i="107"/>
  <c r="I14" i="107"/>
  <c r="H14" i="107"/>
  <c r="N14" i="107" s="1"/>
  <c r="E14" i="107"/>
  <c r="M13" i="107"/>
  <c r="H13" i="107"/>
  <c r="E13" i="107"/>
  <c r="M12" i="107"/>
  <c r="J12" i="107"/>
  <c r="I12" i="107"/>
  <c r="H12" i="107"/>
  <c r="N12" i="107" s="1"/>
  <c r="E12" i="107"/>
  <c r="N11" i="107"/>
  <c r="M11" i="107"/>
  <c r="H11" i="107"/>
  <c r="I11" i="107" s="1"/>
  <c r="J11" i="107" s="1"/>
  <c r="E11" i="107"/>
  <c r="M10" i="107"/>
  <c r="J10" i="107"/>
  <c r="I10" i="107"/>
  <c r="H10" i="107"/>
  <c r="N10" i="107" s="1"/>
  <c r="E10" i="107"/>
  <c r="N9" i="107"/>
  <c r="M9" i="107"/>
  <c r="H9" i="107"/>
  <c r="I9" i="107" s="1"/>
  <c r="J9" i="107" s="1"/>
  <c r="E9" i="107"/>
  <c r="M8" i="107"/>
  <c r="J8" i="107"/>
  <c r="I8" i="107"/>
  <c r="H8" i="107"/>
  <c r="N8" i="107" s="1"/>
  <c r="E8" i="107"/>
  <c r="M7" i="107"/>
  <c r="H7" i="107"/>
  <c r="I7" i="107" s="1"/>
  <c r="J7" i="107" s="1"/>
  <c r="E7" i="107"/>
  <c r="M6" i="107"/>
  <c r="J6" i="107"/>
  <c r="I6" i="107"/>
  <c r="H6" i="107"/>
  <c r="N6" i="107" s="1"/>
  <c r="E6" i="107"/>
  <c r="M5" i="107"/>
  <c r="H5" i="107"/>
  <c r="E5" i="107"/>
  <c r="M4" i="107"/>
  <c r="J4" i="107"/>
  <c r="I4" i="107"/>
  <c r="H4" i="107"/>
  <c r="N4" i="107" s="1"/>
  <c r="E4" i="107"/>
  <c r="N3" i="107"/>
  <c r="M3" i="107"/>
  <c r="H3" i="107"/>
  <c r="I3" i="107" s="1"/>
  <c r="J3" i="107" s="1"/>
  <c r="E3" i="107"/>
  <c r="T2" i="107"/>
  <c r="U2" i="107" s="1"/>
  <c r="Q2" i="107"/>
  <c r="M2" i="107"/>
  <c r="J2" i="107"/>
  <c r="I2" i="107"/>
  <c r="H2" i="107"/>
  <c r="N2" i="107" s="1"/>
  <c r="E2" i="107"/>
  <c r="R1" i="107"/>
  <c r="M102" i="106"/>
  <c r="I102" i="106"/>
  <c r="J102" i="106" s="1"/>
  <c r="H102" i="106"/>
  <c r="N102" i="106" s="1"/>
  <c r="E102" i="106"/>
  <c r="M101" i="106"/>
  <c r="H101" i="106"/>
  <c r="I101" i="106" s="1"/>
  <c r="J101" i="106" s="1"/>
  <c r="E101" i="106"/>
  <c r="M100" i="106"/>
  <c r="I100" i="106"/>
  <c r="J100" i="106" s="1"/>
  <c r="H100" i="106"/>
  <c r="N100" i="106" s="1"/>
  <c r="E100" i="106"/>
  <c r="M99" i="106"/>
  <c r="H99" i="106"/>
  <c r="I99" i="106" s="1"/>
  <c r="E99" i="106"/>
  <c r="M98" i="106"/>
  <c r="I98" i="106"/>
  <c r="J98" i="106" s="1"/>
  <c r="H98" i="106"/>
  <c r="N98" i="106" s="1"/>
  <c r="E98" i="106"/>
  <c r="M97" i="106"/>
  <c r="H97" i="106"/>
  <c r="I97" i="106" s="1"/>
  <c r="J97" i="106" s="1"/>
  <c r="E97" i="106"/>
  <c r="M96" i="106"/>
  <c r="I96" i="106"/>
  <c r="J96" i="106" s="1"/>
  <c r="H96" i="106"/>
  <c r="N96" i="106" s="1"/>
  <c r="E96" i="106"/>
  <c r="M95" i="106"/>
  <c r="H95" i="106"/>
  <c r="I95" i="106" s="1"/>
  <c r="E95" i="106"/>
  <c r="M94" i="106"/>
  <c r="I94" i="106"/>
  <c r="J94" i="106" s="1"/>
  <c r="H94" i="106"/>
  <c r="N94" i="106" s="1"/>
  <c r="E94" i="106"/>
  <c r="M93" i="106"/>
  <c r="H93" i="106"/>
  <c r="I93" i="106" s="1"/>
  <c r="J93" i="106" s="1"/>
  <c r="E93" i="106"/>
  <c r="M92" i="106"/>
  <c r="I92" i="106"/>
  <c r="J92" i="106" s="1"/>
  <c r="H92" i="106"/>
  <c r="N92" i="106" s="1"/>
  <c r="E92" i="106"/>
  <c r="M91" i="106"/>
  <c r="H91" i="106"/>
  <c r="I91" i="106" s="1"/>
  <c r="E91" i="106"/>
  <c r="M90" i="106"/>
  <c r="I90" i="106"/>
  <c r="J90" i="106" s="1"/>
  <c r="H90" i="106"/>
  <c r="N90" i="106" s="1"/>
  <c r="E90" i="106"/>
  <c r="M89" i="106"/>
  <c r="H89" i="106"/>
  <c r="I89" i="106" s="1"/>
  <c r="J89" i="106" s="1"/>
  <c r="E89" i="106"/>
  <c r="M88" i="106"/>
  <c r="I88" i="106"/>
  <c r="J88" i="106" s="1"/>
  <c r="H88" i="106"/>
  <c r="N88" i="106" s="1"/>
  <c r="E88" i="106"/>
  <c r="M87" i="106"/>
  <c r="H87" i="106"/>
  <c r="I87" i="106" s="1"/>
  <c r="E87" i="106"/>
  <c r="M86" i="106"/>
  <c r="I86" i="106"/>
  <c r="J86" i="106" s="1"/>
  <c r="H86" i="106"/>
  <c r="N86" i="106" s="1"/>
  <c r="E86" i="106"/>
  <c r="M85" i="106"/>
  <c r="H85" i="106"/>
  <c r="I85" i="106" s="1"/>
  <c r="J85" i="106" s="1"/>
  <c r="E85" i="106"/>
  <c r="M84" i="106"/>
  <c r="I84" i="106"/>
  <c r="J84" i="106" s="1"/>
  <c r="H84" i="106"/>
  <c r="N84" i="106" s="1"/>
  <c r="E84" i="106"/>
  <c r="M83" i="106"/>
  <c r="H83" i="106"/>
  <c r="I83" i="106" s="1"/>
  <c r="E83" i="106"/>
  <c r="M82" i="106"/>
  <c r="I82" i="106"/>
  <c r="J82" i="106" s="1"/>
  <c r="H82" i="106"/>
  <c r="N82" i="106" s="1"/>
  <c r="E82" i="106"/>
  <c r="M81" i="106"/>
  <c r="H81" i="106"/>
  <c r="I81" i="106" s="1"/>
  <c r="J81" i="106" s="1"/>
  <c r="E81" i="106"/>
  <c r="M80" i="106"/>
  <c r="I80" i="106"/>
  <c r="J80" i="106" s="1"/>
  <c r="H80" i="106"/>
  <c r="N80" i="106" s="1"/>
  <c r="E80" i="106"/>
  <c r="M79" i="106"/>
  <c r="H79" i="106"/>
  <c r="I79" i="106" s="1"/>
  <c r="E79" i="106"/>
  <c r="M78" i="106"/>
  <c r="I78" i="106"/>
  <c r="J78" i="106" s="1"/>
  <c r="H78" i="106"/>
  <c r="N78" i="106" s="1"/>
  <c r="E78" i="106"/>
  <c r="M77" i="106"/>
  <c r="H77" i="106"/>
  <c r="I77" i="106" s="1"/>
  <c r="J77" i="106" s="1"/>
  <c r="E77" i="106"/>
  <c r="M76" i="106"/>
  <c r="I76" i="106"/>
  <c r="J76" i="106" s="1"/>
  <c r="H76" i="106"/>
  <c r="N76" i="106" s="1"/>
  <c r="E76" i="106"/>
  <c r="M75" i="106"/>
  <c r="H75" i="106"/>
  <c r="I75" i="106" s="1"/>
  <c r="E75" i="106"/>
  <c r="M74" i="106"/>
  <c r="I74" i="106"/>
  <c r="J74" i="106" s="1"/>
  <c r="H74" i="106"/>
  <c r="N74" i="106" s="1"/>
  <c r="E74" i="106"/>
  <c r="M73" i="106"/>
  <c r="H73" i="106"/>
  <c r="I73" i="106" s="1"/>
  <c r="J73" i="106" s="1"/>
  <c r="E73" i="106"/>
  <c r="M72" i="106"/>
  <c r="I72" i="106"/>
  <c r="J72" i="106" s="1"/>
  <c r="H72" i="106"/>
  <c r="N72" i="106" s="1"/>
  <c r="E72" i="106"/>
  <c r="M71" i="106"/>
  <c r="H71" i="106"/>
  <c r="I71" i="106" s="1"/>
  <c r="E71" i="106"/>
  <c r="M70" i="106"/>
  <c r="I70" i="106"/>
  <c r="J70" i="106" s="1"/>
  <c r="H70" i="106"/>
  <c r="N70" i="106" s="1"/>
  <c r="E70" i="106"/>
  <c r="M69" i="106"/>
  <c r="H69" i="106"/>
  <c r="I69" i="106" s="1"/>
  <c r="J69" i="106" s="1"/>
  <c r="E69" i="106"/>
  <c r="M68" i="106"/>
  <c r="I68" i="106"/>
  <c r="J68" i="106" s="1"/>
  <c r="H68" i="106"/>
  <c r="N68" i="106" s="1"/>
  <c r="E68" i="106"/>
  <c r="M67" i="106"/>
  <c r="H67" i="106"/>
  <c r="I67" i="106" s="1"/>
  <c r="E67" i="106"/>
  <c r="M66" i="106"/>
  <c r="I66" i="106"/>
  <c r="J66" i="106" s="1"/>
  <c r="H66" i="106"/>
  <c r="N66" i="106" s="1"/>
  <c r="E66" i="106"/>
  <c r="M65" i="106"/>
  <c r="H65" i="106"/>
  <c r="I65" i="106" s="1"/>
  <c r="J65" i="106" s="1"/>
  <c r="E65" i="106"/>
  <c r="M64" i="106"/>
  <c r="I64" i="106"/>
  <c r="J64" i="106" s="1"/>
  <c r="H64" i="106"/>
  <c r="N64" i="106" s="1"/>
  <c r="E64" i="106"/>
  <c r="M63" i="106"/>
  <c r="H63" i="106"/>
  <c r="I63" i="106" s="1"/>
  <c r="E63" i="106"/>
  <c r="M62" i="106"/>
  <c r="I62" i="106"/>
  <c r="J62" i="106" s="1"/>
  <c r="H62" i="106"/>
  <c r="N62" i="106" s="1"/>
  <c r="E62" i="106"/>
  <c r="M61" i="106"/>
  <c r="H61" i="106"/>
  <c r="I61" i="106" s="1"/>
  <c r="J61" i="106" s="1"/>
  <c r="E61" i="106"/>
  <c r="M60" i="106"/>
  <c r="I60" i="106"/>
  <c r="J60" i="106" s="1"/>
  <c r="H60" i="106"/>
  <c r="N60" i="106" s="1"/>
  <c r="E60" i="106"/>
  <c r="M59" i="106"/>
  <c r="H59" i="106"/>
  <c r="I59" i="106" s="1"/>
  <c r="E59" i="106"/>
  <c r="M58" i="106"/>
  <c r="I58" i="106"/>
  <c r="J58" i="106" s="1"/>
  <c r="H58" i="106"/>
  <c r="N58" i="106" s="1"/>
  <c r="E58" i="106"/>
  <c r="M57" i="106"/>
  <c r="H57" i="106"/>
  <c r="I57" i="106" s="1"/>
  <c r="J57" i="106" s="1"/>
  <c r="E57" i="106"/>
  <c r="M56" i="106"/>
  <c r="I56" i="106"/>
  <c r="J56" i="106" s="1"/>
  <c r="H56" i="106"/>
  <c r="N56" i="106" s="1"/>
  <c r="E56" i="106"/>
  <c r="M55" i="106"/>
  <c r="H55" i="106"/>
  <c r="I55" i="106" s="1"/>
  <c r="E55" i="106"/>
  <c r="M54" i="106"/>
  <c r="I54" i="106"/>
  <c r="J54" i="106" s="1"/>
  <c r="H54" i="106"/>
  <c r="N54" i="106" s="1"/>
  <c r="E54" i="106"/>
  <c r="M53" i="106"/>
  <c r="H53" i="106"/>
  <c r="I53" i="106" s="1"/>
  <c r="J53" i="106" s="1"/>
  <c r="E53" i="106"/>
  <c r="M52" i="106"/>
  <c r="I52" i="106"/>
  <c r="J52" i="106" s="1"/>
  <c r="H52" i="106"/>
  <c r="N52" i="106" s="1"/>
  <c r="E52" i="106"/>
  <c r="M51" i="106"/>
  <c r="H51" i="106"/>
  <c r="I51" i="106" s="1"/>
  <c r="E51" i="106"/>
  <c r="M50" i="106"/>
  <c r="I50" i="106"/>
  <c r="J50" i="106" s="1"/>
  <c r="H50" i="106"/>
  <c r="N50" i="106" s="1"/>
  <c r="E50" i="106"/>
  <c r="M49" i="106"/>
  <c r="H49" i="106"/>
  <c r="I49" i="106" s="1"/>
  <c r="J49" i="106" s="1"/>
  <c r="E49" i="106"/>
  <c r="M48" i="106"/>
  <c r="I48" i="106"/>
  <c r="J48" i="106" s="1"/>
  <c r="H48" i="106"/>
  <c r="N48" i="106" s="1"/>
  <c r="E48" i="106"/>
  <c r="M47" i="106"/>
  <c r="H47" i="106"/>
  <c r="I47" i="106" s="1"/>
  <c r="E47" i="106"/>
  <c r="M46" i="106"/>
  <c r="I46" i="106"/>
  <c r="J46" i="106" s="1"/>
  <c r="H46" i="106"/>
  <c r="N46" i="106" s="1"/>
  <c r="E46" i="106"/>
  <c r="M45" i="106"/>
  <c r="H45" i="106"/>
  <c r="I45" i="106" s="1"/>
  <c r="J45" i="106" s="1"/>
  <c r="E45" i="106"/>
  <c r="M44" i="106"/>
  <c r="I44" i="106"/>
  <c r="J44" i="106" s="1"/>
  <c r="H44" i="106"/>
  <c r="N44" i="106" s="1"/>
  <c r="E44" i="106"/>
  <c r="M43" i="106"/>
  <c r="H43" i="106"/>
  <c r="I43" i="106" s="1"/>
  <c r="E43" i="106"/>
  <c r="M42" i="106"/>
  <c r="I42" i="106"/>
  <c r="J42" i="106" s="1"/>
  <c r="H42" i="106"/>
  <c r="N42" i="106" s="1"/>
  <c r="E42" i="106"/>
  <c r="M41" i="106"/>
  <c r="H41" i="106"/>
  <c r="I41" i="106" s="1"/>
  <c r="J41" i="106" s="1"/>
  <c r="E41" i="106"/>
  <c r="M40" i="106"/>
  <c r="I40" i="106"/>
  <c r="J40" i="106" s="1"/>
  <c r="H40" i="106"/>
  <c r="N40" i="106" s="1"/>
  <c r="E40" i="106"/>
  <c r="M39" i="106"/>
  <c r="H39" i="106"/>
  <c r="I39" i="106" s="1"/>
  <c r="E39" i="106"/>
  <c r="M38" i="106"/>
  <c r="I38" i="106"/>
  <c r="J38" i="106" s="1"/>
  <c r="H38" i="106"/>
  <c r="N38" i="106" s="1"/>
  <c r="E38" i="106"/>
  <c r="M37" i="106"/>
  <c r="H37" i="106"/>
  <c r="I37" i="106" s="1"/>
  <c r="J37" i="106" s="1"/>
  <c r="E37" i="106"/>
  <c r="M36" i="106"/>
  <c r="I36" i="106"/>
  <c r="J36" i="106" s="1"/>
  <c r="H36" i="106"/>
  <c r="N36" i="106" s="1"/>
  <c r="E36" i="106"/>
  <c r="M35" i="106"/>
  <c r="H35" i="106"/>
  <c r="I35" i="106" s="1"/>
  <c r="E35" i="106"/>
  <c r="M34" i="106"/>
  <c r="I34" i="106"/>
  <c r="J34" i="106" s="1"/>
  <c r="H34" i="106"/>
  <c r="N34" i="106" s="1"/>
  <c r="E34" i="106"/>
  <c r="M33" i="106"/>
  <c r="H33" i="106"/>
  <c r="I33" i="106" s="1"/>
  <c r="J33" i="106" s="1"/>
  <c r="E33" i="106"/>
  <c r="M32" i="106"/>
  <c r="I32" i="106"/>
  <c r="J32" i="106" s="1"/>
  <c r="H32" i="106"/>
  <c r="N32" i="106" s="1"/>
  <c r="E32" i="106"/>
  <c r="M31" i="106"/>
  <c r="H31" i="106"/>
  <c r="I31" i="106" s="1"/>
  <c r="E31" i="106"/>
  <c r="M30" i="106"/>
  <c r="I30" i="106"/>
  <c r="J30" i="106" s="1"/>
  <c r="H30" i="106"/>
  <c r="N30" i="106" s="1"/>
  <c r="E30" i="106"/>
  <c r="M29" i="106"/>
  <c r="H29" i="106"/>
  <c r="I29" i="106" s="1"/>
  <c r="J29" i="106" s="1"/>
  <c r="E29" i="106"/>
  <c r="M28" i="106"/>
  <c r="I28" i="106"/>
  <c r="J28" i="106" s="1"/>
  <c r="H28" i="106"/>
  <c r="N28" i="106" s="1"/>
  <c r="E28" i="106"/>
  <c r="M27" i="106"/>
  <c r="H27" i="106"/>
  <c r="I27" i="106" s="1"/>
  <c r="E27" i="106"/>
  <c r="M26" i="106"/>
  <c r="I26" i="106"/>
  <c r="J26" i="106" s="1"/>
  <c r="H26" i="106"/>
  <c r="N26" i="106" s="1"/>
  <c r="E26" i="106"/>
  <c r="M25" i="106"/>
  <c r="H25" i="106"/>
  <c r="I25" i="106" s="1"/>
  <c r="J25" i="106" s="1"/>
  <c r="E25" i="106"/>
  <c r="M24" i="106"/>
  <c r="I24" i="106"/>
  <c r="J24" i="106" s="1"/>
  <c r="H24" i="106"/>
  <c r="N24" i="106" s="1"/>
  <c r="E24" i="106"/>
  <c r="M23" i="106"/>
  <c r="H23" i="106"/>
  <c r="I23" i="106" s="1"/>
  <c r="E23" i="106"/>
  <c r="M22" i="106"/>
  <c r="I22" i="106"/>
  <c r="J22" i="106" s="1"/>
  <c r="H22" i="106"/>
  <c r="N22" i="106" s="1"/>
  <c r="E22" i="106"/>
  <c r="M21" i="106"/>
  <c r="H21" i="106"/>
  <c r="I21" i="106" s="1"/>
  <c r="J21" i="106" s="1"/>
  <c r="E21" i="106"/>
  <c r="M20" i="106"/>
  <c r="I20" i="106"/>
  <c r="J20" i="106" s="1"/>
  <c r="H20" i="106"/>
  <c r="N20" i="106" s="1"/>
  <c r="E20" i="106"/>
  <c r="M19" i="106"/>
  <c r="H19" i="106"/>
  <c r="I19" i="106" s="1"/>
  <c r="E19" i="106"/>
  <c r="M18" i="106"/>
  <c r="I18" i="106"/>
  <c r="J18" i="106" s="1"/>
  <c r="H18" i="106"/>
  <c r="N18" i="106" s="1"/>
  <c r="E18" i="106"/>
  <c r="M17" i="106"/>
  <c r="H17" i="106"/>
  <c r="I17" i="106" s="1"/>
  <c r="J17" i="106" s="1"/>
  <c r="E17" i="106"/>
  <c r="M16" i="106"/>
  <c r="I16" i="106"/>
  <c r="J16" i="106" s="1"/>
  <c r="H16" i="106"/>
  <c r="N16" i="106" s="1"/>
  <c r="E16" i="106"/>
  <c r="M15" i="106"/>
  <c r="H15" i="106"/>
  <c r="I15" i="106" s="1"/>
  <c r="E15" i="106"/>
  <c r="M14" i="106"/>
  <c r="I14" i="106"/>
  <c r="J14" i="106" s="1"/>
  <c r="H14" i="106"/>
  <c r="N14" i="106" s="1"/>
  <c r="E14" i="106"/>
  <c r="M13" i="106"/>
  <c r="H13" i="106"/>
  <c r="I13" i="106" s="1"/>
  <c r="J13" i="106" s="1"/>
  <c r="E13" i="106"/>
  <c r="M12" i="106"/>
  <c r="I12" i="106"/>
  <c r="J12" i="106" s="1"/>
  <c r="H12" i="106"/>
  <c r="N12" i="106" s="1"/>
  <c r="E12" i="106"/>
  <c r="M11" i="106"/>
  <c r="H11" i="106"/>
  <c r="I11" i="106" s="1"/>
  <c r="E11" i="106"/>
  <c r="M10" i="106"/>
  <c r="I10" i="106"/>
  <c r="J10" i="106" s="1"/>
  <c r="H10" i="106"/>
  <c r="N10" i="106" s="1"/>
  <c r="E10" i="106"/>
  <c r="M9" i="106"/>
  <c r="H9" i="106"/>
  <c r="I9" i="106" s="1"/>
  <c r="J9" i="106" s="1"/>
  <c r="E9" i="106"/>
  <c r="M8" i="106"/>
  <c r="I8" i="106"/>
  <c r="J8" i="106" s="1"/>
  <c r="H8" i="106"/>
  <c r="N8" i="106" s="1"/>
  <c r="E8" i="106"/>
  <c r="M7" i="106"/>
  <c r="H7" i="106"/>
  <c r="I7" i="106" s="1"/>
  <c r="E7" i="106"/>
  <c r="M6" i="106"/>
  <c r="I6" i="106"/>
  <c r="J6" i="106" s="1"/>
  <c r="H6" i="106"/>
  <c r="N6" i="106" s="1"/>
  <c r="E6" i="106"/>
  <c r="M5" i="106"/>
  <c r="H5" i="106"/>
  <c r="I5" i="106" s="1"/>
  <c r="J5" i="106" s="1"/>
  <c r="E5" i="106"/>
  <c r="M4" i="106"/>
  <c r="I4" i="106"/>
  <c r="J4" i="106" s="1"/>
  <c r="H4" i="106"/>
  <c r="N4" i="106" s="1"/>
  <c r="E4" i="106"/>
  <c r="M3" i="106"/>
  <c r="H3" i="106"/>
  <c r="I3" i="106" s="1"/>
  <c r="E3" i="106"/>
  <c r="T2" i="106"/>
  <c r="U2" i="106" s="1"/>
  <c r="Q2" i="106"/>
  <c r="M2" i="106"/>
  <c r="I2" i="106"/>
  <c r="J2" i="106" s="1"/>
  <c r="H2" i="106"/>
  <c r="N2" i="106" s="1"/>
  <c r="E2" i="106"/>
  <c r="R1" i="106"/>
  <c r="N102" i="105"/>
  <c r="M102" i="105"/>
  <c r="I102" i="105"/>
  <c r="J102" i="105" s="1"/>
  <c r="H102" i="105"/>
  <c r="E102" i="105"/>
  <c r="M101" i="105"/>
  <c r="J101" i="105"/>
  <c r="H101" i="105"/>
  <c r="I101" i="105" s="1"/>
  <c r="E101" i="105"/>
  <c r="N100" i="105"/>
  <c r="M100" i="105"/>
  <c r="H100" i="105"/>
  <c r="I100" i="105" s="1"/>
  <c r="J100" i="105" s="1"/>
  <c r="E100" i="105"/>
  <c r="M99" i="105"/>
  <c r="H99" i="105"/>
  <c r="I99" i="105" s="1"/>
  <c r="J99" i="105" s="1"/>
  <c r="E99" i="105"/>
  <c r="N98" i="105"/>
  <c r="M98" i="105"/>
  <c r="H98" i="105"/>
  <c r="I98" i="105" s="1"/>
  <c r="J98" i="105" s="1"/>
  <c r="E98" i="105"/>
  <c r="M97" i="105"/>
  <c r="H97" i="105"/>
  <c r="I97" i="105" s="1"/>
  <c r="E97" i="105"/>
  <c r="M96" i="105"/>
  <c r="H96" i="105"/>
  <c r="E96" i="105"/>
  <c r="M95" i="105"/>
  <c r="H95" i="105"/>
  <c r="I95" i="105" s="1"/>
  <c r="J95" i="105" s="1"/>
  <c r="E95" i="105"/>
  <c r="N94" i="105"/>
  <c r="M94" i="105"/>
  <c r="I94" i="105"/>
  <c r="J94" i="105" s="1"/>
  <c r="H94" i="105"/>
  <c r="E94" i="105"/>
  <c r="M93" i="105"/>
  <c r="J93" i="105"/>
  <c r="H93" i="105"/>
  <c r="I93" i="105" s="1"/>
  <c r="E93" i="105"/>
  <c r="N92" i="105"/>
  <c r="M92" i="105"/>
  <c r="H92" i="105"/>
  <c r="I92" i="105" s="1"/>
  <c r="J92" i="105" s="1"/>
  <c r="E92" i="105"/>
  <c r="M91" i="105"/>
  <c r="H91" i="105"/>
  <c r="I91" i="105" s="1"/>
  <c r="J91" i="105" s="1"/>
  <c r="E91" i="105"/>
  <c r="N90" i="105"/>
  <c r="M90" i="105"/>
  <c r="H90" i="105"/>
  <c r="I90" i="105" s="1"/>
  <c r="J90" i="105" s="1"/>
  <c r="E90" i="105"/>
  <c r="M89" i="105"/>
  <c r="H89" i="105"/>
  <c r="I89" i="105" s="1"/>
  <c r="E89" i="105"/>
  <c r="M88" i="105"/>
  <c r="H88" i="105"/>
  <c r="E88" i="105"/>
  <c r="M87" i="105"/>
  <c r="H87" i="105"/>
  <c r="I87" i="105" s="1"/>
  <c r="J87" i="105" s="1"/>
  <c r="E87" i="105"/>
  <c r="N86" i="105"/>
  <c r="M86" i="105"/>
  <c r="I86" i="105"/>
  <c r="J86" i="105" s="1"/>
  <c r="H86" i="105"/>
  <c r="E86" i="105"/>
  <c r="M85" i="105"/>
  <c r="J85" i="105"/>
  <c r="H85" i="105"/>
  <c r="I85" i="105" s="1"/>
  <c r="E85" i="105"/>
  <c r="N84" i="105"/>
  <c r="M84" i="105"/>
  <c r="H84" i="105"/>
  <c r="I84" i="105" s="1"/>
  <c r="J84" i="105" s="1"/>
  <c r="E84" i="105"/>
  <c r="M83" i="105"/>
  <c r="H83" i="105"/>
  <c r="I83" i="105" s="1"/>
  <c r="J83" i="105" s="1"/>
  <c r="E83" i="105"/>
  <c r="N82" i="105"/>
  <c r="M82" i="105"/>
  <c r="H82" i="105"/>
  <c r="I82" i="105" s="1"/>
  <c r="J82" i="105" s="1"/>
  <c r="E82" i="105"/>
  <c r="M81" i="105"/>
  <c r="H81" i="105"/>
  <c r="I81" i="105" s="1"/>
  <c r="J81" i="105" s="1"/>
  <c r="E81" i="105"/>
  <c r="M80" i="105"/>
  <c r="H80" i="105"/>
  <c r="E80" i="105"/>
  <c r="N79" i="105"/>
  <c r="M79" i="105"/>
  <c r="J79" i="105"/>
  <c r="H79" i="105"/>
  <c r="I79" i="105" s="1"/>
  <c r="E79" i="105"/>
  <c r="M78" i="105"/>
  <c r="H78" i="105"/>
  <c r="I78" i="105" s="1"/>
  <c r="J78" i="105" s="1"/>
  <c r="E78" i="105"/>
  <c r="M77" i="105"/>
  <c r="H77" i="105"/>
  <c r="E77" i="105"/>
  <c r="M76" i="105"/>
  <c r="J76" i="105"/>
  <c r="H76" i="105"/>
  <c r="I76" i="105" s="1"/>
  <c r="E76" i="105"/>
  <c r="N75" i="105"/>
  <c r="M75" i="105"/>
  <c r="H75" i="105"/>
  <c r="I75" i="105" s="1"/>
  <c r="E75" i="105"/>
  <c r="M74" i="105"/>
  <c r="I74" i="105"/>
  <c r="J74" i="105" s="1"/>
  <c r="H74" i="105"/>
  <c r="N74" i="105" s="1"/>
  <c r="E74" i="105"/>
  <c r="N73" i="105"/>
  <c r="M73" i="105"/>
  <c r="H73" i="105"/>
  <c r="I73" i="105" s="1"/>
  <c r="J73" i="105" s="1"/>
  <c r="E73" i="105"/>
  <c r="N72" i="105"/>
  <c r="M72" i="105"/>
  <c r="H72" i="105"/>
  <c r="I72" i="105" s="1"/>
  <c r="J72" i="105" s="1"/>
  <c r="E72" i="105"/>
  <c r="M71" i="105"/>
  <c r="J71" i="105"/>
  <c r="H71" i="105"/>
  <c r="I71" i="105" s="1"/>
  <c r="E71" i="105"/>
  <c r="N70" i="105"/>
  <c r="M70" i="105"/>
  <c r="H70" i="105"/>
  <c r="I70" i="105" s="1"/>
  <c r="J70" i="105" s="1"/>
  <c r="E70" i="105"/>
  <c r="M69" i="105"/>
  <c r="J69" i="105"/>
  <c r="H69" i="105"/>
  <c r="I69" i="105" s="1"/>
  <c r="E69" i="105"/>
  <c r="N68" i="105"/>
  <c r="M68" i="105"/>
  <c r="H68" i="105"/>
  <c r="I68" i="105" s="1"/>
  <c r="J68" i="105" s="1"/>
  <c r="E68" i="105"/>
  <c r="M67" i="105"/>
  <c r="J67" i="105"/>
  <c r="H67" i="105"/>
  <c r="I67" i="105" s="1"/>
  <c r="E67" i="105"/>
  <c r="N66" i="105"/>
  <c r="M66" i="105"/>
  <c r="H66" i="105"/>
  <c r="I66" i="105" s="1"/>
  <c r="J66" i="105" s="1"/>
  <c r="E66" i="105"/>
  <c r="M65" i="105"/>
  <c r="J65" i="105"/>
  <c r="H65" i="105"/>
  <c r="I65" i="105" s="1"/>
  <c r="E65" i="105"/>
  <c r="N64" i="105"/>
  <c r="M64" i="105"/>
  <c r="H64" i="105"/>
  <c r="I64" i="105" s="1"/>
  <c r="J64" i="105" s="1"/>
  <c r="E64" i="105"/>
  <c r="M63" i="105"/>
  <c r="J63" i="105"/>
  <c r="H63" i="105"/>
  <c r="I63" i="105" s="1"/>
  <c r="E63" i="105"/>
  <c r="N62" i="105"/>
  <c r="M62" i="105"/>
  <c r="H62" i="105"/>
  <c r="I62" i="105" s="1"/>
  <c r="J62" i="105" s="1"/>
  <c r="E62" i="105"/>
  <c r="M61" i="105"/>
  <c r="J61" i="105"/>
  <c r="H61" i="105"/>
  <c r="I61" i="105" s="1"/>
  <c r="E61" i="105"/>
  <c r="N60" i="105"/>
  <c r="M60" i="105"/>
  <c r="H60" i="105"/>
  <c r="I60" i="105" s="1"/>
  <c r="J60" i="105" s="1"/>
  <c r="E60" i="105"/>
  <c r="M59" i="105"/>
  <c r="J59" i="105"/>
  <c r="H59" i="105"/>
  <c r="I59" i="105" s="1"/>
  <c r="E59" i="105"/>
  <c r="N58" i="105"/>
  <c r="M58" i="105"/>
  <c r="H58" i="105"/>
  <c r="I58" i="105" s="1"/>
  <c r="J58" i="105" s="1"/>
  <c r="E58" i="105"/>
  <c r="M57" i="105"/>
  <c r="J57" i="105"/>
  <c r="H57" i="105"/>
  <c r="I57" i="105" s="1"/>
  <c r="E57" i="105"/>
  <c r="N56" i="105"/>
  <c r="M56" i="105"/>
  <c r="H56" i="105"/>
  <c r="I56" i="105" s="1"/>
  <c r="J56" i="105" s="1"/>
  <c r="E56" i="105"/>
  <c r="M55" i="105"/>
  <c r="J55" i="105"/>
  <c r="H55" i="105"/>
  <c r="I55" i="105" s="1"/>
  <c r="E55" i="105"/>
  <c r="N54" i="105"/>
  <c r="M54" i="105"/>
  <c r="H54" i="105"/>
  <c r="I54" i="105" s="1"/>
  <c r="J54" i="105" s="1"/>
  <c r="E54" i="105"/>
  <c r="M53" i="105"/>
  <c r="J53" i="105"/>
  <c r="H53" i="105"/>
  <c r="I53" i="105" s="1"/>
  <c r="E53" i="105"/>
  <c r="N52" i="105"/>
  <c r="M52" i="105"/>
  <c r="H52" i="105"/>
  <c r="I52" i="105" s="1"/>
  <c r="J52" i="105" s="1"/>
  <c r="E52" i="105"/>
  <c r="M51" i="105"/>
  <c r="J51" i="105"/>
  <c r="H51" i="105"/>
  <c r="I51" i="105" s="1"/>
  <c r="E51" i="105"/>
  <c r="N50" i="105"/>
  <c r="M50" i="105"/>
  <c r="H50" i="105"/>
  <c r="I50" i="105" s="1"/>
  <c r="J50" i="105" s="1"/>
  <c r="E50" i="105"/>
  <c r="M49" i="105"/>
  <c r="J49" i="105"/>
  <c r="H49" i="105"/>
  <c r="I49" i="105" s="1"/>
  <c r="E49" i="105"/>
  <c r="N48" i="105"/>
  <c r="M48" i="105"/>
  <c r="H48" i="105"/>
  <c r="I48" i="105" s="1"/>
  <c r="J48" i="105" s="1"/>
  <c r="E48" i="105"/>
  <c r="M47" i="105"/>
  <c r="J47" i="105"/>
  <c r="H47" i="105"/>
  <c r="I47" i="105" s="1"/>
  <c r="E47" i="105"/>
  <c r="N46" i="105"/>
  <c r="M46" i="105"/>
  <c r="H46" i="105"/>
  <c r="I46" i="105" s="1"/>
  <c r="J46" i="105" s="1"/>
  <c r="E46" i="105"/>
  <c r="M45" i="105"/>
  <c r="J45" i="105"/>
  <c r="H45" i="105"/>
  <c r="I45" i="105" s="1"/>
  <c r="E45" i="105"/>
  <c r="N44" i="105"/>
  <c r="M44" i="105"/>
  <c r="H44" i="105"/>
  <c r="I44" i="105" s="1"/>
  <c r="J44" i="105" s="1"/>
  <c r="E44" i="105"/>
  <c r="M43" i="105"/>
  <c r="J43" i="105"/>
  <c r="H43" i="105"/>
  <c r="I43" i="105" s="1"/>
  <c r="E43" i="105"/>
  <c r="N42" i="105"/>
  <c r="M42" i="105"/>
  <c r="H42" i="105"/>
  <c r="I42" i="105" s="1"/>
  <c r="J42" i="105" s="1"/>
  <c r="E42" i="105"/>
  <c r="M41" i="105"/>
  <c r="J41" i="105"/>
  <c r="H41" i="105"/>
  <c r="I41" i="105" s="1"/>
  <c r="E41" i="105"/>
  <c r="N40" i="105"/>
  <c r="M40" i="105"/>
  <c r="H40" i="105"/>
  <c r="I40" i="105" s="1"/>
  <c r="J40" i="105" s="1"/>
  <c r="E40" i="105"/>
  <c r="M39" i="105"/>
  <c r="J39" i="105"/>
  <c r="H39" i="105"/>
  <c r="I39" i="105" s="1"/>
  <c r="E39" i="105"/>
  <c r="N38" i="105"/>
  <c r="M38" i="105"/>
  <c r="H38" i="105"/>
  <c r="I38" i="105" s="1"/>
  <c r="J38" i="105" s="1"/>
  <c r="E38" i="105"/>
  <c r="M37" i="105"/>
  <c r="J37" i="105"/>
  <c r="H37" i="105"/>
  <c r="I37" i="105" s="1"/>
  <c r="E37" i="105"/>
  <c r="N36" i="105"/>
  <c r="M36" i="105"/>
  <c r="H36" i="105"/>
  <c r="I36" i="105" s="1"/>
  <c r="J36" i="105" s="1"/>
  <c r="E36" i="105"/>
  <c r="M35" i="105"/>
  <c r="J35" i="105"/>
  <c r="H35" i="105"/>
  <c r="I35" i="105" s="1"/>
  <c r="E35" i="105"/>
  <c r="N34" i="105"/>
  <c r="M34" i="105"/>
  <c r="H34" i="105"/>
  <c r="I34" i="105" s="1"/>
  <c r="J34" i="105" s="1"/>
  <c r="E34" i="105"/>
  <c r="M33" i="105"/>
  <c r="J33" i="105"/>
  <c r="H33" i="105"/>
  <c r="I33" i="105" s="1"/>
  <c r="E33" i="105"/>
  <c r="N32" i="105"/>
  <c r="M32" i="105"/>
  <c r="H32" i="105"/>
  <c r="I32" i="105" s="1"/>
  <c r="J32" i="105" s="1"/>
  <c r="E32" i="105"/>
  <c r="M31" i="105"/>
  <c r="J31" i="105"/>
  <c r="H31" i="105"/>
  <c r="I31" i="105" s="1"/>
  <c r="E31" i="105"/>
  <c r="N30" i="105"/>
  <c r="M30" i="105"/>
  <c r="H30" i="105"/>
  <c r="I30" i="105" s="1"/>
  <c r="J30" i="105" s="1"/>
  <c r="E30" i="105"/>
  <c r="M29" i="105"/>
  <c r="J29" i="105"/>
  <c r="H29" i="105"/>
  <c r="I29" i="105" s="1"/>
  <c r="E29" i="105"/>
  <c r="N28" i="105"/>
  <c r="M28" i="105"/>
  <c r="H28" i="105"/>
  <c r="I28" i="105" s="1"/>
  <c r="J28" i="105" s="1"/>
  <c r="E28" i="105"/>
  <c r="M27" i="105"/>
  <c r="J27" i="105"/>
  <c r="H27" i="105"/>
  <c r="I27" i="105" s="1"/>
  <c r="E27" i="105"/>
  <c r="N26" i="105"/>
  <c r="M26" i="105"/>
  <c r="H26" i="105"/>
  <c r="I26" i="105" s="1"/>
  <c r="J26" i="105" s="1"/>
  <c r="E26" i="105"/>
  <c r="M25" i="105"/>
  <c r="J25" i="105"/>
  <c r="H25" i="105"/>
  <c r="I25" i="105" s="1"/>
  <c r="E25" i="105"/>
  <c r="N24" i="105"/>
  <c r="M24" i="105"/>
  <c r="H24" i="105"/>
  <c r="I24" i="105" s="1"/>
  <c r="J24" i="105" s="1"/>
  <c r="E24" i="105"/>
  <c r="M23" i="105"/>
  <c r="J23" i="105"/>
  <c r="H23" i="105"/>
  <c r="I23" i="105" s="1"/>
  <c r="E23" i="105"/>
  <c r="N22" i="105"/>
  <c r="M22" i="105"/>
  <c r="H22" i="105"/>
  <c r="I22" i="105" s="1"/>
  <c r="J22" i="105" s="1"/>
  <c r="E22" i="105"/>
  <c r="M21" i="105"/>
  <c r="J21" i="105"/>
  <c r="H21" i="105"/>
  <c r="I21" i="105" s="1"/>
  <c r="E21" i="105"/>
  <c r="N20" i="105"/>
  <c r="M20" i="105"/>
  <c r="H20" i="105"/>
  <c r="I20" i="105" s="1"/>
  <c r="J20" i="105" s="1"/>
  <c r="E20" i="105"/>
  <c r="M19" i="105"/>
  <c r="J19" i="105"/>
  <c r="H19" i="105"/>
  <c r="I19" i="105" s="1"/>
  <c r="E19" i="105"/>
  <c r="N18" i="105"/>
  <c r="M18" i="105"/>
  <c r="H18" i="105"/>
  <c r="I18" i="105" s="1"/>
  <c r="J18" i="105" s="1"/>
  <c r="E18" i="105"/>
  <c r="M17" i="105"/>
  <c r="J17" i="105"/>
  <c r="H17" i="105"/>
  <c r="I17" i="105" s="1"/>
  <c r="E17" i="105"/>
  <c r="N16" i="105"/>
  <c r="M16" i="105"/>
  <c r="H16" i="105"/>
  <c r="I16" i="105" s="1"/>
  <c r="J16" i="105" s="1"/>
  <c r="E16" i="105"/>
  <c r="M15" i="105"/>
  <c r="J15" i="105"/>
  <c r="H15" i="105"/>
  <c r="I15" i="105" s="1"/>
  <c r="E15" i="105"/>
  <c r="N14" i="105"/>
  <c r="M14" i="105"/>
  <c r="H14" i="105"/>
  <c r="I14" i="105" s="1"/>
  <c r="J14" i="105" s="1"/>
  <c r="E14" i="105"/>
  <c r="M13" i="105"/>
  <c r="J13" i="105"/>
  <c r="H13" i="105"/>
  <c r="I13" i="105" s="1"/>
  <c r="E13" i="105"/>
  <c r="N12" i="105"/>
  <c r="M12" i="105"/>
  <c r="H12" i="105"/>
  <c r="I12" i="105" s="1"/>
  <c r="J12" i="105" s="1"/>
  <c r="E12" i="105"/>
  <c r="M11" i="105"/>
  <c r="J11" i="105"/>
  <c r="H11" i="105"/>
  <c r="I11" i="105" s="1"/>
  <c r="E11" i="105"/>
  <c r="N10" i="105"/>
  <c r="M10" i="105"/>
  <c r="H10" i="105"/>
  <c r="I10" i="105" s="1"/>
  <c r="J10" i="105" s="1"/>
  <c r="E10" i="105"/>
  <c r="M9" i="105"/>
  <c r="J9" i="105"/>
  <c r="H9" i="105"/>
  <c r="I9" i="105" s="1"/>
  <c r="E9" i="105"/>
  <c r="N8" i="105"/>
  <c r="M8" i="105"/>
  <c r="H8" i="105"/>
  <c r="I8" i="105" s="1"/>
  <c r="J8" i="105" s="1"/>
  <c r="E8" i="105"/>
  <c r="M7" i="105"/>
  <c r="H7" i="105"/>
  <c r="I7" i="105" s="1"/>
  <c r="J7" i="105" s="1"/>
  <c r="E7" i="105"/>
  <c r="N6" i="105"/>
  <c r="M6" i="105"/>
  <c r="H6" i="105"/>
  <c r="I6" i="105" s="1"/>
  <c r="J6" i="105" s="1"/>
  <c r="E6" i="105"/>
  <c r="M5" i="105"/>
  <c r="H5" i="105"/>
  <c r="I5" i="105" s="1"/>
  <c r="J5" i="105" s="1"/>
  <c r="E5" i="105"/>
  <c r="N4" i="105"/>
  <c r="M4" i="105"/>
  <c r="H4" i="105"/>
  <c r="I4" i="105" s="1"/>
  <c r="J4" i="105" s="1"/>
  <c r="E4" i="105"/>
  <c r="M3" i="105"/>
  <c r="H3" i="105"/>
  <c r="I3" i="105" s="1"/>
  <c r="J3" i="105" s="1"/>
  <c r="E3" i="105"/>
  <c r="U2" i="105"/>
  <c r="T2" i="105"/>
  <c r="Q2" i="105"/>
  <c r="M2" i="105"/>
  <c r="H2" i="105"/>
  <c r="I2" i="105" s="1"/>
  <c r="J2" i="105" s="1"/>
  <c r="E2" i="105"/>
  <c r="R1" i="105"/>
  <c r="M102" i="104"/>
  <c r="H102" i="104"/>
  <c r="I102" i="104" s="1"/>
  <c r="E102" i="104"/>
  <c r="M101" i="104"/>
  <c r="I101" i="104"/>
  <c r="J101" i="104" s="1"/>
  <c r="H101" i="104"/>
  <c r="N101" i="104" s="1"/>
  <c r="E101" i="104"/>
  <c r="M100" i="104"/>
  <c r="H100" i="104"/>
  <c r="I100" i="104" s="1"/>
  <c r="J100" i="104" s="1"/>
  <c r="E100" i="104"/>
  <c r="M99" i="104"/>
  <c r="I99" i="104"/>
  <c r="J99" i="104" s="1"/>
  <c r="H99" i="104"/>
  <c r="N99" i="104" s="1"/>
  <c r="E99" i="104"/>
  <c r="M98" i="104"/>
  <c r="H98" i="104"/>
  <c r="I98" i="104" s="1"/>
  <c r="E98" i="104"/>
  <c r="M97" i="104"/>
  <c r="I97" i="104"/>
  <c r="J97" i="104" s="1"/>
  <c r="H97" i="104"/>
  <c r="N97" i="104" s="1"/>
  <c r="E97" i="104"/>
  <c r="M96" i="104"/>
  <c r="H96" i="104"/>
  <c r="I96" i="104" s="1"/>
  <c r="J96" i="104" s="1"/>
  <c r="E96" i="104"/>
  <c r="M95" i="104"/>
  <c r="I95" i="104"/>
  <c r="J95" i="104" s="1"/>
  <c r="H95" i="104"/>
  <c r="N95" i="104" s="1"/>
  <c r="E95" i="104"/>
  <c r="M94" i="104"/>
  <c r="H94" i="104"/>
  <c r="I94" i="104" s="1"/>
  <c r="J94" i="104" s="1"/>
  <c r="E94" i="104"/>
  <c r="M93" i="104"/>
  <c r="I93" i="104"/>
  <c r="J93" i="104" s="1"/>
  <c r="H93" i="104"/>
  <c r="N93" i="104" s="1"/>
  <c r="E93" i="104"/>
  <c r="M92" i="104"/>
  <c r="H92" i="104"/>
  <c r="I92" i="104" s="1"/>
  <c r="J92" i="104" s="1"/>
  <c r="E92" i="104"/>
  <c r="M91" i="104"/>
  <c r="I91" i="104"/>
  <c r="J91" i="104" s="1"/>
  <c r="H91" i="104"/>
  <c r="N91" i="104" s="1"/>
  <c r="E91" i="104"/>
  <c r="M90" i="104"/>
  <c r="H90" i="104"/>
  <c r="I90" i="104" s="1"/>
  <c r="E90" i="104"/>
  <c r="M89" i="104"/>
  <c r="I89" i="104"/>
  <c r="J89" i="104" s="1"/>
  <c r="H89" i="104"/>
  <c r="N89" i="104" s="1"/>
  <c r="E89" i="104"/>
  <c r="M88" i="104"/>
  <c r="H88" i="104"/>
  <c r="I88" i="104" s="1"/>
  <c r="J88" i="104" s="1"/>
  <c r="E88" i="104"/>
  <c r="M87" i="104"/>
  <c r="I87" i="104"/>
  <c r="J87" i="104" s="1"/>
  <c r="H87" i="104"/>
  <c r="N87" i="104" s="1"/>
  <c r="E87" i="104"/>
  <c r="M86" i="104"/>
  <c r="H86" i="104"/>
  <c r="I86" i="104" s="1"/>
  <c r="J86" i="104" s="1"/>
  <c r="E86" i="104"/>
  <c r="M85" i="104"/>
  <c r="I85" i="104"/>
  <c r="J85" i="104" s="1"/>
  <c r="H85" i="104"/>
  <c r="N85" i="104" s="1"/>
  <c r="E85" i="104"/>
  <c r="M84" i="104"/>
  <c r="H84" i="104"/>
  <c r="I84" i="104" s="1"/>
  <c r="J84" i="104" s="1"/>
  <c r="E84" i="104"/>
  <c r="M83" i="104"/>
  <c r="I83" i="104"/>
  <c r="J83" i="104" s="1"/>
  <c r="H83" i="104"/>
  <c r="N83" i="104" s="1"/>
  <c r="E83" i="104"/>
  <c r="M82" i="104"/>
  <c r="I82" i="104"/>
  <c r="H82" i="104"/>
  <c r="N82" i="104" s="1"/>
  <c r="E82" i="104"/>
  <c r="M81" i="104"/>
  <c r="I81" i="104"/>
  <c r="J81" i="104" s="1"/>
  <c r="H81" i="104"/>
  <c r="N81" i="104" s="1"/>
  <c r="E81" i="104"/>
  <c r="M80" i="104"/>
  <c r="I80" i="104"/>
  <c r="H80" i="104"/>
  <c r="N80" i="104" s="1"/>
  <c r="E80" i="104"/>
  <c r="M79" i="104"/>
  <c r="I79" i="104"/>
  <c r="J79" i="104" s="1"/>
  <c r="H79" i="104"/>
  <c r="N79" i="104" s="1"/>
  <c r="E79" i="104"/>
  <c r="M78" i="104"/>
  <c r="I78" i="104"/>
  <c r="H78" i="104"/>
  <c r="N78" i="104" s="1"/>
  <c r="E78" i="104"/>
  <c r="M77" i="104"/>
  <c r="I77" i="104"/>
  <c r="J77" i="104" s="1"/>
  <c r="H77" i="104"/>
  <c r="N77" i="104" s="1"/>
  <c r="E77" i="104"/>
  <c r="M76" i="104"/>
  <c r="I76" i="104"/>
  <c r="H76" i="104"/>
  <c r="N76" i="104" s="1"/>
  <c r="E76" i="104"/>
  <c r="M75" i="104"/>
  <c r="I75" i="104"/>
  <c r="J75" i="104" s="1"/>
  <c r="H75" i="104"/>
  <c r="N75" i="104" s="1"/>
  <c r="E75" i="104"/>
  <c r="M74" i="104"/>
  <c r="I74" i="104"/>
  <c r="H74" i="104"/>
  <c r="N74" i="104" s="1"/>
  <c r="E74" i="104"/>
  <c r="M73" i="104"/>
  <c r="I73" i="104"/>
  <c r="J73" i="104" s="1"/>
  <c r="H73" i="104"/>
  <c r="N73" i="104" s="1"/>
  <c r="E73" i="104"/>
  <c r="M72" i="104"/>
  <c r="I72" i="104"/>
  <c r="H72" i="104"/>
  <c r="N72" i="104" s="1"/>
  <c r="E72" i="104"/>
  <c r="M71" i="104"/>
  <c r="I71" i="104"/>
  <c r="J71" i="104" s="1"/>
  <c r="H71" i="104"/>
  <c r="N71" i="104" s="1"/>
  <c r="E71" i="104"/>
  <c r="M70" i="104"/>
  <c r="I70" i="104"/>
  <c r="H70" i="104"/>
  <c r="N70" i="104" s="1"/>
  <c r="E70" i="104"/>
  <c r="M69" i="104"/>
  <c r="I69" i="104"/>
  <c r="J69" i="104" s="1"/>
  <c r="H69" i="104"/>
  <c r="N69" i="104" s="1"/>
  <c r="E69" i="104"/>
  <c r="M68" i="104"/>
  <c r="H68" i="104"/>
  <c r="I68" i="104" s="1"/>
  <c r="E68" i="104"/>
  <c r="M67" i="104"/>
  <c r="I67" i="104"/>
  <c r="J67" i="104" s="1"/>
  <c r="H67" i="104"/>
  <c r="N67" i="104" s="1"/>
  <c r="E67" i="104"/>
  <c r="M66" i="104"/>
  <c r="H66" i="104"/>
  <c r="I66" i="104" s="1"/>
  <c r="J66" i="104" s="1"/>
  <c r="E66" i="104"/>
  <c r="M65" i="104"/>
  <c r="I65" i="104"/>
  <c r="J65" i="104" s="1"/>
  <c r="H65" i="104"/>
  <c r="N65" i="104" s="1"/>
  <c r="E65" i="104"/>
  <c r="M64" i="104"/>
  <c r="H64" i="104"/>
  <c r="I64" i="104" s="1"/>
  <c r="J64" i="104" s="1"/>
  <c r="E64" i="104"/>
  <c r="M63" i="104"/>
  <c r="I63" i="104"/>
  <c r="J63" i="104" s="1"/>
  <c r="H63" i="104"/>
  <c r="N63" i="104" s="1"/>
  <c r="E63" i="104"/>
  <c r="M62" i="104"/>
  <c r="H62" i="104"/>
  <c r="I62" i="104" s="1"/>
  <c r="J62" i="104" s="1"/>
  <c r="E62" i="104"/>
  <c r="M61" i="104"/>
  <c r="I61" i="104"/>
  <c r="J61" i="104" s="1"/>
  <c r="H61" i="104"/>
  <c r="N61" i="104" s="1"/>
  <c r="E61" i="104"/>
  <c r="M60" i="104"/>
  <c r="H60" i="104"/>
  <c r="I60" i="104" s="1"/>
  <c r="E60" i="104"/>
  <c r="M59" i="104"/>
  <c r="I59" i="104"/>
  <c r="J59" i="104" s="1"/>
  <c r="H59" i="104"/>
  <c r="N59" i="104" s="1"/>
  <c r="E59" i="104"/>
  <c r="M58" i="104"/>
  <c r="H58" i="104"/>
  <c r="I58" i="104" s="1"/>
  <c r="J58" i="104" s="1"/>
  <c r="E58" i="104"/>
  <c r="M57" i="104"/>
  <c r="I57" i="104"/>
  <c r="J57" i="104" s="1"/>
  <c r="H57" i="104"/>
  <c r="N57" i="104" s="1"/>
  <c r="E57" i="104"/>
  <c r="M56" i="104"/>
  <c r="H56" i="104"/>
  <c r="I56" i="104" s="1"/>
  <c r="J56" i="104" s="1"/>
  <c r="E56" i="104"/>
  <c r="M55" i="104"/>
  <c r="I55" i="104"/>
  <c r="J55" i="104" s="1"/>
  <c r="H55" i="104"/>
  <c r="N55" i="104" s="1"/>
  <c r="E55" i="104"/>
  <c r="M54" i="104"/>
  <c r="H54" i="104"/>
  <c r="I54" i="104" s="1"/>
  <c r="J54" i="104" s="1"/>
  <c r="E54" i="104"/>
  <c r="M53" i="104"/>
  <c r="I53" i="104"/>
  <c r="J53" i="104" s="1"/>
  <c r="H53" i="104"/>
  <c r="N53" i="104" s="1"/>
  <c r="E53" i="104"/>
  <c r="M52" i="104"/>
  <c r="H52" i="104"/>
  <c r="I52" i="104" s="1"/>
  <c r="E52" i="104"/>
  <c r="M51" i="104"/>
  <c r="I51" i="104"/>
  <c r="J51" i="104" s="1"/>
  <c r="H51" i="104"/>
  <c r="N51" i="104" s="1"/>
  <c r="E51" i="104"/>
  <c r="M50" i="104"/>
  <c r="H50" i="104"/>
  <c r="I50" i="104" s="1"/>
  <c r="J50" i="104" s="1"/>
  <c r="E50" i="104"/>
  <c r="M49" i="104"/>
  <c r="I49" i="104"/>
  <c r="J49" i="104" s="1"/>
  <c r="H49" i="104"/>
  <c r="N49" i="104" s="1"/>
  <c r="E49" i="104"/>
  <c r="M48" i="104"/>
  <c r="I48" i="104"/>
  <c r="J48" i="104" s="1"/>
  <c r="H48" i="104"/>
  <c r="N48" i="104" s="1"/>
  <c r="E48" i="104"/>
  <c r="M47" i="104"/>
  <c r="I47" i="104"/>
  <c r="J47" i="104" s="1"/>
  <c r="H47" i="104"/>
  <c r="N47" i="104" s="1"/>
  <c r="E47" i="104"/>
  <c r="M46" i="104"/>
  <c r="I46" i="104"/>
  <c r="J46" i="104" s="1"/>
  <c r="H46" i="104"/>
  <c r="N46" i="104" s="1"/>
  <c r="E46" i="104"/>
  <c r="M45" i="104"/>
  <c r="I45" i="104"/>
  <c r="J45" i="104" s="1"/>
  <c r="H45" i="104"/>
  <c r="N45" i="104" s="1"/>
  <c r="E45" i="104"/>
  <c r="M44" i="104"/>
  <c r="I44" i="104"/>
  <c r="J44" i="104" s="1"/>
  <c r="H44" i="104"/>
  <c r="N44" i="104" s="1"/>
  <c r="E44" i="104"/>
  <c r="M43" i="104"/>
  <c r="I43" i="104"/>
  <c r="J43" i="104" s="1"/>
  <c r="H43" i="104"/>
  <c r="N43" i="104" s="1"/>
  <c r="E43" i="104"/>
  <c r="M42" i="104"/>
  <c r="I42" i="104"/>
  <c r="J42" i="104" s="1"/>
  <c r="H42" i="104"/>
  <c r="N42" i="104" s="1"/>
  <c r="E42" i="104"/>
  <c r="M41" i="104"/>
  <c r="I41" i="104"/>
  <c r="J41" i="104" s="1"/>
  <c r="H41" i="104"/>
  <c r="N41" i="104" s="1"/>
  <c r="E41" i="104"/>
  <c r="M40" i="104"/>
  <c r="I40" i="104"/>
  <c r="J40" i="104" s="1"/>
  <c r="H40" i="104"/>
  <c r="N40" i="104" s="1"/>
  <c r="E40" i="104"/>
  <c r="M39" i="104"/>
  <c r="I39" i="104"/>
  <c r="J39" i="104" s="1"/>
  <c r="H39" i="104"/>
  <c r="N39" i="104" s="1"/>
  <c r="E39" i="104"/>
  <c r="M38" i="104"/>
  <c r="I38" i="104"/>
  <c r="J38" i="104" s="1"/>
  <c r="H38" i="104"/>
  <c r="N38" i="104" s="1"/>
  <c r="E38" i="104"/>
  <c r="M37" i="104"/>
  <c r="I37" i="104"/>
  <c r="J37" i="104" s="1"/>
  <c r="H37" i="104"/>
  <c r="N37" i="104" s="1"/>
  <c r="E37" i="104"/>
  <c r="M36" i="104"/>
  <c r="I36" i="104"/>
  <c r="J36" i="104" s="1"/>
  <c r="H36" i="104"/>
  <c r="N36" i="104" s="1"/>
  <c r="E36" i="104"/>
  <c r="M35" i="104"/>
  <c r="I35" i="104"/>
  <c r="J35" i="104" s="1"/>
  <c r="H35" i="104"/>
  <c r="N35" i="104" s="1"/>
  <c r="E35" i="104"/>
  <c r="M34" i="104"/>
  <c r="I34" i="104"/>
  <c r="J34" i="104" s="1"/>
  <c r="H34" i="104"/>
  <c r="N34" i="104" s="1"/>
  <c r="E34" i="104"/>
  <c r="M33" i="104"/>
  <c r="I33" i="104"/>
  <c r="J33" i="104" s="1"/>
  <c r="H33" i="104"/>
  <c r="N33" i="104" s="1"/>
  <c r="E33" i="104"/>
  <c r="M32" i="104"/>
  <c r="I32" i="104"/>
  <c r="J32" i="104" s="1"/>
  <c r="H32" i="104"/>
  <c r="N32" i="104" s="1"/>
  <c r="E32" i="104"/>
  <c r="M31" i="104"/>
  <c r="I31" i="104"/>
  <c r="J31" i="104" s="1"/>
  <c r="H31" i="104"/>
  <c r="N31" i="104" s="1"/>
  <c r="E31" i="104"/>
  <c r="M30" i="104"/>
  <c r="I30" i="104"/>
  <c r="J30" i="104" s="1"/>
  <c r="H30" i="104"/>
  <c r="N30" i="104" s="1"/>
  <c r="E30" i="104"/>
  <c r="M29" i="104"/>
  <c r="I29" i="104"/>
  <c r="J29" i="104" s="1"/>
  <c r="H29" i="104"/>
  <c r="N29" i="104" s="1"/>
  <c r="E29" i="104"/>
  <c r="M28" i="104"/>
  <c r="I28" i="104"/>
  <c r="J28" i="104" s="1"/>
  <c r="H28" i="104"/>
  <c r="N28" i="104" s="1"/>
  <c r="E28" i="104"/>
  <c r="M27" i="104"/>
  <c r="I27" i="104"/>
  <c r="J27" i="104" s="1"/>
  <c r="H27" i="104"/>
  <c r="N27" i="104" s="1"/>
  <c r="E27" i="104"/>
  <c r="M26" i="104"/>
  <c r="I26" i="104"/>
  <c r="J26" i="104" s="1"/>
  <c r="H26" i="104"/>
  <c r="N26" i="104" s="1"/>
  <c r="E26" i="104"/>
  <c r="M25" i="104"/>
  <c r="I25" i="104"/>
  <c r="J25" i="104" s="1"/>
  <c r="H25" i="104"/>
  <c r="N25" i="104" s="1"/>
  <c r="E25" i="104"/>
  <c r="M24" i="104"/>
  <c r="I24" i="104"/>
  <c r="J24" i="104" s="1"/>
  <c r="H24" i="104"/>
  <c r="N24" i="104" s="1"/>
  <c r="E24" i="104"/>
  <c r="M23" i="104"/>
  <c r="I23" i="104"/>
  <c r="J23" i="104" s="1"/>
  <c r="H23" i="104"/>
  <c r="N23" i="104" s="1"/>
  <c r="E23" i="104"/>
  <c r="M22" i="104"/>
  <c r="I22" i="104"/>
  <c r="J22" i="104" s="1"/>
  <c r="H22" i="104"/>
  <c r="N22" i="104" s="1"/>
  <c r="E22" i="104"/>
  <c r="M21" i="104"/>
  <c r="I21" i="104"/>
  <c r="J21" i="104" s="1"/>
  <c r="H21" i="104"/>
  <c r="N21" i="104" s="1"/>
  <c r="E21" i="104"/>
  <c r="M20" i="104"/>
  <c r="I20" i="104"/>
  <c r="J20" i="104" s="1"/>
  <c r="H20" i="104"/>
  <c r="N20" i="104" s="1"/>
  <c r="E20" i="104"/>
  <c r="M19" i="104"/>
  <c r="I19" i="104"/>
  <c r="J19" i="104" s="1"/>
  <c r="H19" i="104"/>
  <c r="N19" i="104" s="1"/>
  <c r="E19" i="104"/>
  <c r="M18" i="104"/>
  <c r="I18" i="104"/>
  <c r="J18" i="104" s="1"/>
  <c r="H18" i="104"/>
  <c r="N18" i="104" s="1"/>
  <c r="E18" i="104"/>
  <c r="M17" i="104"/>
  <c r="I17" i="104"/>
  <c r="J17" i="104" s="1"/>
  <c r="H17" i="104"/>
  <c r="N17" i="104" s="1"/>
  <c r="E17" i="104"/>
  <c r="M16" i="104"/>
  <c r="I16" i="104"/>
  <c r="J16" i="104" s="1"/>
  <c r="H16" i="104"/>
  <c r="N16" i="104" s="1"/>
  <c r="E16" i="104"/>
  <c r="M15" i="104"/>
  <c r="I15" i="104"/>
  <c r="J15" i="104" s="1"/>
  <c r="H15" i="104"/>
  <c r="N15" i="104" s="1"/>
  <c r="E15" i="104"/>
  <c r="M14" i="104"/>
  <c r="I14" i="104"/>
  <c r="J14" i="104" s="1"/>
  <c r="H14" i="104"/>
  <c r="N14" i="104" s="1"/>
  <c r="E14" i="104"/>
  <c r="M13" i="104"/>
  <c r="I13" i="104"/>
  <c r="J13" i="104" s="1"/>
  <c r="H13" i="104"/>
  <c r="N13" i="104" s="1"/>
  <c r="E13" i="104"/>
  <c r="M12" i="104"/>
  <c r="I12" i="104"/>
  <c r="J12" i="104" s="1"/>
  <c r="H12" i="104"/>
  <c r="N12" i="104" s="1"/>
  <c r="E12" i="104"/>
  <c r="M11" i="104"/>
  <c r="I11" i="104"/>
  <c r="J11" i="104" s="1"/>
  <c r="H11" i="104"/>
  <c r="N11" i="104" s="1"/>
  <c r="E11" i="104"/>
  <c r="M10" i="104"/>
  <c r="I10" i="104"/>
  <c r="J10" i="104" s="1"/>
  <c r="H10" i="104"/>
  <c r="N10" i="104" s="1"/>
  <c r="E10" i="104"/>
  <c r="M9" i="104"/>
  <c r="I9" i="104"/>
  <c r="J9" i="104" s="1"/>
  <c r="H9" i="104"/>
  <c r="N9" i="104" s="1"/>
  <c r="E9" i="104"/>
  <c r="M8" i="104"/>
  <c r="I8" i="104"/>
  <c r="J8" i="104" s="1"/>
  <c r="H8" i="104"/>
  <c r="N8" i="104" s="1"/>
  <c r="E8" i="104"/>
  <c r="M7" i="104"/>
  <c r="I7" i="104"/>
  <c r="J7" i="104" s="1"/>
  <c r="H7" i="104"/>
  <c r="N7" i="104" s="1"/>
  <c r="E7" i="104"/>
  <c r="M6" i="104"/>
  <c r="I6" i="104"/>
  <c r="J6" i="104" s="1"/>
  <c r="H6" i="104"/>
  <c r="N6" i="104" s="1"/>
  <c r="E6" i="104"/>
  <c r="M5" i="104"/>
  <c r="I5" i="104"/>
  <c r="J5" i="104" s="1"/>
  <c r="H5" i="104"/>
  <c r="N5" i="104" s="1"/>
  <c r="E5" i="104"/>
  <c r="M4" i="104"/>
  <c r="I4" i="104"/>
  <c r="J4" i="104" s="1"/>
  <c r="H4" i="104"/>
  <c r="N4" i="104" s="1"/>
  <c r="E4" i="104"/>
  <c r="M3" i="104"/>
  <c r="I3" i="104"/>
  <c r="J3" i="104" s="1"/>
  <c r="H3" i="104"/>
  <c r="N3" i="104" s="1"/>
  <c r="E3" i="104"/>
  <c r="T2" i="104"/>
  <c r="U2" i="104" s="1"/>
  <c r="Q2" i="104"/>
  <c r="M2" i="104"/>
  <c r="I2" i="104"/>
  <c r="J2" i="104" s="1"/>
  <c r="H2" i="104"/>
  <c r="N2" i="104" s="1"/>
  <c r="E2" i="104"/>
  <c r="R1" i="104"/>
  <c r="E103" i="103"/>
  <c r="M102" i="103"/>
  <c r="I102" i="103"/>
  <c r="H102" i="103"/>
  <c r="N102" i="103" s="1"/>
  <c r="E102" i="103"/>
  <c r="M101" i="103"/>
  <c r="I101" i="103"/>
  <c r="H101" i="103"/>
  <c r="N101" i="103" s="1"/>
  <c r="E101" i="103"/>
  <c r="M100" i="103"/>
  <c r="I100" i="103"/>
  <c r="H100" i="103"/>
  <c r="N100" i="103" s="1"/>
  <c r="E100" i="103"/>
  <c r="J100" i="103" s="1"/>
  <c r="M99" i="103"/>
  <c r="I99" i="103"/>
  <c r="J99" i="103" s="1"/>
  <c r="H99" i="103"/>
  <c r="N99" i="103" s="1"/>
  <c r="E99" i="103"/>
  <c r="M98" i="103"/>
  <c r="I98" i="103"/>
  <c r="H98" i="103"/>
  <c r="N98" i="103" s="1"/>
  <c r="E98" i="103"/>
  <c r="J98" i="103" s="1"/>
  <c r="M97" i="103"/>
  <c r="I97" i="103"/>
  <c r="J97" i="103" s="1"/>
  <c r="H97" i="103"/>
  <c r="N97" i="103" s="1"/>
  <c r="E97" i="103"/>
  <c r="M96" i="103"/>
  <c r="I96" i="103"/>
  <c r="H96" i="103"/>
  <c r="N96" i="103" s="1"/>
  <c r="E96" i="103"/>
  <c r="J96" i="103" s="1"/>
  <c r="M95" i="103"/>
  <c r="I95" i="103"/>
  <c r="J95" i="103" s="1"/>
  <c r="H95" i="103"/>
  <c r="N95" i="103" s="1"/>
  <c r="E95" i="103"/>
  <c r="M94" i="103"/>
  <c r="I94" i="103"/>
  <c r="H94" i="103"/>
  <c r="N94" i="103" s="1"/>
  <c r="E94" i="103"/>
  <c r="J94" i="103" s="1"/>
  <c r="M93" i="103"/>
  <c r="I93" i="103"/>
  <c r="J93" i="103" s="1"/>
  <c r="H93" i="103"/>
  <c r="N93" i="103" s="1"/>
  <c r="E93" i="103"/>
  <c r="M92" i="103"/>
  <c r="I92" i="103"/>
  <c r="H92" i="103"/>
  <c r="N92" i="103" s="1"/>
  <c r="E92" i="103"/>
  <c r="J92" i="103" s="1"/>
  <c r="M91" i="103"/>
  <c r="I91" i="103"/>
  <c r="J91" i="103" s="1"/>
  <c r="H91" i="103"/>
  <c r="N91" i="103" s="1"/>
  <c r="E91" i="103"/>
  <c r="M90" i="103"/>
  <c r="I90" i="103"/>
  <c r="H90" i="103"/>
  <c r="N90" i="103" s="1"/>
  <c r="E90" i="103"/>
  <c r="J90" i="103" s="1"/>
  <c r="M89" i="103"/>
  <c r="I89" i="103"/>
  <c r="J89" i="103" s="1"/>
  <c r="H89" i="103"/>
  <c r="N89" i="103" s="1"/>
  <c r="E89" i="103"/>
  <c r="M88" i="103"/>
  <c r="I88" i="103"/>
  <c r="H88" i="103"/>
  <c r="N88" i="103" s="1"/>
  <c r="E88" i="103"/>
  <c r="J88" i="103" s="1"/>
  <c r="M87" i="103"/>
  <c r="I87" i="103"/>
  <c r="J87" i="103" s="1"/>
  <c r="H87" i="103"/>
  <c r="N87" i="103" s="1"/>
  <c r="E87" i="103"/>
  <c r="M86" i="103"/>
  <c r="I86" i="103"/>
  <c r="H86" i="103"/>
  <c r="N86" i="103" s="1"/>
  <c r="E86" i="103"/>
  <c r="J86" i="103" s="1"/>
  <c r="M85" i="103"/>
  <c r="I85" i="103"/>
  <c r="J85" i="103" s="1"/>
  <c r="H85" i="103"/>
  <c r="N85" i="103" s="1"/>
  <c r="E85" i="103"/>
  <c r="M84" i="103"/>
  <c r="I84" i="103"/>
  <c r="H84" i="103"/>
  <c r="N84" i="103" s="1"/>
  <c r="E84" i="103"/>
  <c r="J84" i="103" s="1"/>
  <c r="M83" i="103"/>
  <c r="I83" i="103"/>
  <c r="J83" i="103" s="1"/>
  <c r="H83" i="103"/>
  <c r="N83" i="103" s="1"/>
  <c r="E83" i="103"/>
  <c r="M82" i="103"/>
  <c r="I82" i="103"/>
  <c r="H82" i="103"/>
  <c r="N82" i="103" s="1"/>
  <c r="E82" i="103"/>
  <c r="J82" i="103" s="1"/>
  <c r="M81" i="103"/>
  <c r="I81" i="103"/>
  <c r="J81" i="103" s="1"/>
  <c r="H81" i="103"/>
  <c r="N81" i="103" s="1"/>
  <c r="E81" i="103"/>
  <c r="M80" i="103"/>
  <c r="I80" i="103"/>
  <c r="H80" i="103"/>
  <c r="N80" i="103" s="1"/>
  <c r="E80" i="103"/>
  <c r="J80" i="103" s="1"/>
  <c r="M79" i="103"/>
  <c r="I79" i="103"/>
  <c r="J79" i="103" s="1"/>
  <c r="H79" i="103"/>
  <c r="N79" i="103" s="1"/>
  <c r="E79" i="103"/>
  <c r="M78" i="103"/>
  <c r="I78" i="103"/>
  <c r="H78" i="103"/>
  <c r="N78" i="103" s="1"/>
  <c r="E78" i="103"/>
  <c r="J78" i="103" s="1"/>
  <c r="M77" i="103"/>
  <c r="I77" i="103"/>
  <c r="J77" i="103" s="1"/>
  <c r="H77" i="103"/>
  <c r="N77" i="103" s="1"/>
  <c r="E77" i="103"/>
  <c r="M76" i="103"/>
  <c r="I76" i="103"/>
  <c r="H76" i="103"/>
  <c r="N76" i="103" s="1"/>
  <c r="E76" i="103"/>
  <c r="J76" i="103" s="1"/>
  <c r="M75" i="103"/>
  <c r="I75" i="103"/>
  <c r="J75" i="103" s="1"/>
  <c r="H75" i="103"/>
  <c r="N75" i="103" s="1"/>
  <c r="E75" i="103"/>
  <c r="M74" i="103"/>
  <c r="I74" i="103"/>
  <c r="H74" i="103"/>
  <c r="N74" i="103" s="1"/>
  <c r="E74" i="103"/>
  <c r="J74" i="103" s="1"/>
  <c r="M73" i="103"/>
  <c r="I73" i="103"/>
  <c r="J73" i="103" s="1"/>
  <c r="H73" i="103"/>
  <c r="N73" i="103" s="1"/>
  <c r="E73" i="103"/>
  <c r="M72" i="103"/>
  <c r="I72" i="103"/>
  <c r="H72" i="103"/>
  <c r="N72" i="103" s="1"/>
  <c r="E72" i="103"/>
  <c r="J72" i="103" s="1"/>
  <c r="M71" i="103"/>
  <c r="I71" i="103"/>
  <c r="J71" i="103" s="1"/>
  <c r="H71" i="103"/>
  <c r="N71" i="103" s="1"/>
  <c r="E71" i="103"/>
  <c r="M70" i="103"/>
  <c r="I70" i="103"/>
  <c r="H70" i="103"/>
  <c r="N70" i="103" s="1"/>
  <c r="E70" i="103"/>
  <c r="J70" i="103" s="1"/>
  <c r="M69" i="103"/>
  <c r="I69" i="103"/>
  <c r="J69" i="103" s="1"/>
  <c r="H69" i="103"/>
  <c r="N69" i="103" s="1"/>
  <c r="E69" i="103"/>
  <c r="M68" i="103"/>
  <c r="I68" i="103"/>
  <c r="H68" i="103"/>
  <c r="N68" i="103" s="1"/>
  <c r="E68" i="103"/>
  <c r="J68" i="103" s="1"/>
  <c r="M67" i="103"/>
  <c r="I67" i="103"/>
  <c r="J67" i="103" s="1"/>
  <c r="H67" i="103"/>
  <c r="N67" i="103" s="1"/>
  <c r="E67" i="103"/>
  <c r="M66" i="103"/>
  <c r="I66" i="103"/>
  <c r="H66" i="103"/>
  <c r="N66" i="103" s="1"/>
  <c r="E66" i="103"/>
  <c r="J66" i="103" s="1"/>
  <c r="M65" i="103"/>
  <c r="I65" i="103"/>
  <c r="J65" i="103" s="1"/>
  <c r="H65" i="103"/>
  <c r="N65" i="103" s="1"/>
  <c r="E65" i="103"/>
  <c r="M64" i="103"/>
  <c r="I64" i="103"/>
  <c r="H64" i="103"/>
  <c r="N64" i="103" s="1"/>
  <c r="E64" i="103"/>
  <c r="J64" i="103" s="1"/>
  <c r="M63" i="103"/>
  <c r="I63" i="103"/>
  <c r="J63" i="103" s="1"/>
  <c r="H63" i="103"/>
  <c r="N63" i="103" s="1"/>
  <c r="E63" i="103"/>
  <c r="M62" i="103"/>
  <c r="I62" i="103"/>
  <c r="H62" i="103"/>
  <c r="N62" i="103" s="1"/>
  <c r="E62" i="103"/>
  <c r="J62" i="103" s="1"/>
  <c r="M61" i="103"/>
  <c r="I61" i="103"/>
  <c r="J61" i="103" s="1"/>
  <c r="H61" i="103"/>
  <c r="N61" i="103" s="1"/>
  <c r="E61" i="103"/>
  <c r="M60" i="103"/>
  <c r="I60" i="103"/>
  <c r="H60" i="103"/>
  <c r="N60" i="103" s="1"/>
  <c r="E60" i="103"/>
  <c r="J60" i="103" s="1"/>
  <c r="M59" i="103"/>
  <c r="I59" i="103"/>
  <c r="J59" i="103" s="1"/>
  <c r="H59" i="103"/>
  <c r="N59" i="103" s="1"/>
  <c r="E59" i="103"/>
  <c r="M58" i="103"/>
  <c r="I58" i="103"/>
  <c r="H58" i="103"/>
  <c r="N58" i="103" s="1"/>
  <c r="E58" i="103"/>
  <c r="J58" i="103" s="1"/>
  <c r="M57" i="103"/>
  <c r="I57" i="103"/>
  <c r="J57" i="103" s="1"/>
  <c r="H57" i="103"/>
  <c r="N57" i="103" s="1"/>
  <c r="E57" i="103"/>
  <c r="M56" i="103"/>
  <c r="I56" i="103"/>
  <c r="H56" i="103"/>
  <c r="N56" i="103" s="1"/>
  <c r="E56" i="103"/>
  <c r="J56" i="103" s="1"/>
  <c r="M55" i="103"/>
  <c r="I55" i="103"/>
  <c r="J55" i="103" s="1"/>
  <c r="H55" i="103"/>
  <c r="N55" i="103" s="1"/>
  <c r="E55" i="103"/>
  <c r="M54" i="103"/>
  <c r="I54" i="103"/>
  <c r="H54" i="103"/>
  <c r="N54" i="103" s="1"/>
  <c r="E54" i="103"/>
  <c r="J54" i="103" s="1"/>
  <c r="M53" i="103"/>
  <c r="I53" i="103"/>
  <c r="J53" i="103" s="1"/>
  <c r="H53" i="103"/>
  <c r="N53" i="103" s="1"/>
  <c r="E53" i="103"/>
  <c r="M52" i="103"/>
  <c r="I52" i="103"/>
  <c r="H52" i="103"/>
  <c r="N52" i="103" s="1"/>
  <c r="E52" i="103"/>
  <c r="J52" i="103" s="1"/>
  <c r="M51" i="103"/>
  <c r="I51" i="103"/>
  <c r="J51" i="103" s="1"/>
  <c r="H51" i="103"/>
  <c r="N51" i="103" s="1"/>
  <c r="E51" i="103"/>
  <c r="M50" i="103"/>
  <c r="I50" i="103"/>
  <c r="H50" i="103"/>
  <c r="N50" i="103" s="1"/>
  <c r="E50" i="103"/>
  <c r="J50" i="103" s="1"/>
  <c r="M49" i="103"/>
  <c r="I49" i="103"/>
  <c r="J49" i="103" s="1"/>
  <c r="H49" i="103"/>
  <c r="N49" i="103" s="1"/>
  <c r="E49" i="103"/>
  <c r="M48" i="103"/>
  <c r="I48" i="103"/>
  <c r="H48" i="103"/>
  <c r="N48" i="103" s="1"/>
  <c r="E48" i="103"/>
  <c r="J48" i="103" s="1"/>
  <c r="M47" i="103"/>
  <c r="I47" i="103"/>
  <c r="J47" i="103" s="1"/>
  <c r="H47" i="103"/>
  <c r="N47" i="103" s="1"/>
  <c r="E47" i="103"/>
  <c r="M46" i="103"/>
  <c r="I46" i="103"/>
  <c r="H46" i="103"/>
  <c r="N46" i="103" s="1"/>
  <c r="E46" i="103"/>
  <c r="J46" i="103" s="1"/>
  <c r="M45" i="103"/>
  <c r="I45" i="103"/>
  <c r="J45" i="103" s="1"/>
  <c r="H45" i="103"/>
  <c r="N45" i="103" s="1"/>
  <c r="E45" i="103"/>
  <c r="M44" i="103"/>
  <c r="I44" i="103"/>
  <c r="H44" i="103"/>
  <c r="N44" i="103" s="1"/>
  <c r="E44" i="103"/>
  <c r="J44" i="103" s="1"/>
  <c r="M43" i="103"/>
  <c r="I43" i="103"/>
  <c r="J43" i="103" s="1"/>
  <c r="H43" i="103"/>
  <c r="N43" i="103" s="1"/>
  <c r="E43" i="103"/>
  <c r="M42" i="103"/>
  <c r="I42" i="103"/>
  <c r="H42" i="103"/>
  <c r="N42" i="103" s="1"/>
  <c r="E42" i="103"/>
  <c r="J42" i="103" s="1"/>
  <c r="M41" i="103"/>
  <c r="I41" i="103"/>
  <c r="J41" i="103" s="1"/>
  <c r="H41" i="103"/>
  <c r="N41" i="103" s="1"/>
  <c r="E41" i="103"/>
  <c r="M40" i="103"/>
  <c r="I40" i="103"/>
  <c r="H40" i="103"/>
  <c r="N40" i="103" s="1"/>
  <c r="E40" i="103"/>
  <c r="J40" i="103" s="1"/>
  <c r="M39" i="103"/>
  <c r="I39" i="103"/>
  <c r="J39" i="103" s="1"/>
  <c r="H39" i="103"/>
  <c r="N39" i="103" s="1"/>
  <c r="E39" i="103"/>
  <c r="M38" i="103"/>
  <c r="I38" i="103"/>
  <c r="H38" i="103"/>
  <c r="N38" i="103" s="1"/>
  <c r="E38" i="103"/>
  <c r="J38" i="103" s="1"/>
  <c r="M37" i="103"/>
  <c r="I37" i="103"/>
  <c r="J37" i="103" s="1"/>
  <c r="H37" i="103"/>
  <c r="N37" i="103" s="1"/>
  <c r="E37" i="103"/>
  <c r="M36" i="103"/>
  <c r="I36" i="103"/>
  <c r="H36" i="103"/>
  <c r="N36" i="103" s="1"/>
  <c r="E36" i="103"/>
  <c r="J36" i="103" s="1"/>
  <c r="M35" i="103"/>
  <c r="I35" i="103"/>
  <c r="J35" i="103" s="1"/>
  <c r="H35" i="103"/>
  <c r="N35" i="103" s="1"/>
  <c r="E35" i="103"/>
  <c r="M34" i="103"/>
  <c r="I34" i="103"/>
  <c r="H34" i="103"/>
  <c r="N34" i="103" s="1"/>
  <c r="E34" i="103"/>
  <c r="J34" i="103" s="1"/>
  <c r="M33" i="103"/>
  <c r="I33" i="103"/>
  <c r="J33" i="103" s="1"/>
  <c r="H33" i="103"/>
  <c r="N33" i="103" s="1"/>
  <c r="E33" i="103"/>
  <c r="M32" i="103"/>
  <c r="I32" i="103"/>
  <c r="H32" i="103"/>
  <c r="N32" i="103" s="1"/>
  <c r="E32" i="103"/>
  <c r="J32" i="103" s="1"/>
  <c r="M31" i="103"/>
  <c r="I31" i="103"/>
  <c r="J31" i="103" s="1"/>
  <c r="H31" i="103"/>
  <c r="N31" i="103" s="1"/>
  <c r="E31" i="103"/>
  <c r="M30" i="103"/>
  <c r="I30" i="103"/>
  <c r="H30" i="103"/>
  <c r="N30" i="103" s="1"/>
  <c r="E30" i="103"/>
  <c r="J30" i="103" s="1"/>
  <c r="M29" i="103"/>
  <c r="I29" i="103"/>
  <c r="J29" i="103" s="1"/>
  <c r="H29" i="103"/>
  <c r="N29" i="103" s="1"/>
  <c r="E29" i="103"/>
  <c r="M28" i="103"/>
  <c r="I28" i="103"/>
  <c r="H28" i="103"/>
  <c r="N28" i="103" s="1"/>
  <c r="E28" i="103"/>
  <c r="J28" i="103" s="1"/>
  <c r="M27" i="103"/>
  <c r="I27" i="103"/>
  <c r="J27" i="103" s="1"/>
  <c r="H27" i="103"/>
  <c r="N27" i="103" s="1"/>
  <c r="E27" i="103"/>
  <c r="M26" i="103"/>
  <c r="I26" i="103"/>
  <c r="H26" i="103"/>
  <c r="N26" i="103" s="1"/>
  <c r="E26" i="103"/>
  <c r="J26" i="103" s="1"/>
  <c r="M25" i="103"/>
  <c r="I25" i="103"/>
  <c r="J25" i="103" s="1"/>
  <c r="H25" i="103"/>
  <c r="N25" i="103" s="1"/>
  <c r="E25" i="103"/>
  <c r="M24" i="103"/>
  <c r="I24" i="103"/>
  <c r="H24" i="103"/>
  <c r="N24" i="103" s="1"/>
  <c r="E24" i="103"/>
  <c r="J24" i="103" s="1"/>
  <c r="M23" i="103"/>
  <c r="I23" i="103"/>
  <c r="J23" i="103" s="1"/>
  <c r="H23" i="103"/>
  <c r="N23" i="103" s="1"/>
  <c r="E23" i="103"/>
  <c r="M22" i="103"/>
  <c r="I22" i="103"/>
  <c r="H22" i="103"/>
  <c r="N22" i="103" s="1"/>
  <c r="E22" i="103"/>
  <c r="J22" i="103" s="1"/>
  <c r="M21" i="103"/>
  <c r="I21" i="103"/>
  <c r="J21" i="103" s="1"/>
  <c r="H21" i="103"/>
  <c r="N21" i="103" s="1"/>
  <c r="E21" i="103"/>
  <c r="M20" i="103"/>
  <c r="I20" i="103"/>
  <c r="H20" i="103"/>
  <c r="N20" i="103" s="1"/>
  <c r="E20" i="103"/>
  <c r="J20" i="103" s="1"/>
  <c r="M19" i="103"/>
  <c r="I19" i="103"/>
  <c r="J19" i="103" s="1"/>
  <c r="H19" i="103"/>
  <c r="N19" i="103" s="1"/>
  <c r="E19" i="103"/>
  <c r="M18" i="103"/>
  <c r="I18" i="103"/>
  <c r="H18" i="103"/>
  <c r="N18" i="103" s="1"/>
  <c r="E18" i="103"/>
  <c r="J18" i="103" s="1"/>
  <c r="M17" i="103"/>
  <c r="I17" i="103"/>
  <c r="J17" i="103" s="1"/>
  <c r="H17" i="103"/>
  <c r="N17" i="103" s="1"/>
  <c r="E17" i="103"/>
  <c r="M16" i="103"/>
  <c r="I16" i="103"/>
  <c r="H16" i="103"/>
  <c r="N16" i="103" s="1"/>
  <c r="E16" i="103"/>
  <c r="J16" i="103" s="1"/>
  <c r="M15" i="103"/>
  <c r="I15" i="103"/>
  <c r="J15" i="103" s="1"/>
  <c r="H15" i="103"/>
  <c r="N15" i="103" s="1"/>
  <c r="E15" i="103"/>
  <c r="M14" i="103"/>
  <c r="I14" i="103"/>
  <c r="H14" i="103"/>
  <c r="N14" i="103" s="1"/>
  <c r="E14" i="103"/>
  <c r="J14" i="103" s="1"/>
  <c r="M13" i="103"/>
  <c r="I13" i="103"/>
  <c r="J13" i="103" s="1"/>
  <c r="H13" i="103"/>
  <c r="N13" i="103" s="1"/>
  <c r="E13" i="103"/>
  <c r="M12" i="103"/>
  <c r="I12" i="103"/>
  <c r="H12" i="103"/>
  <c r="N12" i="103" s="1"/>
  <c r="E12" i="103"/>
  <c r="J12" i="103" s="1"/>
  <c r="M11" i="103"/>
  <c r="I11" i="103"/>
  <c r="J11" i="103" s="1"/>
  <c r="H11" i="103"/>
  <c r="N11" i="103" s="1"/>
  <c r="E11" i="103"/>
  <c r="M10" i="103"/>
  <c r="I10" i="103"/>
  <c r="H10" i="103"/>
  <c r="N10" i="103" s="1"/>
  <c r="E10" i="103"/>
  <c r="J10" i="103" s="1"/>
  <c r="M9" i="103"/>
  <c r="I9" i="103"/>
  <c r="J9" i="103" s="1"/>
  <c r="H9" i="103"/>
  <c r="N9" i="103" s="1"/>
  <c r="E9" i="103"/>
  <c r="M8" i="103"/>
  <c r="I8" i="103"/>
  <c r="H8" i="103"/>
  <c r="N8" i="103" s="1"/>
  <c r="E8" i="103"/>
  <c r="J8" i="103" s="1"/>
  <c r="M7" i="103"/>
  <c r="I7" i="103"/>
  <c r="J7" i="103" s="1"/>
  <c r="H7" i="103"/>
  <c r="N7" i="103" s="1"/>
  <c r="E7" i="103"/>
  <c r="M6" i="103"/>
  <c r="I6" i="103"/>
  <c r="H6" i="103"/>
  <c r="N6" i="103" s="1"/>
  <c r="E6" i="103"/>
  <c r="J6" i="103" s="1"/>
  <c r="M5" i="103"/>
  <c r="I5" i="103"/>
  <c r="J5" i="103" s="1"/>
  <c r="H5" i="103"/>
  <c r="N5" i="103" s="1"/>
  <c r="E5" i="103"/>
  <c r="M4" i="103"/>
  <c r="I4" i="103"/>
  <c r="H4" i="103"/>
  <c r="N4" i="103" s="1"/>
  <c r="E4" i="103"/>
  <c r="J4" i="103" s="1"/>
  <c r="M3" i="103"/>
  <c r="I3" i="103"/>
  <c r="J3" i="103" s="1"/>
  <c r="H3" i="103"/>
  <c r="N3" i="103" s="1"/>
  <c r="E3" i="103"/>
  <c r="T2" i="103"/>
  <c r="U2" i="103" s="1"/>
  <c r="Q2" i="103"/>
  <c r="M2" i="103"/>
  <c r="I2" i="103"/>
  <c r="H2" i="103"/>
  <c r="N2" i="103" s="1"/>
  <c r="E2" i="103"/>
  <c r="J2" i="103" s="1"/>
  <c r="R1" i="103"/>
  <c r="E103" i="102"/>
  <c r="M102" i="102"/>
  <c r="I102" i="102"/>
  <c r="H102" i="102"/>
  <c r="N102" i="102" s="1"/>
  <c r="E102" i="102"/>
  <c r="J102" i="102" s="1"/>
  <c r="M101" i="102"/>
  <c r="I101" i="102"/>
  <c r="J101" i="102" s="1"/>
  <c r="H101" i="102"/>
  <c r="N101" i="102" s="1"/>
  <c r="E101" i="102"/>
  <c r="M100" i="102"/>
  <c r="I100" i="102"/>
  <c r="H100" i="102"/>
  <c r="N100" i="102" s="1"/>
  <c r="E100" i="102"/>
  <c r="J100" i="102" s="1"/>
  <c r="M99" i="102"/>
  <c r="I99" i="102"/>
  <c r="J99" i="102" s="1"/>
  <c r="H99" i="102"/>
  <c r="N99" i="102" s="1"/>
  <c r="E99" i="102"/>
  <c r="M98" i="102"/>
  <c r="I98" i="102"/>
  <c r="H98" i="102"/>
  <c r="N98" i="102" s="1"/>
  <c r="E98" i="102"/>
  <c r="J98" i="102" s="1"/>
  <c r="M97" i="102"/>
  <c r="I97" i="102"/>
  <c r="J97" i="102" s="1"/>
  <c r="H97" i="102"/>
  <c r="N97" i="102" s="1"/>
  <c r="E97" i="102"/>
  <c r="M96" i="102"/>
  <c r="I96" i="102"/>
  <c r="H96" i="102"/>
  <c r="N96" i="102" s="1"/>
  <c r="E96" i="102"/>
  <c r="J96" i="102" s="1"/>
  <c r="M95" i="102"/>
  <c r="I95" i="102"/>
  <c r="J95" i="102" s="1"/>
  <c r="H95" i="102"/>
  <c r="N95" i="102" s="1"/>
  <c r="E95" i="102"/>
  <c r="M94" i="102"/>
  <c r="I94" i="102"/>
  <c r="H94" i="102"/>
  <c r="N94" i="102" s="1"/>
  <c r="E94" i="102"/>
  <c r="J94" i="102" s="1"/>
  <c r="M93" i="102"/>
  <c r="I93" i="102"/>
  <c r="J93" i="102" s="1"/>
  <c r="H93" i="102"/>
  <c r="N93" i="102" s="1"/>
  <c r="E93" i="102"/>
  <c r="M92" i="102"/>
  <c r="I92" i="102"/>
  <c r="H92" i="102"/>
  <c r="N92" i="102" s="1"/>
  <c r="E92" i="102"/>
  <c r="J92" i="102" s="1"/>
  <c r="M91" i="102"/>
  <c r="I91" i="102"/>
  <c r="J91" i="102" s="1"/>
  <c r="H91" i="102"/>
  <c r="N91" i="102" s="1"/>
  <c r="E91" i="102"/>
  <c r="M90" i="102"/>
  <c r="I90" i="102"/>
  <c r="H90" i="102"/>
  <c r="N90" i="102" s="1"/>
  <c r="E90" i="102"/>
  <c r="J90" i="102" s="1"/>
  <c r="M89" i="102"/>
  <c r="I89" i="102"/>
  <c r="J89" i="102" s="1"/>
  <c r="H89" i="102"/>
  <c r="N89" i="102" s="1"/>
  <c r="E89" i="102"/>
  <c r="M88" i="102"/>
  <c r="I88" i="102"/>
  <c r="H88" i="102"/>
  <c r="N88" i="102" s="1"/>
  <c r="E88" i="102"/>
  <c r="J88" i="102" s="1"/>
  <c r="M87" i="102"/>
  <c r="I87" i="102"/>
  <c r="J87" i="102" s="1"/>
  <c r="H87" i="102"/>
  <c r="N87" i="102" s="1"/>
  <c r="E87" i="102"/>
  <c r="M86" i="102"/>
  <c r="I86" i="102"/>
  <c r="H86" i="102"/>
  <c r="N86" i="102" s="1"/>
  <c r="E86" i="102"/>
  <c r="J86" i="102" s="1"/>
  <c r="M85" i="102"/>
  <c r="I85" i="102"/>
  <c r="J85" i="102" s="1"/>
  <c r="H85" i="102"/>
  <c r="N85" i="102" s="1"/>
  <c r="E85" i="102"/>
  <c r="M84" i="102"/>
  <c r="I84" i="102"/>
  <c r="H84" i="102"/>
  <c r="N84" i="102" s="1"/>
  <c r="E84" i="102"/>
  <c r="J84" i="102" s="1"/>
  <c r="M83" i="102"/>
  <c r="I83" i="102"/>
  <c r="J83" i="102" s="1"/>
  <c r="H83" i="102"/>
  <c r="N83" i="102" s="1"/>
  <c r="E83" i="102"/>
  <c r="M82" i="102"/>
  <c r="I82" i="102"/>
  <c r="H82" i="102"/>
  <c r="N82" i="102" s="1"/>
  <c r="E82" i="102"/>
  <c r="J82" i="102" s="1"/>
  <c r="M81" i="102"/>
  <c r="I81" i="102"/>
  <c r="J81" i="102" s="1"/>
  <c r="H81" i="102"/>
  <c r="N81" i="102" s="1"/>
  <c r="E81" i="102"/>
  <c r="M80" i="102"/>
  <c r="I80" i="102"/>
  <c r="H80" i="102"/>
  <c r="N80" i="102" s="1"/>
  <c r="E80" i="102"/>
  <c r="J80" i="102" s="1"/>
  <c r="M79" i="102"/>
  <c r="I79" i="102"/>
  <c r="J79" i="102" s="1"/>
  <c r="H79" i="102"/>
  <c r="N79" i="102" s="1"/>
  <c r="E79" i="102"/>
  <c r="M78" i="102"/>
  <c r="I78" i="102"/>
  <c r="H78" i="102"/>
  <c r="N78" i="102" s="1"/>
  <c r="E78" i="102"/>
  <c r="J78" i="102" s="1"/>
  <c r="M77" i="102"/>
  <c r="I77" i="102"/>
  <c r="J77" i="102" s="1"/>
  <c r="H77" i="102"/>
  <c r="N77" i="102" s="1"/>
  <c r="E77" i="102"/>
  <c r="M76" i="102"/>
  <c r="I76" i="102"/>
  <c r="H76" i="102"/>
  <c r="N76" i="102" s="1"/>
  <c r="E76" i="102"/>
  <c r="J76" i="102" s="1"/>
  <c r="M75" i="102"/>
  <c r="I75" i="102"/>
  <c r="J75" i="102" s="1"/>
  <c r="H75" i="102"/>
  <c r="N75" i="102" s="1"/>
  <c r="E75" i="102"/>
  <c r="M74" i="102"/>
  <c r="I74" i="102"/>
  <c r="H74" i="102"/>
  <c r="N74" i="102" s="1"/>
  <c r="E74" i="102"/>
  <c r="J74" i="102" s="1"/>
  <c r="M73" i="102"/>
  <c r="I73" i="102"/>
  <c r="J73" i="102" s="1"/>
  <c r="H73" i="102"/>
  <c r="N73" i="102" s="1"/>
  <c r="E73" i="102"/>
  <c r="M72" i="102"/>
  <c r="I72" i="102"/>
  <c r="H72" i="102"/>
  <c r="N72" i="102" s="1"/>
  <c r="E72" i="102"/>
  <c r="J72" i="102" s="1"/>
  <c r="M71" i="102"/>
  <c r="I71" i="102"/>
  <c r="J71" i="102" s="1"/>
  <c r="H71" i="102"/>
  <c r="N71" i="102" s="1"/>
  <c r="E71" i="102"/>
  <c r="M70" i="102"/>
  <c r="I70" i="102"/>
  <c r="H70" i="102"/>
  <c r="N70" i="102" s="1"/>
  <c r="E70" i="102"/>
  <c r="J70" i="102" s="1"/>
  <c r="M69" i="102"/>
  <c r="I69" i="102"/>
  <c r="J69" i="102" s="1"/>
  <c r="H69" i="102"/>
  <c r="N69" i="102" s="1"/>
  <c r="E69" i="102"/>
  <c r="M68" i="102"/>
  <c r="I68" i="102"/>
  <c r="H68" i="102"/>
  <c r="N68" i="102" s="1"/>
  <c r="E68" i="102"/>
  <c r="J68" i="102" s="1"/>
  <c r="M67" i="102"/>
  <c r="I67" i="102"/>
  <c r="J67" i="102" s="1"/>
  <c r="H67" i="102"/>
  <c r="N67" i="102" s="1"/>
  <c r="E67" i="102"/>
  <c r="M66" i="102"/>
  <c r="I66" i="102"/>
  <c r="H66" i="102"/>
  <c r="N66" i="102" s="1"/>
  <c r="E66" i="102"/>
  <c r="J66" i="102" s="1"/>
  <c r="M65" i="102"/>
  <c r="I65" i="102"/>
  <c r="J65" i="102" s="1"/>
  <c r="H65" i="102"/>
  <c r="N65" i="102" s="1"/>
  <c r="E65" i="102"/>
  <c r="M64" i="102"/>
  <c r="I64" i="102"/>
  <c r="H64" i="102"/>
  <c r="N64" i="102" s="1"/>
  <c r="E64" i="102"/>
  <c r="J64" i="102" s="1"/>
  <c r="M63" i="102"/>
  <c r="I63" i="102"/>
  <c r="J63" i="102" s="1"/>
  <c r="H63" i="102"/>
  <c r="N63" i="102" s="1"/>
  <c r="E63" i="102"/>
  <c r="M62" i="102"/>
  <c r="I62" i="102"/>
  <c r="H62" i="102"/>
  <c r="N62" i="102" s="1"/>
  <c r="E62" i="102"/>
  <c r="J62" i="102" s="1"/>
  <c r="M61" i="102"/>
  <c r="I61" i="102"/>
  <c r="J61" i="102" s="1"/>
  <c r="H61" i="102"/>
  <c r="N61" i="102" s="1"/>
  <c r="E61" i="102"/>
  <c r="M60" i="102"/>
  <c r="I60" i="102"/>
  <c r="H60" i="102"/>
  <c r="N60" i="102" s="1"/>
  <c r="E60" i="102"/>
  <c r="J60" i="102" s="1"/>
  <c r="M59" i="102"/>
  <c r="I59" i="102"/>
  <c r="J59" i="102" s="1"/>
  <c r="H59" i="102"/>
  <c r="N59" i="102" s="1"/>
  <c r="E59" i="102"/>
  <c r="M58" i="102"/>
  <c r="I58" i="102"/>
  <c r="H58" i="102"/>
  <c r="N58" i="102" s="1"/>
  <c r="E58" i="102"/>
  <c r="J58" i="102" s="1"/>
  <c r="M57" i="102"/>
  <c r="I57" i="102"/>
  <c r="J57" i="102" s="1"/>
  <c r="H57" i="102"/>
  <c r="N57" i="102" s="1"/>
  <c r="E57" i="102"/>
  <c r="M56" i="102"/>
  <c r="I56" i="102"/>
  <c r="H56" i="102"/>
  <c r="N56" i="102" s="1"/>
  <c r="E56" i="102"/>
  <c r="J56" i="102" s="1"/>
  <c r="M55" i="102"/>
  <c r="I55" i="102"/>
  <c r="J55" i="102" s="1"/>
  <c r="H55" i="102"/>
  <c r="N55" i="102" s="1"/>
  <c r="E55" i="102"/>
  <c r="M54" i="102"/>
  <c r="I54" i="102"/>
  <c r="H54" i="102"/>
  <c r="N54" i="102" s="1"/>
  <c r="E54" i="102"/>
  <c r="J54" i="102" s="1"/>
  <c r="M53" i="102"/>
  <c r="I53" i="102"/>
  <c r="J53" i="102" s="1"/>
  <c r="H53" i="102"/>
  <c r="N53" i="102" s="1"/>
  <c r="E53" i="102"/>
  <c r="M52" i="102"/>
  <c r="I52" i="102"/>
  <c r="H52" i="102"/>
  <c r="N52" i="102" s="1"/>
  <c r="E52" i="102"/>
  <c r="J52" i="102" s="1"/>
  <c r="M51" i="102"/>
  <c r="I51" i="102"/>
  <c r="J51" i="102" s="1"/>
  <c r="H51" i="102"/>
  <c r="N51" i="102" s="1"/>
  <c r="E51" i="102"/>
  <c r="M50" i="102"/>
  <c r="I50" i="102"/>
  <c r="H50" i="102"/>
  <c r="N50" i="102" s="1"/>
  <c r="E50" i="102"/>
  <c r="J50" i="102" s="1"/>
  <c r="M49" i="102"/>
  <c r="I49" i="102"/>
  <c r="J49" i="102" s="1"/>
  <c r="H49" i="102"/>
  <c r="N49" i="102" s="1"/>
  <c r="E49" i="102"/>
  <c r="M48" i="102"/>
  <c r="I48" i="102"/>
  <c r="H48" i="102"/>
  <c r="N48" i="102" s="1"/>
  <c r="E48" i="102"/>
  <c r="J48" i="102" s="1"/>
  <c r="M47" i="102"/>
  <c r="I47" i="102"/>
  <c r="J47" i="102" s="1"/>
  <c r="H47" i="102"/>
  <c r="N47" i="102" s="1"/>
  <c r="E47" i="102"/>
  <c r="M46" i="102"/>
  <c r="I46" i="102"/>
  <c r="H46" i="102"/>
  <c r="N46" i="102" s="1"/>
  <c r="E46" i="102"/>
  <c r="J46" i="102" s="1"/>
  <c r="M45" i="102"/>
  <c r="I45" i="102"/>
  <c r="J45" i="102" s="1"/>
  <c r="H45" i="102"/>
  <c r="N45" i="102" s="1"/>
  <c r="E45" i="102"/>
  <c r="M44" i="102"/>
  <c r="I44" i="102"/>
  <c r="H44" i="102"/>
  <c r="N44" i="102" s="1"/>
  <c r="E44" i="102"/>
  <c r="J44" i="102" s="1"/>
  <c r="M43" i="102"/>
  <c r="I43" i="102"/>
  <c r="J43" i="102" s="1"/>
  <c r="H43" i="102"/>
  <c r="N43" i="102" s="1"/>
  <c r="E43" i="102"/>
  <c r="M42" i="102"/>
  <c r="I42" i="102"/>
  <c r="H42" i="102"/>
  <c r="N42" i="102" s="1"/>
  <c r="E42" i="102"/>
  <c r="J42" i="102" s="1"/>
  <c r="M41" i="102"/>
  <c r="I41" i="102"/>
  <c r="J41" i="102" s="1"/>
  <c r="H41" i="102"/>
  <c r="N41" i="102" s="1"/>
  <c r="E41" i="102"/>
  <c r="M40" i="102"/>
  <c r="I40" i="102"/>
  <c r="H40" i="102"/>
  <c r="N40" i="102" s="1"/>
  <c r="E40" i="102"/>
  <c r="J40" i="102" s="1"/>
  <c r="M39" i="102"/>
  <c r="I39" i="102"/>
  <c r="J39" i="102" s="1"/>
  <c r="H39" i="102"/>
  <c r="N39" i="102" s="1"/>
  <c r="E39" i="102"/>
  <c r="M38" i="102"/>
  <c r="I38" i="102"/>
  <c r="H38" i="102"/>
  <c r="N38" i="102" s="1"/>
  <c r="E38" i="102"/>
  <c r="J38" i="102" s="1"/>
  <c r="M37" i="102"/>
  <c r="I37" i="102"/>
  <c r="J37" i="102" s="1"/>
  <c r="H37" i="102"/>
  <c r="N37" i="102" s="1"/>
  <c r="E37" i="102"/>
  <c r="M36" i="102"/>
  <c r="I36" i="102"/>
  <c r="H36" i="102"/>
  <c r="N36" i="102" s="1"/>
  <c r="E36" i="102"/>
  <c r="J36" i="102" s="1"/>
  <c r="M35" i="102"/>
  <c r="I35" i="102"/>
  <c r="J35" i="102" s="1"/>
  <c r="H35" i="102"/>
  <c r="N35" i="102" s="1"/>
  <c r="E35" i="102"/>
  <c r="M34" i="102"/>
  <c r="I34" i="102"/>
  <c r="H34" i="102"/>
  <c r="N34" i="102" s="1"/>
  <c r="E34" i="102"/>
  <c r="J34" i="102" s="1"/>
  <c r="M33" i="102"/>
  <c r="I33" i="102"/>
  <c r="J33" i="102" s="1"/>
  <c r="H33" i="102"/>
  <c r="N33" i="102" s="1"/>
  <c r="E33" i="102"/>
  <c r="M32" i="102"/>
  <c r="I32" i="102"/>
  <c r="H32" i="102"/>
  <c r="N32" i="102" s="1"/>
  <c r="E32" i="102"/>
  <c r="M31" i="102"/>
  <c r="I31" i="102"/>
  <c r="J31" i="102" s="1"/>
  <c r="H31" i="102"/>
  <c r="N31" i="102" s="1"/>
  <c r="E31" i="102"/>
  <c r="M30" i="102"/>
  <c r="I30" i="102"/>
  <c r="H30" i="102"/>
  <c r="N30" i="102" s="1"/>
  <c r="E30" i="102"/>
  <c r="M29" i="102"/>
  <c r="I29" i="102"/>
  <c r="J29" i="102" s="1"/>
  <c r="H29" i="102"/>
  <c r="N29" i="102" s="1"/>
  <c r="E29" i="102"/>
  <c r="M28" i="102"/>
  <c r="I28" i="102"/>
  <c r="H28" i="102"/>
  <c r="N28" i="102" s="1"/>
  <c r="E28" i="102"/>
  <c r="M27" i="102"/>
  <c r="I27" i="102"/>
  <c r="J27" i="102" s="1"/>
  <c r="H27" i="102"/>
  <c r="N27" i="102" s="1"/>
  <c r="E27" i="102"/>
  <c r="M26" i="102"/>
  <c r="I26" i="102"/>
  <c r="H26" i="102"/>
  <c r="N26" i="102" s="1"/>
  <c r="E26" i="102"/>
  <c r="M25" i="102"/>
  <c r="I25" i="102"/>
  <c r="J25" i="102" s="1"/>
  <c r="H25" i="102"/>
  <c r="N25" i="102" s="1"/>
  <c r="E25" i="102"/>
  <c r="M24" i="102"/>
  <c r="I24" i="102"/>
  <c r="H24" i="102"/>
  <c r="N24" i="102" s="1"/>
  <c r="E24" i="102"/>
  <c r="M23" i="102"/>
  <c r="I23" i="102"/>
  <c r="J23" i="102" s="1"/>
  <c r="H23" i="102"/>
  <c r="N23" i="102" s="1"/>
  <c r="E23" i="102"/>
  <c r="M22" i="102"/>
  <c r="I22" i="102"/>
  <c r="H22" i="102"/>
  <c r="N22" i="102" s="1"/>
  <c r="E22" i="102"/>
  <c r="M21" i="102"/>
  <c r="I21" i="102"/>
  <c r="J21" i="102" s="1"/>
  <c r="H21" i="102"/>
  <c r="N21" i="102" s="1"/>
  <c r="E21" i="102"/>
  <c r="M20" i="102"/>
  <c r="I20" i="102"/>
  <c r="H20" i="102"/>
  <c r="N20" i="102" s="1"/>
  <c r="E20" i="102"/>
  <c r="M19" i="102"/>
  <c r="I19" i="102"/>
  <c r="J19" i="102" s="1"/>
  <c r="H19" i="102"/>
  <c r="N19" i="102" s="1"/>
  <c r="E19" i="102"/>
  <c r="M18" i="102"/>
  <c r="I18" i="102"/>
  <c r="H18" i="102"/>
  <c r="N18" i="102" s="1"/>
  <c r="E18" i="102"/>
  <c r="M17" i="102"/>
  <c r="I17" i="102"/>
  <c r="J17" i="102" s="1"/>
  <c r="H17" i="102"/>
  <c r="N17" i="102" s="1"/>
  <c r="E17" i="102"/>
  <c r="M16" i="102"/>
  <c r="I16" i="102"/>
  <c r="J16" i="102" s="1"/>
  <c r="H16" i="102"/>
  <c r="N16" i="102" s="1"/>
  <c r="E16" i="102"/>
  <c r="M15" i="102"/>
  <c r="I15" i="102"/>
  <c r="J15" i="102" s="1"/>
  <c r="H15" i="102"/>
  <c r="N15" i="102" s="1"/>
  <c r="E15" i="102"/>
  <c r="M14" i="102"/>
  <c r="I14" i="102"/>
  <c r="J14" i="102" s="1"/>
  <c r="H14" i="102"/>
  <c r="N14" i="102" s="1"/>
  <c r="E14" i="102"/>
  <c r="M13" i="102"/>
  <c r="I13" i="102"/>
  <c r="J13" i="102" s="1"/>
  <c r="H13" i="102"/>
  <c r="N13" i="102" s="1"/>
  <c r="E13" i="102"/>
  <c r="M12" i="102"/>
  <c r="I12" i="102"/>
  <c r="J12" i="102" s="1"/>
  <c r="H12" i="102"/>
  <c r="N12" i="102" s="1"/>
  <c r="E12" i="102"/>
  <c r="M11" i="102"/>
  <c r="I11" i="102"/>
  <c r="J11" i="102" s="1"/>
  <c r="H11" i="102"/>
  <c r="N11" i="102" s="1"/>
  <c r="E11" i="102"/>
  <c r="M10" i="102"/>
  <c r="I10" i="102"/>
  <c r="J10" i="102" s="1"/>
  <c r="H10" i="102"/>
  <c r="N10" i="102" s="1"/>
  <c r="E10" i="102"/>
  <c r="M9" i="102"/>
  <c r="I9" i="102"/>
  <c r="J9" i="102" s="1"/>
  <c r="H9" i="102"/>
  <c r="N9" i="102" s="1"/>
  <c r="E9" i="102"/>
  <c r="M8" i="102"/>
  <c r="I8" i="102"/>
  <c r="J8" i="102" s="1"/>
  <c r="H8" i="102"/>
  <c r="N8" i="102" s="1"/>
  <c r="E8" i="102"/>
  <c r="M7" i="102"/>
  <c r="I7" i="102"/>
  <c r="J7" i="102" s="1"/>
  <c r="H7" i="102"/>
  <c r="N7" i="102" s="1"/>
  <c r="E7" i="102"/>
  <c r="M6" i="102"/>
  <c r="I6" i="102"/>
  <c r="J6" i="102" s="1"/>
  <c r="H6" i="102"/>
  <c r="N6" i="102" s="1"/>
  <c r="E6" i="102"/>
  <c r="M5" i="102"/>
  <c r="I5" i="102"/>
  <c r="J5" i="102" s="1"/>
  <c r="H5" i="102"/>
  <c r="N5" i="102" s="1"/>
  <c r="E5" i="102"/>
  <c r="M4" i="102"/>
  <c r="I4" i="102"/>
  <c r="J4" i="102" s="1"/>
  <c r="H4" i="102"/>
  <c r="N4" i="102" s="1"/>
  <c r="E4" i="102"/>
  <c r="M3" i="102"/>
  <c r="I3" i="102"/>
  <c r="J3" i="102" s="1"/>
  <c r="H3" i="102"/>
  <c r="N3" i="102" s="1"/>
  <c r="E3" i="102"/>
  <c r="T2" i="102"/>
  <c r="Q2" i="102"/>
  <c r="M2" i="102"/>
  <c r="H2" i="102"/>
  <c r="I2" i="102" s="1"/>
  <c r="J2" i="102" s="1"/>
  <c r="E2" i="102"/>
  <c r="R1" i="102"/>
  <c r="M103" i="101"/>
  <c r="I103" i="101"/>
  <c r="J103" i="101" s="1"/>
  <c r="H103" i="101"/>
  <c r="N103" i="101" s="1"/>
  <c r="E103" i="101"/>
  <c r="M102" i="101"/>
  <c r="I102" i="101"/>
  <c r="J102" i="101" s="1"/>
  <c r="H102" i="101"/>
  <c r="N102" i="101" s="1"/>
  <c r="E102" i="101"/>
  <c r="M101" i="101"/>
  <c r="I101" i="101"/>
  <c r="J101" i="101" s="1"/>
  <c r="H101" i="101"/>
  <c r="N101" i="101" s="1"/>
  <c r="E101" i="101"/>
  <c r="M100" i="101"/>
  <c r="I100" i="101"/>
  <c r="J100" i="101" s="1"/>
  <c r="H100" i="101"/>
  <c r="N100" i="101" s="1"/>
  <c r="E100" i="101"/>
  <c r="M99" i="101"/>
  <c r="I99" i="101"/>
  <c r="J99" i="101" s="1"/>
  <c r="H99" i="101"/>
  <c r="N99" i="101" s="1"/>
  <c r="E99" i="101"/>
  <c r="M98" i="101"/>
  <c r="I98" i="101"/>
  <c r="J98" i="101" s="1"/>
  <c r="H98" i="101"/>
  <c r="N98" i="101" s="1"/>
  <c r="E98" i="101"/>
  <c r="M97" i="101"/>
  <c r="I97" i="101"/>
  <c r="J97" i="101" s="1"/>
  <c r="H97" i="101"/>
  <c r="N97" i="101" s="1"/>
  <c r="E97" i="101"/>
  <c r="M96" i="101"/>
  <c r="I96" i="101"/>
  <c r="J96" i="101" s="1"/>
  <c r="H96" i="101"/>
  <c r="N96" i="101" s="1"/>
  <c r="E96" i="101"/>
  <c r="M95" i="101"/>
  <c r="I95" i="101"/>
  <c r="J95" i="101" s="1"/>
  <c r="H95" i="101"/>
  <c r="N95" i="101" s="1"/>
  <c r="E95" i="101"/>
  <c r="M94" i="101"/>
  <c r="I94" i="101"/>
  <c r="J94" i="101" s="1"/>
  <c r="H94" i="101"/>
  <c r="N94" i="101" s="1"/>
  <c r="E94" i="101"/>
  <c r="M93" i="101"/>
  <c r="I93" i="101"/>
  <c r="J93" i="101" s="1"/>
  <c r="H93" i="101"/>
  <c r="N93" i="101" s="1"/>
  <c r="E93" i="101"/>
  <c r="M92" i="101"/>
  <c r="I92" i="101"/>
  <c r="J92" i="101" s="1"/>
  <c r="H92" i="101"/>
  <c r="N92" i="101" s="1"/>
  <c r="E92" i="101"/>
  <c r="M91" i="101"/>
  <c r="I91" i="101"/>
  <c r="J91" i="101" s="1"/>
  <c r="H91" i="101"/>
  <c r="N91" i="101" s="1"/>
  <c r="E91" i="101"/>
  <c r="M90" i="101"/>
  <c r="I90" i="101"/>
  <c r="J90" i="101" s="1"/>
  <c r="H90" i="101"/>
  <c r="N90" i="101" s="1"/>
  <c r="E90" i="101"/>
  <c r="M89" i="101"/>
  <c r="I89" i="101"/>
  <c r="J89" i="101" s="1"/>
  <c r="H89" i="101"/>
  <c r="N89" i="101" s="1"/>
  <c r="E89" i="101"/>
  <c r="M88" i="101"/>
  <c r="I88" i="101"/>
  <c r="J88" i="101" s="1"/>
  <c r="H88" i="101"/>
  <c r="N88" i="101" s="1"/>
  <c r="E88" i="101"/>
  <c r="M87" i="101"/>
  <c r="I87" i="101"/>
  <c r="J87" i="101" s="1"/>
  <c r="H87" i="101"/>
  <c r="N87" i="101" s="1"/>
  <c r="E87" i="101"/>
  <c r="M86" i="101"/>
  <c r="I86" i="101"/>
  <c r="J86" i="101" s="1"/>
  <c r="H86" i="101"/>
  <c r="N86" i="101" s="1"/>
  <c r="E86" i="101"/>
  <c r="M85" i="101"/>
  <c r="I85" i="101"/>
  <c r="J85" i="101" s="1"/>
  <c r="H85" i="101"/>
  <c r="N85" i="101" s="1"/>
  <c r="E85" i="101"/>
  <c r="M84" i="101"/>
  <c r="I84" i="101"/>
  <c r="J84" i="101" s="1"/>
  <c r="H84" i="101"/>
  <c r="N84" i="101" s="1"/>
  <c r="E84" i="101"/>
  <c r="M83" i="101"/>
  <c r="I83" i="101"/>
  <c r="J83" i="101" s="1"/>
  <c r="H83" i="101"/>
  <c r="N83" i="101" s="1"/>
  <c r="E83" i="101"/>
  <c r="M82" i="101"/>
  <c r="I82" i="101"/>
  <c r="J82" i="101" s="1"/>
  <c r="H82" i="101"/>
  <c r="N82" i="101" s="1"/>
  <c r="E82" i="101"/>
  <c r="M81" i="101"/>
  <c r="I81" i="101"/>
  <c r="J81" i="101" s="1"/>
  <c r="H81" i="101"/>
  <c r="N81" i="101" s="1"/>
  <c r="E81" i="101"/>
  <c r="M80" i="101"/>
  <c r="I80" i="101"/>
  <c r="J80" i="101" s="1"/>
  <c r="H80" i="101"/>
  <c r="N80" i="101" s="1"/>
  <c r="E80" i="101"/>
  <c r="M79" i="101"/>
  <c r="I79" i="101"/>
  <c r="J79" i="101" s="1"/>
  <c r="H79" i="101"/>
  <c r="N79" i="101" s="1"/>
  <c r="E79" i="101"/>
  <c r="M78" i="101"/>
  <c r="I78" i="101"/>
  <c r="J78" i="101" s="1"/>
  <c r="H78" i="101"/>
  <c r="N78" i="101" s="1"/>
  <c r="E78" i="101"/>
  <c r="M77" i="101"/>
  <c r="I77" i="101"/>
  <c r="J77" i="101" s="1"/>
  <c r="H77" i="101"/>
  <c r="N77" i="101" s="1"/>
  <c r="E77" i="101"/>
  <c r="M76" i="101"/>
  <c r="I76" i="101"/>
  <c r="J76" i="101" s="1"/>
  <c r="H76" i="101"/>
  <c r="N76" i="101" s="1"/>
  <c r="E76" i="101"/>
  <c r="M75" i="101"/>
  <c r="I75" i="101"/>
  <c r="J75" i="101" s="1"/>
  <c r="H75" i="101"/>
  <c r="N75" i="101" s="1"/>
  <c r="E75" i="101"/>
  <c r="M74" i="101"/>
  <c r="J74" i="101"/>
  <c r="I74" i="101"/>
  <c r="H74" i="101"/>
  <c r="N74" i="101" s="1"/>
  <c r="E74" i="101"/>
  <c r="N73" i="101"/>
  <c r="M73" i="101"/>
  <c r="I73" i="101"/>
  <c r="H73" i="101"/>
  <c r="E73" i="101"/>
  <c r="M72" i="101"/>
  <c r="J72" i="101"/>
  <c r="I72" i="101"/>
  <c r="H72" i="101"/>
  <c r="N72" i="101" s="1"/>
  <c r="E72" i="101"/>
  <c r="N71" i="101"/>
  <c r="M71" i="101"/>
  <c r="I71" i="101"/>
  <c r="J71" i="101" s="1"/>
  <c r="H71" i="101"/>
  <c r="E71" i="101"/>
  <c r="M70" i="101"/>
  <c r="J70" i="101"/>
  <c r="I70" i="101"/>
  <c r="H70" i="101"/>
  <c r="N70" i="101" s="1"/>
  <c r="E70" i="101"/>
  <c r="N69" i="101"/>
  <c r="M69" i="101"/>
  <c r="I69" i="101"/>
  <c r="H69" i="101"/>
  <c r="E69" i="101"/>
  <c r="M68" i="101"/>
  <c r="J68" i="101"/>
  <c r="I68" i="101"/>
  <c r="H68" i="101"/>
  <c r="N68" i="101" s="1"/>
  <c r="E68" i="101"/>
  <c r="N67" i="101"/>
  <c r="M67" i="101"/>
  <c r="I67" i="101"/>
  <c r="J67" i="101" s="1"/>
  <c r="H67" i="101"/>
  <c r="E67" i="101"/>
  <c r="M66" i="101"/>
  <c r="J66" i="101"/>
  <c r="I66" i="101"/>
  <c r="H66" i="101"/>
  <c r="N66" i="101" s="1"/>
  <c r="E66" i="101"/>
  <c r="N65" i="101"/>
  <c r="M65" i="101"/>
  <c r="I65" i="101"/>
  <c r="H65" i="101"/>
  <c r="E65" i="101"/>
  <c r="M64" i="101"/>
  <c r="J64" i="101"/>
  <c r="I64" i="101"/>
  <c r="H64" i="101"/>
  <c r="N64" i="101" s="1"/>
  <c r="E64" i="101"/>
  <c r="N63" i="101"/>
  <c r="M63" i="101"/>
  <c r="I63" i="101"/>
  <c r="J63" i="101" s="1"/>
  <c r="H63" i="101"/>
  <c r="E63" i="101"/>
  <c r="M62" i="101"/>
  <c r="J62" i="101"/>
  <c r="I62" i="101"/>
  <c r="H62" i="101"/>
  <c r="N62" i="101" s="1"/>
  <c r="E62" i="101"/>
  <c r="N61" i="101"/>
  <c r="M61" i="101"/>
  <c r="I61" i="101"/>
  <c r="H61" i="101"/>
  <c r="E61" i="101"/>
  <c r="M60" i="101"/>
  <c r="J60" i="101"/>
  <c r="I60" i="101"/>
  <c r="H60" i="101"/>
  <c r="N60" i="101" s="1"/>
  <c r="E60" i="101"/>
  <c r="N59" i="101"/>
  <c r="M59" i="101"/>
  <c r="I59" i="101"/>
  <c r="J59" i="101" s="1"/>
  <c r="H59" i="101"/>
  <c r="E59" i="101"/>
  <c r="M58" i="101"/>
  <c r="J58" i="101"/>
  <c r="I58" i="101"/>
  <c r="H58" i="101"/>
  <c r="N58" i="101" s="1"/>
  <c r="E58" i="101"/>
  <c r="N57" i="101"/>
  <c r="M57" i="101"/>
  <c r="I57" i="101"/>
  <c r="H57" i="101"/>
  <c r="E57" i="101"/>
  <c r="M56" i="101"/>
  <c r="J56" i="101"/>
  <c r="I56" i="101"/>
  <c r="H56" i="101"/>
  <c r="N56" i="101" s="1"/>
  <c r="E56" i="101"/>
  <c r="N55" i="101"/>
  <c r="M55" i="101"/>
  <c r="I55" i="101"/>
  <c r="J55" i="101" s="1"/>
  <c r="H55" i="101"/>
  <c r="E55" i="101"/>
  <c r="M54" i="101"/>
  <c r="J54" i="101"/>
  <c r="I54" i="101"/>
  <c r="H54" i="101"/>
  <c r="N54" i="101" s="1"/>
  <c r="E54" i="101"/>
  <c r="N53" i="101"/>
  <c r="M53" i="101"/>
  <c r="I53" i="101"/>
  <c r="H53" i="101"/>
  <c r="E53" i="101"/>
  <c r="M52" i="101"/>
  <c r="J52" i="101"/>
  <c r="I52" i="101"/>
  <c r="H52" i="101"/>
  <c r="N52" i="101" s="1"/>
  <c r="E52" i="101"/>
  <c r="N51" i="101"/>
  <c r="M51" i="101"/>
  <c r="I51" i="101"/>
  <c r="J51" i="101" s="1"/>
  <c r="H51" i="101"/>
  <c r="E51" i="101"/>
  <c r="M50" i="101"/>
  <c r="J50" i="101"/>
  <c r="I50" i="101"/>
  <c r="H50" i="101"/>
  <c r="N50" i="101" s="1"/>
  <c r="E50" i="101"/>
  <c r="N49" i="101"/>
  <c r="M49" i="101"/>
  <c r="I49" i="101"/>
  <c r="H49" i="101"/>
  <c r="E49" i="101"/>
  <c r="M48" i="101"/>
  <c r="J48" i="101"/>
  <c r="I48" i="101"/>
  <c r="H48" i="101"/>
  <c r="N48" i="101" s="1"/>
  <c r="E48" i="101"/>
  <c r="N47" i="101"/>
  <c r="M47" i="101"/>
  <c r="I47" i="101"/>
  <c r="J47" i="101" s="1"/>
  <c r="H47" i="101"/>
  <c r="E47" i="101"/>
  <c r="M46" i="101"/>
  <c r="J46" i="101"/>
  <c r="I46" i="101"/>
  <c r="H46" i="101"/>
  <c r="N46" i="101" s="1"/>
  <c r="E46" i="101"/>
  <c r="N45" i="101"/>
  <c r="M45" i="101"/>
  <c r="I45" i="101"/>
  <c r="H45" i="101"/>
  <c r="E45" i="101"/>
  <c r="M44" i="101"/>
  <c r="J44" i="101"/>
  <c r="I44" i="101"/>
  <c r="H44" i="101"/>
  <c r="N44" i="101" s="1"/>
  <c r="E44" i="101"/>
  <c r="N43" i="101"/>
  <c r="M43" i="101"/>
  <c r="I43" i="101"/>
  <c r="J43" i="101" s="1"/>
  <c r="H43" i="101"/>
  <c r="E43" i="101"/>
  <c r="M42" i="101"/>
  <c r="J42" i="101"/>
  <c r="I42" i="101"/>
  <c r="H42" i="101"/>
  <c r="N42" i="101" s="1"/>
  <c r="E42" i="101"/>
  <c r="N41" i="101"/>
  <c r="M41" i="101"/>
  <c r="I41" i="101"/>
  <c r="H41" i="101"/>
  <c r="E41" i="101"/>
  <c r="M40" i="101"/>
  <c r="J40" i="101"/>
  <c r="I40" i="101"/>
  <c r="H40" i="101"/>
  <c r="N40" i="101" s="1"/>
  <c r="E40" i="101"/>
  <c r="N39" i="101"/>
  <c r="M39" i="101"/>
  <c r="I39" i="101"/>
  <c r="J39" i="101" s="1"/>
  <c r="H39" i="101"/>
  <c r="E39" i="101"/>
  <c r="M38" i="101"/>
  <c r="J38" i="101"/>
  <c r="I38" i="101"/>
  <c r="H38" i="101"/>
  <c r="N38" i="101" s="1"/>
  <c r="E38" i="101"/>
  <c r="N37" i="101"/>
  <c r="M37" i="101"/>
  <c r="I37" i="101"/>
  <c r="H37" i="101"/>
  <c r="E37" i="101"/>
  <c r="M36" i="101"/>
  <c r="J36" i="101"/>
  <c r="I36" i="101"/>
  <c r="H36" i="101"/>
  <c r="N36" i="101" s="1"/>
  <c r="E36" i="101"/>
  <c r="N35" i="101"/>
  <c r="M35" i="101"/>
  <c r="I35" i="101"/>
  <c r="J35" i="101" s="1"/>
  <c r="H35" i="101"/>
  <c r="E35" i="101"/>
  <c r="M34" i="101"/>
  <c r="J34" i="101"/>
  <c r="I34" i="101"/>
  <c r="H34" i="101"/>
  <c r="N34" i="101" s="1"/>
  <c r="E34" i="101"/>
  <c r="N33" i="101"/>
  <c r="M33" i="101"/>
  <c r="I33" i="101"/>
  <c r="H33" i="101"/>
  <c r="E33" i="101"/>
  <c r="M32" i="101"/>
  <c r="J32" i="101"/>
  <c r="I32" i="101"/>
  <c r="H32" i="101"/>
  <c r="N32" i="101" s="1"/>
  <c r="E32" i="101"/>
  <c r="N31" i="101"/>
  <c r="M31" i="101"/>
  <c r="I31" i="101"/>
  <c r="J31" i="101" s="1"/>
  <c r="H31" i="101"/>
  <c r="E31" i="101"/>
  <c r="M30" i="101"/>
  <c r="J30" i="101"/>
  <c r="I30" i="101"/>
  <c r="H30" i="101"/>
  <c r="N30" i="101" s="1"/>
  <c r="E30" i="101"/>
  <c r="N29" i="101"/>
  <c r="M29" i="101"/>
  <c r="I29" i="101"/>
  <c r="H29" i="101"/>
  <c r="E29" i="101"/>
  <c r="M28" i="101"/>
  <c r="J28" i="101"/>
  <c r="I28" i="101"/>
  <c r="H28" i="101"/>
  <c r="N28" i="101" s="1"/>
  <c r="E28" i="101"/>
  <c r="N27" i="101"/>
  <c r="M27" i="101"/>
  <c r="I27" i="101"/>
  <c r="J27" i="101" s="1"/>
  <c r="H27" i="101"/>
  <c r="E27" i="101"/>
  <c r="M26" i="101"/>
  <c r="J26" i="101"/>
  <c r="I26" i="101"/>
  <c r="H26" i="101"/>
  <c r="N26" i="101" s="1"/>
  <c r="E26" i="101"/>
  <c r="N25" i="101"/>
  <c r="M25" i="101"/>
  <c r="I25" i="101"/>
  <c r="H25" i="101"/>
  <c r="E25" i="101"/>
  <c r="M24" i="101"/>
  <c r="J24" i="101"/>
  <c r="I24" i="101"/>
  <c r="H24" i="101"/>
  <c r="N24" i="101" s="1"/>
  <c r="E24" i="101"/>
  <c r="N23" i="101"/>
  <c r="M23" i="101"/>
  <c r="I23" i="101"/>
  <c r="J23" i="101" s="1"/>
  <c r="H23" i="101"/>
  <c r="E23" i="101"/>
  <c r="M22" i="101"/>
  <c r="J22" i="101"/>
  <c r="I22" i="101"/>
  <c r="H22" i="101"/>
  <c r="N22" i="101" s="1"/>
  <c r="E22" i="101"/>
  <c r="N21" i="101"/>
  <c r="M21" i="101"/>
  <c r="I21" i="101"/>
  <c r="H21" i="101"/>
  <c r="E21" i="101"/>
  <c r="M20" i="101"/>
  <c r="J20" i="101"/>
  <c r="I20" i="101"/>
  <c r="H20" i="101"/>
  <c r="N20" i="101" s="1"/>
  <c r="E20" i="101"/>
  <c r="N19" i="101"/>
  <c r="M19" i="101"/>
  <c r="I19" i="101"/>
  <c r="J19" i="101" s="1"/>
  <c r="H19" i="101"/>
  <c r="E19" i="101"/>
  <c r="M18" i="101"/>
  <c r="J18" i="101"/>
  <c r="I18" i="101"/>
  <c r="H18" i="101"/>
  <c r="N18" i="101" s="1"/>
  <c r="E18" i="101"/>
  <c r="N17" i="101"/>
  <c r="M17" i="101"/>
  <c r="I17" i="101"/>
  <c r="H17" i="101"/>
  <c r="E17" i="101"/>
  <c r="M16" i="101"/>
  <c r="J16" i="101"/>
  <c r="I16" i="101"/>
  <c r="H16" i="101"/>
  <c r="N16" i="101" s="1"/>
  <c r="E16" i="101"/>
  <c r="N15" i="101"/>
  <c r="M15" i="101"/>
  <c r="I15" i="101"/>
  <c r="J15" i="101" s="1"/>
  <c r="H15" i="101"/>
  <c r="E15" i="101"/>
  <c r="M14" i="101"/>
  <c r="J14" i="101"/>
  <c r="I14" i="101"/>
  <c r="H14" i="101"/>
  <c r="N14" i="101" s="1"/>
  <c r="E14" i="101"/>
  <c r="N13" i="101"/>
  <c r="M13" i="101"/>
  <c r="I13" i="101"/>
  <c r="H13" i="101"/>
  <c r="E13" i="101"/>
  <c r="M12" i="101"/>
  <c r="J12" i="101"/>
  <c r="I12" i="101"/>
  <c r="H12" i="101"/>
  <c r="N12" i="101" s="1"/>
  <c r="E12" i="101"/>
  <c r="N11" i="101"/>
  <c r="M11" i="101"/>
  <c r="I11" i="101"/>
  <c r="J11" i="101" s="1"/>
  <c r="H11" i="101"/>
  <c r="E11" i="101"/>
  <c r="M10" i="101"/>
  <c r="J10" i="101"/>
  <c r="I10" i="101"/>
  <c r="H10" i="101"/>
  <c r="N10" i="101" s="1"/>
  <c r="E10" i="101"/>
  <c r="N9" i="101"/>
  <c r="M9" i="101"/>
  <c r="I9" i="101"/>
  <c r="H9" i="101"/>
  <c r="E9" i="101"/>
  <c r="M8" i="101"/>
  <c r="J8" i="101"/>
  <c r="I8" i="101"/>
  <c r="H8" i="101"/>
  <c r="N8" i="101" s="1"/>
  <c r="E8" i="101"/>
  <c r="N7" i="101"/>
  <c r="M7" i="101"/>
  <c r="I7" i="101"/>
  <c r="J7" i="101" s="1"/>
  <c r="H7" i="101"/>
  <c r="E7" i="101"/>
  <c r="M6" i="101"/>
  <c r="J6" i="101"/>
  <c r="I6" i="101"/>
  <c r="H6" i="101"/>
  <c r="N6" i="101" s="1"/>
  <c r="E6" i="101"/>
  <c r="N5" i="101"/>
  <c r="M5" i="101"/>
  <c r="I5" i="101"/>
  <c r="H5" i="101"/>
  <c r="E5" i="101"/>
  <c r="M4" i="101"/>
  <c r="J4" i="101"/>
  <c r="I4" i="101"/>
  <c r="H4" i="101"/>
  <c r="N4" i="101" s="1"/>
  <c r="E4" i="101"/>
  <c r="N3" i="101"/>
  <c r="M3" i="101"/>
  <c r="I3" i="101"/>
  <c r="J3" i="101" s="1"/>
  <c r="H3" i="101"/>
  <c r="E3" i="101"/>
  <c r="T2" i="101"/>
  <c r="U2" i="101" s="1"/>
  <c r="Q2" i="101"/>
  <c r="M2" i="101"/>
  <c r="I2" i="101"/>
  <c r="J2" i="101" s="1"/>
  <c r="H2" i="101"/>
  <c r="N2" i="101" s="1"/>
  <c r="E2" i="101"/>
  <c r="R1" i="101"/>
  <c r="M102" i="100"/>
  <c r="H102" i="100"/>
  <c r="N102" i="100" s="1"/>
  <c r="E102" i="100"/>
  <c r="N101" i="100"/>
  <c r="M101" i="100"/>
  <c r="J101" i="100"/>
  <c r="H101" i="100"/>
  <c r="I101" i="100" s="1"/>
  <c r="E101" i="100"/>
  <c r="M100" i="100"/>
  <c r="I100" i="100"/>
  <c r="J100" i="100" s="1"/>
  <c r="H100" i="100"/>
  <c r="N100" i="100" s="1"/>
  <c r="E100" i="100"/>
  <c r="M99" i="100"/>
  <c r="H99" i="100"/>
  <c r="I99" i="100" s="1"/>
  <c r="J99" i="100" s="1"/>
  <c r="E99" i="100"/>
  <c r="M98" i="100"/>
  <c r="H98" i="100"/>
  <c r="I98" i="100" s="1"/>
  <c r="J98" i="100" s="1"/>
  <c r="E98" i="100"/>
  <c r="N97" i="100"/>
  <c r="M97" i="100"/>
  <c r="H97" i="100"/>
  <c r="I97" i="100" s="1"/>
  <c r="E97" i="100"/>
  <c r="J97" i="100" s="1"/>
  <c r="M96" i="100"/>
  <c r="I96" i="100"/>
  <c r="J96" i="100" s="1"/>
  <c r="H96" i="100"/>
  <c r="N96" i="100" s="1"/>
  <c r="E96" i="100"/>
  <c r="M95" i="100"/>
  <c r="H95" i="100"/>
  <c r="I95" i="100" s="1"/>
  <c r="J95" i="100" s="1"/>
  <c r="E95" i="100"/>
  <c r="M94" i="100"/>
  <c r="H94" i="100"/>
  <c r="N94" i="100" s="1"/>
  <c r="E94" i="100"/>
  <c r="N93" i="100"/>
  <c r="M93" i="100"/>
  <c r="J93" i="100"/>
  <c r="H93" i="100"/>
  <c r="I93" i="100" s="1"/>
  <c r="E93" i="100"/>
  <c r="M92" i="100"/>
  <c r="I92" i="100"/>
  <c r="J92" i="100" s="1"/>
  <c r="H92" i="100"/>
  <c r="N92" i="100" s="1"/>
  <c r="E92" i="100"/>
  <c r="M91" i="100"/>
  <c r="H91" i="100"/>
  <c r="I91" i="100" s="1"/>
  <c r="J91" i="100" s="1"/>
  <c r="E91" i="100"/>
  <c r="M90" i="100"/>
  <c r="H90" i="100"/>
  <c r="I90" i="100" s="1"/>
  <c r="J90" i="100" s="1"/>
  <c r="E90" i="100"/>
  <c r="N89" i="100"/>
  <c r="M89" i="100"/>
  <c r="H89" i="100"/>
  <c r="I89" i="100" s="1"/>
  <c r="E89" i="100"/>
  <c r="J89" i="100" s="1"/>
  <c r="M88" i="100"/>
  <c r="I88" i="100"/>
  <c r="J88" i="100" s="1"/>
  <c r="H88" i="100"/>
  <c r="N88" i="100" s="1"/>
  <c r="E88" i="100"/>
  <c r="M87" i="100"/>
  <c r="H87" i="100"/>
  <c r="I87" i="100" s="1"/>
  <c r="J87" i="100" s="1"/>
  <c r="E87" i="100"/>
  <c r="M86" i="100"/>
  <c r="H86" i="100"/>
  <c r="N86" i="100" s="1"/>
  <c r="E86" i="100"/>
  <c r="N85" i="100"/>
  <c r="M85" i="100"/>
  <c r="J85" i="100"/>
  <c r="H85" i="100"/>
  <c r="I85" i="100" s="1"/>
  <c r="E85" i="100"/>
  <c r="M84" i="100"/>
  <c r="I84" i="100"/>
  <c r="J84" i="100" s="1"/>
  <c r="H84" i="100"/>
  <c r="N84" i="100" s="1"/>
  <c r="E84" i="100"/>
  <c r="M83" i="100"/>
  <c r="H83" i="100"/>
  <c r="I83" i="100" s="1"/>
  <c r="J83" i="100" s="1"/>
  <c r="E83" i="100"/>
  <c r="M82" i="100"/>
  <c r="H82" i="100"/>
  <c r="I82" i="100" s="1"/>
  <c r="J82" i="100" s="1"/>
  <c r="E82" i="100"/>
  <c r="N81" i="100"/>
  <c r="M81" i="100"/>
  <c r="H81" i="100"/>
  <c r="I81" i="100" s="1"/>
  <c r="E81" i="100"/>
  <c r="J81" i="100" s="1"/>
  <c r="M80" i="100"/>
  <c r="I80" i="100"/>
  <c r="J80" i="100" s="1"/>
  <c r="H80" i="100"/>
  <c r="N80" i="100" s="1"/>
  <c r="E80" i="100"/>
  <c r="M79" i="100"/>
  <c r="H79" i="100"/>
  <c r="I79" i="100" s="1"/>
  <c r="J79" i="100" s="1"/>
  <c r="E79" i="100"/>
  <c r="M78" i="100"/>
  <c r="H78" i="100"/>
  <c r="N78" i="100" s="1"/>
  <c r="E78" i="100"/>
  <c r="N77" i="100"/>
  <c r="M77" i="100"/>
  <c r="J77" i="100"/>
  <c r="H77" i="100"/>
  <c r="I77" i="100" s="1"/>
  <c r="E77" i="100"/>
  <c r="M76" i="100"/>
  <c r="I76" i="100"/>
  <c r="J76" i="100" s="1"/>
  <c r="H76" i="100"/>
  <c r="N76" i="100" s="1"/>
  <c r="E76" i="100"/>
  <c r="M75" i="100"/>
  <c r="H75" i="100"/>
  <c r="I75" i="100" s="1"/>
  <c r="J75" i="100" s="1"/>
  <c r="E75" i="100"/>
  <c r="M74" i="100"/>
  <c r="H74" i="100"/>
  <c r="I74" i="100" s="1"/>
  <c r="J74" i="100" s="1"/>
  <c r="E74" i="100"/>
  <c r="N73" i="100"/>
  <c r="M73" i="100"/>
  <c r="H73" i="100"/>
  <c r="I73" i="100" s="1"/>
  <c r="E73" i="100"/>
  <c r="J73" i="100" s="1"/>
  <c r="M72" i="100"/>
  <c r="I72" i="100"/>
  <c r="J72" i="100" s="1"/>
  <c r="H72" i="100"/>
  <c r="N72" i="100" s="1"/>
  <c r="E72" i="100"/>
  <c r="M71" i="100"/>
  <c r="H71" i="100"/>
  <c r="I71" i="100" s="1"/>
  <c r="J71" i="100" s="1"/>
  <c r="E71" i="100"/>
  <c r="M70" i="100"/>
  <c r="H70" i="100"/>
  <c r="N70" i="100" s="1"/>
  <c r="E70" i="100"/>
  <c r="N69" i="100"/>
  <c r="M69" i="100"/>
  <c r="J69" i="100"/>
  <c r="H69" i="100"/>
  <c r="I69" i="100" s="1"/>
  <c r="E69" i="100"/>
  <c r="M68" i="100"/>
  <c r="I68" i="100"/>
  <c r="J68" i="100" s="1"/>
  <c r="H68" i="100"/>
  <c r="N68" i="100" s="1"/>
  <c r="E68" i="100"/>
  <c r="M67" i="100"/>
  <c r="H67" i="100"/>
  <c r="I67" i="100" s="1"/>
  <c r="J67" i="100" s="1"/>
  <c r="E67" i="100"/>
  <c r="M66" i="100"/>
  <c r="H66" i="100"/>
  <c r="I66" i="100" s="1"/>
  <c r="J66" i="100" s="1"/>
  <c r="E66" i="100"/>
  <c r="N65" i="100"/>
  <c r="M65" i="100"/>
  <c r="H65" i="100"/>
  <c r="I65" i="100" s="1"/>
  <c r="E65" i="100"/>
  <c r="J65" i="100" s="1"/>
  <c r="M64" i="100"/>
  <c r="I64" i="100"/>
  <c r="J64" i="100" s="1"/>
  <c r="H64" i="100"/>
  <c r="N64" i="100" s="1"/>
  <c r="E64" i="100"/>
  <c r="M63" i="100"/>
  <c r="H63" i="100"/>
  <c r="I63" i="100" s="1"/>
  <c r="J63" i="100" s="1"/>
  <c r="E63" i="100"/>
  <c r="M62" i="100"/>
  <c r="H62" i="100"/>
  <c r="N62" i="100" s="1"/>
  <c r="E62" i="100"/>
  <c r="N61" i="100"/>
  <c r="M61" i="100"/>
  <c r="J61" i="100"/>
  <c r="H61" i="100"/>
  <c r="I61" i="100" s="1"/>
  <c r="E61" i="100"/>
  <c r="M60" i="100"/>
  <c r="I60" i="100"/>
  <c r="J60" i="100" s="1"/>
  <c r="H60" i="100"/>
  <c r="N60" i="100" s="1"/>
  <c r="E60" i="100"/>
  <c r="M59" i="100"/>
  <c r="H59" i="100"/>
  <c r="I59" i="100" s="1"/>
  <c r="J59" i="100" s="1"/>
  <c r="E59" i="100"/>
  <c r="M58" i="100"/>
  <c r="H58" i="100"/>
  <c r="I58" i="100" s="1"/>
  <c r="J58" i="100" s="1"/>
  <c r="E58" i="100"/>
  <c r="N57" i="100"/>
  <c r="M57" i="100"/>
  <c r="H57" i="100"/>
  <c r="I57" i="100" s="1"/>
  <c r="E57" i="100"/>
  <c r="J57" i="100" s="1"/>
  <c r="M56" i="100"/>
  <c r="I56" i="100"/>
  <c r="J56" i="100" s="1"/>
  <c r="H56" i="100"/>
  <c r="N56" i="100" s="1"/>
  <c r="E56" i="100"/>
  <c r="M55" i="100"/>
  <c r="H55" i="100"/>
  <c r="I55" i="100" s="1"/>
  <c r="J55" i="100" s="1"/>
  <c r="E55" i="100"/>
  <c r="M54" i="100"/>
  <c r="H54" i="100"/>
  <c r="N54" i="100" s="1"/>
  <c r="E54" i="100"/>
  <c r="M53" i="100"/>
  <c r="H53" i="100"/>
  <c r="I53" i="100" s="1"/>
  <c r="J53" i="100" s="1"/>
  <c r="E53" i="100"/>
  <c r="M52" i="100"/>
  <c r="H52" i="100"/>
  <c r="N52" i="100" s="1"/>
  <c r="E52" i="100"/>
  <c r="M51" i="100"/>
  <c r="H51" i="100"/>
  <c r="I51" i="100" s="1"/>
  <c r="J51" i="100" s="1"/>
  <c r="E51" i="100"/>
  <c r="M50" i="100"/>
  <c r="H50" i="100"/>
  <c r="N50" i="100" s="1"/>
  <c r="E50" i="100"/>
  <c r="M49" i="100"/>
  <c r="H49" i="100"/>
  <c r="I49" i="100" s="1"/>
  <c r="J49" i="100" s="1"/>
  <c r="E49" i="100"/>
  <c r="M48" i="100"/>
  <c r="H48" i="100"/>
  <c r="N48" i="100" s="1"/>
  <c r="E48" i="100"/>
  <c r="M47" i="100"/>
  <c r="H47" i="100"/>
  <c r="I47" i="100" s="1"/>
  <c r="J47" i="100" s="1"/>
  <c r="E47" i="100"/>
  <c r="M46" i="100"/>
  <c r="H46" i="100"/>
  <c r="N46" i="100" s="1"/>
  <c r="E46" i="100"/>
  <c r="M45" i="100"/>
  <c r="H45" i="100"/>
  <c r="I45" i="100" s="1"/>
  <c r="J45" i="100" s="1"/>
  <c r="E45" i="100"/>
  <c r="M44" i="100"/>
  <c r="H44" i="100"/>
  <c r="N44" i="100" s="1"/>
  <c r="E44" i="100"/>
  <c r="M43" i="100"/>
  <c r="H43" i="100"/>
  <c r="I43" i="100" s="1"/>
  <c r="J43" i="100" s="1"/>
  <c r="E43" i="100"/>
  <c r="M42" i="100"/>
  <c r="H42" i="100"/>
  <c r="I42" i="100" s="1"/>
  <c r="J42" i="100" s="1"/>
  <c r="E42" i="100"/>
  <c r="M41" i="100"/>
  <c r="H41" i="100"/>
  <c r="I41" i="100" s="1"/>
  <c r="J41" i="100" s="1"/>
  <c r="E41" i="100"/>
  <c r="M40" i="100"/>
  <c r="H40" i="100"/>
  <c r="N40" i="100" s="1"/>
  <c r="E40" i="100"/>
  <c r="M39" i="100"/>
  <c r="H39" i="100"/>
  <c r="I39" i="100" s="1"/>
  <c r="J39" i="100" s="1"/>
  <c r="E39" i="100"/>
  <c r="M38" i="100"/>
  <c r="H38" i="100"/>
  <c r="N38" i="100" s="1"/>
  <c r="E38" i="100"/>
  <c r="M37" i="100"/>
  <c r="H37" i="100"/>
  <c r="I37" i="100" s="1"/>
  <c r="J37" i="100" s="1"/>
  <c r="E37" i="100"/>
  <c r="M36" i="100"/>
  <c r="H36" i="100"/>
  <c r="N36" i="100" s="1"/>
  <c r="E36" i="100"/>
  <c r="M35" i="100"/>
  <c r="H35" i="100"/>
  <c r="I35" i="100" s="1"/>
  <c r="J35" i="100" s="1"/>
  <c r="E35" i="100"/>
  <c r="M34" i="100"/>
  <c r="H34" i="100"/>
  <c r="N34" i="100" s="1"/>
  <c r="E34" i="100"/>
  <c r="M33" i="100"/>
  <c r="H33" i="100"/>
  <c r="I33" i="100" s="1"/>
  <c r="J33" i="100" s="1"/>
  <c r="E33" i="100"/>
  <c r="M32" i="100"/>
  <c r="H32" i="100"/>
  <c r="I32" i="100" s="1"/>
  <c r="J32" i="100" s="1"/>
  <c r="E32" i="100"/>
  <c r="M31" i="100"/>
  <c r="H31" i="100"/>
  <c r="I31" i="100" s="1"/>
  <c r="J31" i="100" s="1"/>
  <c r="E31" i="100"/>
  <c r="M30" i="100"/>
  <c r="H30" i="100"/>
  <c r="I30" i="100" s="1"/>
  <c r="J30" i="100" s="1"/>
  <c r="E30" i="100"/>
  <c r="M29" i="100"/>
  <c r="H29" i="100"/>
  <c r="I29" i="100" s="1"/>
  <c r="J29" i="100" s="1"/>
  <c r="E29" i="100"/>
  <c r="M28" i="100"/>
  <c r="H28" i="100"/>
  <c r="I28" i="100" s="1"/>
  <c r="J28" i="100" s="1"/>
  <c r="E28" i="100"/>
  <c r="M27" i="100"/>
  <c r="H27" i="100"/>
  <c r="I27" i="100" s="1"/>
  <c r="J27" i="100" s="1"/>
  <c r="E27" i="100"/>
  <c r="M26" i="100"/>
  <c r="H26" i="100"/>
  <c r="I26" i="100" s="1"/>
  <c r="J26" i="100" s="1"/>
  <c r="E26" i="100"/>
  <c r="M25" i="100"/>
  <c r="H25" i="100"/>
  <c r="I25" i="100" s="1"/>
  <c r="J25" i="100" s="1"/>
  <c r="E25" i="100"/>
  <c r="M24" i="100"/>
  <c r="H24" i="100"/>
  <c r="I24" i="100" s="1"/>
  <c r="J24" i="100" s="1"/>
  <c r="E24" i="100"/>
  <c r="M23" i="100"/>
  <c r="H23" i="100"/>
  <c r="I23" i="100" s="1"/>
  <c r="J23" i="100" s="1"/>
  <c r="E23" i="100"/>
  <c r="M22" i="100"/>
  <c r="H22" i="100"/>
  <c r="I22" i="100" s="1"/>
  <c r="J22" i="100" s="1"/>
  <c r="E22" i="100"/>
  <c r="M21" i="100"/>
  <c r="H21" i="100"/>
  <c r="I21" i="100" s="1"/>
  <c r="J21" i="100" s="1"/>
  <c r="E21" i="100"/>
  <c r="M20" i="100"/>
  <c r="H20" i="100"/>
  <c r="N20" i="100" s="1"/>
  <c r="E20" i="100"/>
  <c r="M19" i="100"/>
  <c r="H19" i="100"/>
  <c r="I19" i="100" s="1"/>
  <c r="J19" i="100" s="1"/>
  <c r="E19" i="100"/>
  <c r="M18" i="100"/>
  <c r="H18" i="100"/>
  <c r="N18" i="100" s="1"/>
  <c r="E18" i="100"/>
  <c r="M17" i="100"/>
  <c r="H17" i="100"/>
  <c r="I17" i="100" s="1"/>
  <c r="J17" i="100" s="1"/>
  <c r="E17" i="100"/>
  <c r="M16" i="100"/>
  <c r="H16" i="100"/>
  <c r="N16" i="100" s="1"/>
  <c r="E16" i="100"/>
  <c r="M15" i="100"/>
  <c r="H15" i="100"/>
  <c r="I15" i="100" s="1"/>
  <c r="J15" i="100" s="1"/>
  <c r="E15" i="100"/>
  <c r="M14" i="100"/>
  <c r="H14" i="100"/>
  <c r="N14" i="100" s="1"/>
  <c r="E14" i="100"/>
  <c r="M13" i="100"/>
  <c r="H13" i="100"/>
  <c r="I13" i="100" s="1"/>
  <c r="J13" i="100" s="1"/>
  <c r="E13" i="100"/>
  <c r="M12" i="100"/>
  <c r="H12" i="100"/>
  <c r="N12" i="100" s="1"/>
  <c r="E12" i="100"/>
  <c r="M11" i="100"/>
  <c r="H11" i="100"/>
  <c r="I11" i="100" s="1"/>
  <c r="J11" i="100" s="1"/>
  <c r="E11" i="100"/>
  <c r="M10" i="100"/>
  <c r="H10" i="100"/>
  <c r="N10" i="100" s="1"/>
  <c r="E10" i="100"/>
  <c r="M9" i="100"/>
  <c r="H9" i="100"/>
  <c r="I9" i="100" s="1"/>
  <c r="J9" i="100" s="1"/>
  <c r="E9" i="100"/>
  <c r="M8" i="100"/>
  <c r="H8" i="100"/>
  <c r="N8" i="100" s="1"/>
  <c r="E8" i="100"/>
  <c r="M7" i="100"/>
  <c r="H7" i="100"/>
  <c r="I7" i="100" s="1"/>
  <c r="J7" i="100" s="1"/>
  <c r="E7" i="100"/>
  <c r="M6" i="100"/>
  <c r="H6" i="100"/>
  <c r="N6" i="100" s="1"/>
  <c r="E6" i="100"/>
  <c r="M5" i="100"/>
  <c r="H5" i="100"/>
  <c r="I5" i="100" s="1"/>
  <c r="J5" i="100" s="1"/>
  <c r="E5" i="100"/>
  <c r="N4" i="100"/>
  <c r="M4" i="100"/>
  <c r="H4" i="100"/>
  <c r="I4" i="100" s="1"/>
  <c r="J4" i="100" s="1"/>
  <c r="E4" i="100"/>
  <c r="M3" i="100"/>
  <c r="H3" i="100"/>
  <c r="I3" i="100" s="1"/>
  <c r="J3" i="100" s="1"/>
  <c r="E3" i="100"/>
  <c r="U2" i="100"/>
  <c r="T2" i="100"/>
  <c r="Q2" i="100"/>
  <c r="M2" i="100"/>
  <c r="H2" i="100"/>
  <c r="N2" i="100" s="1"/>
  <c r="E2" i="100"/>
  <c r="R1" i="100"/>
  <c r="M102" i="99"/>
  <c r="I102" i="99"/>
  <c r="J102" i="99" s="1"/>
  <c r="H102" i="99"/>
  <c r="N102" i="99" s="1"/>
  <c r="E102" i="99"/>
  <c r="M101" i="99"/>
  <c r="I101" i="99"/>
  <c r="J101" i="99" s="1"/>
  <c r="H101" i="99"/>
  <c r="N101" i="99" s="1"/>
  <c r="E101" i="99"/>
  <c r="M100" i="99"/>
  <c r="I100" i="99"/>
  <c r="J100" i="99" s="1"/>
  <c r="H100" i="99"/>
  <c r="N100" i="99" s="1"/>
  <c r="E100" i="99"/>
  <c r="M99" i="99"/>
  <c r="I99" i="99"/>
  <c r="J99" i="99" s="1"/>
  <c r="H99" i="99"/>
  <c r="N99" i="99" s="1"/>
  <c r="E99" i="99"/>
  <c r="M98" i="99"/>
  <c r="I98" i="99"/>
  <c r="J98" i="99" s="1"/>
  <c r="H98" i="99"/>
  <c r="N98" i="99" s="1"/>
  <c r="E98" i="99"/>
  <c r="M97" i="99"/>
  <c r="I97" i="99"/>
  <c r="J97" i="99" s="1"/>
  <c r="H97" i="99"/>
  <c r="N97" i="99" s="1"/>
  <c r="E97" i="99"/>
  <c r="M96" i="99"/>
  <c r="I96" i="99"/>
  <c r="J96" i="99" s="1"/>
  <c r="H96" i="99"/>
  <c r="N96" i="99" s="1"/>
  <c r="E96" i="99"/>
  <c r="M95" i="99"/>
  <c r="I95" i="99"/>
  <c r="J95" i="99" s="1"/>
  <c r="H95" i="99"/>
  <c r="N95" i="99" s="1"/>
  <c r="E95" i="99"/>
  <c r="M94" i="99"/>
  <c r="I94" i="99"/>
  <c r="J94" i="99" s="1"/>
  <c r="H94" i="99"/>
  <c r="N94" i="99" s="1"/>
  <c r="E94" i="99"/>
  <c r="M93" i="99"/>
  <c r="I93" i="99"/>
  <c r="J93" i="99" s="1"/>
  <c r="H93" i="99"/>
  <c r="N93" i="99" s="1"/>
  <c r="E93" i="99"/>
  <c r="M92" i="99"/>
  <c r="I92" i="99"/>
  <c r="J92" i="99" s="1"/>
  <c r="H92" i="99"/>
  <c r="N92" i="99" s="1"/>
  <c r="E92" i="99"/>
  <c r="M91" i="99"/>
  <c r="I91" i="99"/>
  <c r="J91" i="99" s="1"/>
  <c r="H91" i="99"/>
  <c r="N91" i="99" s="1"/>
  <c r="E91" i="99"/>
  <c r="M90" i="99"/>
  <c r="I90" i="99"/>
  <c r="J90" i="99" s="1"/>
  <c r="H90" i="99"/>
  <c r="N90" i="99" s="1"/>
  <c r="E90" i="99"/>
  <c r="M89" i="99"/>
  <c r="I89" i="99"/>
  <c r="J89" i="99" s="1"/>
  <c r="H89" i="99"/>
  <c r="N89" i="99" s="1"/>
  <c r="E89" i="99"/>
  <c r="M88" i="99"/>
  <c r="I88" i="99"/>
  <c r="J88" i="99" s="1"/>
  <c r="H88" i="99"/>
  <c r="N88" i="99" s="1"/>
  <c r="E88" i="99"/>
  <c r="M87" i="99"/>
  <c r="I87" i="99"/>
  <c r="J87" i="99" s="1"/>
  <c r="H87" i="99"/>
  <c r="N87" i="99" s="1"/>
  <c r="E87" i="99"/>
  <c r="M86" i="99"/>
  <c r="I86" i="99"/>
  <c r="J86" i="99" s="1"/>
  <c r="H86" i="99"/>
  <c r="N86" i="99" s="1"/>
  <c r="E86" i="99"/>
  <c r="M85" i="99"/>
  <c r="I85" i="99"/>
  <c r="J85" i="99" s="1"/>
  <c r="H85" i="99"/>
  <c r="N85" i="99" s="1"/>
  <c r="E85" i="99"/>
  <c r="M84" i="99"/>
  <c r="I84" i="99"/>
  <c r="J84" i="99" s="1"/>
  <c r="H84" i="99"/>
  <c r="N84" i="99" s="1"/>
  <c r="E84" i="99"/>
  <c r="M83" i="99"/>
  <c r="I83" i="99"/>
  <c r="J83" i="99" s="1"/>
  <c r="H83" i="99"/>
  <c r="N83" i="99" s="1"/>
  <c r="E83" i="99"/>
  <c r="M82" i="99"/>
  <c r="I82" i="99"/>
  <c r="J82" i="99" s="1"/>
  <c r="H82" i="99"/>
  <c r="N82" i="99" s="1"/>
  <c r="E82" i="99"/>
  <c r="M81" i="99"/>
  <c r="I81" i="99"/>
  <c r="J81" i="99" s="1"/>
  <c r="H81" i="99"/>
  <c r="N81" i="99" s="1"/>
  <c r="E81" i="99"/>
  <c r="M80" i="99"/>
  <c r="I80" i="99"/>
  <c r="J80" i="99" s="1"/>
  <c r="H80" i="99"/>
  <c r="N80" i="99" s="1"/>
  <c r="E80" i="99"/>
  <c r="M79" i="99"/>
  <c r="I79" i="99"/>
  <c r="J79" i="99" s="1"/>
  <c r="H79" i="99"/>
  <c r="N79" i="99" s="1"/>
  <c r="E79" i="99"/>
  <c r="M78" i="99"/>
  <c r="I78" i="99"/>
  <c r="J78" i="99" s="1"/>
  <c r="H78" i="99"/>
  <c r="N78" i="99" s="1"/>
  <c r="E78" i="99"/>
  <c r="M77" i="99"/>
  <c r="I77" i="99"/>
  <c r="J77" i="99" s="1"/>
  <c r="H77" i="99"/>
  <c r="N77" i="99" s="1"/>
  <c r="E77" i="99"/>
  <c r="M76" i="99"/>
  <c r="I76" i="99"/>
  <c r="J76" i="99" s="1"/>
  <c r="H76" i="99"/>
  <c r="N76" i="99" s="1"/>
  <c r="E76" i="99"/>
  <c r="M75" i="99"/>
  <c r="I75" i="99"/>
  <c r="J75" i="99" s="1"/>
  <c r="H75" i="99"/>
  <c r="N75" i="99" s="1"/>
  <c r="E75" i="99"/>
  <c r="M74" i="99"/>
  <c r="I74" i="99"/>
  <c r="J74" i="99" s="1"/>
  <c r="H74" i="99"/>
  <c r="N74" i="99" s="1"/>
  <c r="E74" i="99"/>
  <c r="M73" i="99"/>
  <c r="I73" i="99"/>
  <c r="J73" i="99" s="1"/>
  <c r="H73" i="99"/>
  <c r="N73" i="99" s="1"/>
  <c r="E73" i="99"/>
  <c r="M72" i="99"/>
  <c r="I72" i="99"/>
  <c r="J72" i="99" s="1"/>
  <c r="H72" i="99"/>
  <c r="N72" i="99" s="1"/>
  <c r="E72" i="99"/>
  <c r="M71" i="99"/>
  <c r="I71" i="99"/>
  <c r="J71" i="99" s="1"/>
  <c r="H71" i="99"/>
  <c r="N71" i="99" s="1"/>
  <c r="E71" i="99"/>
  <c r="M70" i="99"/>
  <c r="I70" i="99"/>
  <c r="J70" i="99" s="1"/>
  <c r="H70" i="99"/>
  <c r="N70" i="99" s="1"/>
  <c r="E70" i="99"/>
  <c r="M69" i="99"/>
  <c r="I69" i="99"/>
  <c r="J69" i="99" s="1"/>
  <c r="H69" i="99"/>
  <c r="N69" i="99" s="1"/>
  <c r="E69" i="99"/>
  <c r="M68" i="99"/>
  <c r="I68" i="99"/>
  <c r="J68" i="99" s="1"/>
  <c r="H68" i="99"/>
  <c r="N68" i="99" s="1"/>
  <c r="E68" i="99"/>
  <c r="M67" i="99"/>
  <c r="I67" i="99"/>
  <c r="J67" i="99" s="1"/>
  <c r="H67" i="99"/>
  <c r="N67" i="99" s="1"/>
  <c r="E67" i="99"/>
  <c r="M66" i="99"/>
  <c r="I66" i="99"/>
  <c r="J66" i="99" s="1"/>
  <c r="H66" i="99"/>
  <c r="N66" i="99" s="1"/>
  <c r="E66" i="99"/>
  <c r="M65" i="99"/>
  <c r="I65" i="99"/>
  <c r="J65" i="99" s="1"/>
  <c r="H65" i="99"/>
  <c r="N65" i="99" s="1"/>
  <c r="E65" i="99"/>
  <c r="M64" i="99"/>
  <c r="I64" i="99"/>
  <c r="J64" i="99" s="1"/>
  <c r="H64" i="99"/>
  <c r="N64" i="99" s="1"/>
  <c r="E64" i="99"/>
  <c r="M63" i="99"/>
  <c r="I63" i="99"/>
  <c r="J63" i="99" s="1"/>
  <c r="H63" i="99"/>
  <c r="N63" i="99" s="1"/>
  <c r="E63" i="99"/>
  <c r="M62" i="99"/>
  <c r="I62" i="99"/>
  <c r="J62" i="99" s="1"/>
  <c r="H62" i="99"/>
  <c r="N62" i="99" s="1"/>
  <c r="E62" i="99"/>
  <c r="M61" i="99"/>
  <c r="I61" i="99"/>
  <c r="J61" i="99" s="1"/>
  <c r="H61" i="99"/>
  <c r="N61" i="99" s="1"/>
  <c r="E61" i="99"/>
  <c r="M60" i="99"/>
  <c r="I60" i="99"/>
  <c r="J60" i="99" s="1"/>
  <c r="H60" i="99"/>
  <c r="N60" i="99" s="1"/>
  <c r="E60" i="99"/>
  <c r="M59" i="99"/>
  <c r="I59" i="99"/>
  <c r="J59" i="99" s="1"/>
  <c r="H59" i="99"/>
  <c r="N59" i="99" s="1"/>
  <c r="E59" i="99"/>
  <c r="M58" i="99"/>
  <c r="I58" i="99"/>
  <c r="J58" i="99" s="1"/>
  <c r="H58" i="99"/>
  <c r="N58" i="99" s="1"/>
  <c r="E58" i="99"/>
  <c r="M57" i="99"/>
  <c r="I57" i="99"/>
  <c r="J57" i="99" s="1"/>
  <c r="H57" i="99"/>
  <c r="N57" i="99" s="1"/>
  <c r="E57" i="99"/>
  <c r="M56" i="99"/>
  <c r="I56" i="99"/>
  <c r="J56" i="99" s="1"/>
  <c r="H56" i="99"/>
  <c r="N56" i="99" s="1"/>
  <c r="E56" i="99"/>
  <c r="M55" i="99"/>
  <c r="I55" i="99"/>
  <c r="J55" i="99" s="1"/>
  <c r="H55" i="99"/>
  <c r="N55" i="99" s="1"/>
  <c r="E55" i="99"/>
  <c r="M54" i="99"/>
  <c r="I54" i="99"/>
  <c r="J54" i="99" s="1"/>
  <c r="H54" i="99"/>
  <c r="N54" i="99" s="1"/>
  <c r="E54" i="99"/>
  <c r="M53" i="99"/>
  <c r="I53" i="99"/>
  <c r="J53" i="99" s="1"/>
  <c r="H53" i="99"/>
  <c r="N53" i="99" s="1"/>
  <c r="E53" i="99"/>
  <c r="M52" i="99"/>
  <c r="I52" i="99"/>
  <c r="J52" i="99" s="1"/>
  <c r="H52" i="99"/>
  <c r="N52" i="99" s="1"/>
  <c r="E52" i="99"/>
  <c r="M51" i="99"/>
  <c r="I51" i="99"/>
  <c r="J51" i="99" s="1"/>
  <c r="H51" i="99"/>
  <c r="N51" i="99" s="1"/>
  <c r="E51" i="99"/>
  <c r="M50" i="99"/>
  <c r="I50" i="99"/>
  <c r="J50" i="99" s="1"/>
  <c r="H50" i="99"/>
  <c r="N50" i="99" s="1"/>
  <c r="E50" i="99"/>
  <c r="M49" i="99"/>
  <c r="I49" i="99"/>
  <c r="J49" i="99" s="1"/>
  <c r="H49" i="99"/>
  <c r="N49" i="99" s="1"/>
  <c r="E49" i="99"/>
  <c r="M48" i="99"/>
  <c r="I48" i="99"/>
  <c r="J48" i="99" s="1"/>
  <c r="H48" i="99"/>
  <c r="N48" i="99" s="1"/>
  <c r="E48" i="99"/>
  <c r="M47" i="99"/>
  <c r="I47" i="99"/>
  <c r="J47" i="99" s="1"/>
  <c r="H47" i="99"/>
  <c r="N47" i="99" s="1"/>
  <c r="E47" i="99"/>
  <c r="M46" i="99"/>
  <c r="I46" i="99"/>
  <c r="J46" i="99" s="1"/>
  <c r="H46" i="99"/>
  <c r="N46" i="99" s="1"/>
  <c r="E46" i="99"/>
  <c r="M45" i="99"/>
  <c r="I45" i="99"/>
  <c r="J45" i="99" s="1"/>
  <c r="H45" i="99"/>
  <c r="N45" i="99" s="1"/>
  <c r="E45" i="99"/>
  <c r="M44" i="99"/>
  <c r="I44" i="99"/>
  <c r="J44" i="99" s="1"/>
  <c r="H44" i="99"/>
  <c r="N44" i="99" s="1"/>
  <c r="E44" i="99"/>
  <c r="M43" i="99"/>
  <c r="I43" i="99"/>
  <c r="J43" i="99" s="1"/>
  <c r="H43" i="99"/>
  <c r="N43" i="99" s="1"/>
  <c r="E43" i="99"/>
  <c r="M42" i="99"/>
  <c r="I42" i="99"/>
  <c r="J42" i="99" s="1"/>
  <c r="H42" i="99"/>
  <c r="N42" i="99" s="1"/>
  <c r="E42" i="99"/>
  <c r="M41" i="99"/>
  <c r="I41" i="99"/>
  <c r="J41" i="99" s="1"/>
  <c r="H41" i="99"/>
  <c r="N41" i="99" s="1"/>
  <c r="E41" i="99"/>
  <c r="M40" i="99"/>
  <c r="I40" i="99"/>
  <c r="J40" i="99" s="1"/>
  <c r="H40" i="99"/>
  <c r="N40" i="99" s="1"/>
  <c r="E40" i="99"/>
  <c r="M39" i="99"/>
  <c r="I39" i="99"/>
  <c r="J39" i="99" s="1"/>
  <c r="H39" i="99"/>
  <c r="N39" i="99" s="1"/>
  <c r="E39" i="99"/>
  <c r="M38" i="99"/>
  <c r="I38" i="99"/>
  <c r="J38" i="99" s="1"/>
  <c r="H38" i="99"/>
  <c r="N38" i="99" s="1"/>
  <c r="E38" i="99"/>
  <c r="M37" i="99"/>
  <c r="I37" i="99"/>
  <c r="J37" i="99" s="1"/>
  <c r="H37" i="99"/>
  <c r="N37" i="99" s="1"/>
  <c r="E37" i="99"/>
  <c r="M36" i="99"/>
  <c r="I36" i="99"/>
  <c r="J36" i="99" s="1"/>
  <c r="H36" i="99"/>
  <c r="N36" i="99" s="1"/>
  <c r="E36" i="99"/>
  <c r="M35" i="99"/>
  <c r="I35" i="99"/>
  <c r="J35" i="99" s="1"/>
  <c r="H35" i="99"/>
  <c r="N35" i="99" s="1"/>
  <c r="E35" i="99"/>
  <c r="M34" i="99"/>
  <c r="I34" i="99"/>
  <c r="J34" i="99" s="1"/>
  <c r="H34" i="99"/>
  <c r="N34" i="99" s="1"/>
  <c r="E34" i="99"/>
  <c r="M33" i="99"/>
  <c r="I33" i="99"/>
  <c r="J33" i="99" s="1"/>
  <c r="H33" i="99"/>
  <c r="N33" i="99" s="1"/>
  <c r="E33" i="99"/>
  <c r="M32" i="99"/>
  <c r="I32" i="99"/>
  <c r="J32" i="99" s="1"/>
  <c r="H32" i="99"/>
  <c r="N32" i="99" s="1"/>
  <c r="E32" i="99"/>
  <c r="M31" i="99"/>
  <c r="I31" i="99"/>
  <c r="J31" i="99" s="1"/>
  <c r="H31" i="99"/>
  <c r="N31" i="99" s="1"/>
  <c r="E31" i="99"/>
  <c r="M30" i="99"/>
  <c r="I30" i="99"/>
  <c r="J30" i="99" s="1"/>
  <c r="H30" i="99"/>
  <c r="N30" i="99" s="1"/>
  <c r="E30" i="99"/>
  <c r="M29" i="99"/>
  <c r="I29" i="99"/>
  <c r="J29" i="99" s="1"/>
  <c r="H29" i="99"/>
  <c r="N29" i="99" s="1"/>
  <c r="E29" i="99"/>
  <c r="M28" i="99"/>
  <c r="I28" i="99"/>
  <c r="J28" i="99" s="1"/>
  <c r="H28" i="99"/>
  <c r="N28" i="99" s="1"/>
  <c r="E28" i="99"/>
  <c r="M27" i="99"/>
  <c r="I27" i="99"/>
  <c r="J27" i="99" s="1"/>
  <c r="H27" i="99"/>
  <c r="N27" i="99" s="1"/>
  <c r="E27" i="99"/>
  <c r="M26" i="99"/>
  <c r="I26" i="99"/>
  <c r="J26" i="99" s="1"/>
  <c r="H26" i="99"/>
  <c r="N26" i="99" s="1"/>
  <c r="E26" i="99"/>
  <c r="M25" i="99"/>
  <c r="I25" i="99"/>
  <c r="J25" i="99" s="1"/>
  <c r="H25" i="99"/>
  <c r="N25" i="99" s="1"/>
  <c r="E25" i="99"/>
  <c r="M24" i="99"/>
  <c r="I24" i="99"/>
  <c r="J24" i="99" s="1"/>
  <c r="H24" i="99"/>
  <c r="N24" i="99" s="1"/>
  <c r="E24" i="99"/>
  <c r="M23" i="99"/>
  <c r="I23" i="99"/>
  <c r="J23" i="99" s="1"/>
  <c r="H23" i="99"/>
  <c r="N23" i="99" s="1"/>
  <c r="E23" i="99"/>
  <c r="M22" i="99"/>
  <c r="I22" i="99"/>
  <c r="J22" i="99" s="1"/>
  <c r="H22" i="99"/>
  <c r="N22" i="99" s="1"/>
  <c r="E22" i="99"/>
  <c r="M21" i="99"/>
  <c r="I21" i="99"/>
  <c r="J21" i="99" s="1"/>
  <c r="H21" i="99"/>
  <c r="N21" i="99" s="1"/>
  <c r="E21" i="99"/>
  <c r="M20" i="99"/>
  <c r="I20" i="99"/>
  <c r="J20" i="99" s="1"/>
  <c r="H20" i="99"/>
  <c r="N20" i="99" s="1"/>
  <c r="E20" i="99"/>
  <c r="M19" i="99"/>
  <c r="I19" i="99"/>
  <c r="J19" i="99" s="1"/>
  <c r="H19" i="99"/>
  <c r="N19" i="99" s="1"/>
  <c r="E19" i="99"/>
  <c r="M18" i="99"/>
  <c r="I18" i="99"/>
  <c r="J18" i="99" s="1"/>
  <c r="H18" i="99"/>
  <c r="N18" i="99" s="1"/>
  <c r="E18" i="99"/>
  <c r="M17" i="99"/>
  <c r="I17" i="99"/>
  <c r="J17" i="99" s="1"/>
  <c r="H17" i="99"/>
  <c r="N17" i="99" s="1"/>
  <c r="E17" i="99"/>
  <c r="M16" i="99"/>
  <c r="I16" i="99"/>
  <c r="J16" i="99" s="1"/>
  <c r="H16" i="99"/>
  <c r="N16" i="99" s="1"/>
  <c r="E16" i="99"/>
  <c r="M15" i="99"/>
  <c r="I15" i="99"/>
  <c r="J15" i="99" s="1"/>
  <c r="H15" i="99"/>
  <c r="N15" i="99" s="1"/>
  <c r="E15" i="99"/>
  <c r="M14" i="99"/>
  <c r="I14" i="99"/>
  <c r="J14" i="99" s="1"/>
  <c r="H14" i="99"/>
  <c r="N14" i="99" s="1"/>
  <c r="E14" i="99"/>
  <c r="M13" i="99"/>
  <c r="I13" i="99"/>
  <c r="J13" i="99" s="1"/>
  <c r="H13" i="99"/>
  <c r="N13" i="99" s="1"/>
  <c r="E13" i="99"/>
  <c r="M12" i="99"/>
  <c r="I12" i="99"/>
  <c r="J12" i="99" s="1"/>
  <c r="H12" i="99"/>
  <c r="N12" i="99" s="1"/>
  <c r="E12" i="99"/>
  <c r="M11" i="99"/>
  <c r="I11" i="99"/>
  <c r="J11" i="99" s="1"/>
  <c r="H11" i="99"/>
  <c r="N11" i="99" s="1"/>
  <c r="E11" i="99"/>
  <c r="M10" i="99"/>
  <c r="I10" i="99"/>
  <c r="J10" i="99" s="1"/>
  <c r="H10" i="99"/>
  <c r="N10" i="99" s="1"/>
  <c r="E10" i="99"/>
  <c r="M9" i="99"/>
  <c r="I9" i="99"/>
  <c r="J9" i="99" s="1"/>
  <c r="H9" i="99"/>
  <c r="N9" i="99" s="1"/>
  <c r="E9" i="99"/>
  <c r="M8" i="99"/>
  <c r="I8" i="99"/>
  <c r="J8" i="99" s="1"/>
  <c r="H8" i="99"/>
  <c r="N8" i="99" s="1"/>
  <c r="E8" i="99"/>
  <c r="M7" i="99"/>
  <c r="I7" i="99"/>
  <c r="J7" i="99" s="1"/>
  <c r="H7" i="99"/>
  <c r="N7" i="99" s="1"/>
  <c r="E7" i="99"/>
  <c r="M6" i="99"/>
  <c r="I6" i="99"/>
  <c r="J6" i="99" s="1"/>
  <c r="H6" i="99"/>
  <c r="N6" i="99" s="1"/>
  <c r="E6" i="99"/>
  <c r="M5" i="99"/>
  <c r="I5" i="99"/>
  <c r="J5" i="99" s="1"/>
  <c r="H5" i="99"/>
  <c r="N5" i="99" s="1"/>
  <c r="E5" i="99"/>
  <c r="M4" i="99"/>
  <c r="I4" i="99"/>
  <c r="J4" i="99" s="1"/>
  <c r="H4" i="99"/>
  <c r="N4" i="99" s="1"/>
  <c r="E4" i="99"/>
  <c r="M3" i="99"/>
  <c r="I3" i="99"/>
  <c r="J3" i="99" s="1"/>
  <c r="H3" i="99"/>
  <c r="N3" i="99" s="1"/>
  <c r="E3" i="99"/>
  <c r="T2" i="99"/>
  <c r="Q2" i="99"/>
  <c r="M2" i="99"/>
  <c r="H2" i="99"/>
  <c r="I2" i="99" s="1"/>
  <c r="J2" i="99" s="1"/>
  <c r="E2" i="99"/>
  <c r="R1" i="99"/>
  <c r="M102" i="98"/>
  <c r="I102" i="98"/>
  <c r="J102" i="98" s="1"/>
  <c r="H102" i="98"/>
  <c r="N102" i="98" s="1"/>
  <c r="E102" i="98"/>
  <c r="M101" i="98"/>
  <c r="I101" i="98"/>
  <c r="J101" i="98" s="1"/>
  <c r="H101" i="98"/>
  <c r="N101" i="98" s="1"/>
  <c r="E101" i="98"/>
  <c r="M100" i="98"/>
  <c r="I100" i="98"/>
  <c r="J100" i="98" s="1"/>
  <c r="H100" i="98"/>
  <c r="N100" i="98" s="1"/>
  <c r="E100" i="98"/>
  <c r="M99" i="98"/>
  <c r="I99" i="98"/>
  <c r="J99" i="98" s="1"/>
  <c r="H99" i="98"/>
  <c r="N99" i="98" s="1"/>
  <c r="E99" i="98"/>
  <c r="M98" i="98"/>
  <c r="I98" i="98"/>
  <c r="J98" i="98" s="1"/>
  <c r="H98" i="98"/>
  <c r="N98" i="98" s="1"/>
  <c r="E98" i="98"/>
  <c r="M97" i="98"/>
  <c r="I97" i="98"/>
  <c r="J97" i="98" s="1"/>
  <c r="H97" i="98"/>
  <c r="N97" i="98" s="1"/>
  <c r="E97" i="98"/>
  <c r="M96" i="98"/>
  <c r="I96" i="98"/>
  <c r="J96" i="98" s="1"/>
  <c r="H96" i="98"/>
  <c r="N96" i="98" s="1"/>
  <c r="E96" i="98"/>
  <c r="M95" i="98"/>
  <c r="I95" i="98"/>
  <c r="J95" i="98" s="1"/>
  <c r="H95" i="98"/>
  <c r="N95" i="98" s="1"/>
  <c r="E95" i="98"/>
  <c r="M94" i="98"/>
  <c r="I94" i="98"/>
  <c r="J94" i="98" s="1"/>
  <c r="H94" i="98"/>
  <c r="N94" i="98" s="1"/>
  <c r="E94" i="98"/>
  <c r="M93" i="98"/>
  <c r="I93" i="98"/>
  <c r="J93" i="98" s="1"/>
  <c r="H93" i="98"/>
  <c r="N93" i="98" s="1"/>
  <c r="E93" i="98"/>
  <c r="M92" i="98"/>
  <c r="I92" i="98"/>
  <c r="J92" i="98" s="1"/>
  <c r="H92" i="98"/>
  <c r="N92" i="98" s="1"/>
  <c r="E92" i="98"/>
  <c r="M91" i="98"/>
  <c r="I91" i="98"/>
  <c r="J91" i="98" s="1"/>
  <c r="H91" i="98"/>
  <c r="N91" i="98" s="1"/>
  <c r="E91" i="98"/>
  <c r="M90" i="98"/>
  <c r="I90" i="98"/>
  <c r="J90" i="98" s="1"/>
  <c r="H90" i="98"/>
  <c r="N90" i="98" s="1"/>
  <c r="E90" i="98"/>
  <c r="M89" i="98"/>
  <c r="I89" i="98"/>
  <c r="J89" i="98" s="1"/>
  <c r="H89" i="98"/>
  <c r="N89" i="98" s="1"/>
  <c r="E89" i="98"/>
  <c r="M88" i="98"/>
  <c r="I88" i="98"/>
  <c r="J88" i="98" s="1"/>
  <c r="H88" i="98"/>
  <c r="N88" i="98" s="1"/>
  <c r="E88" i="98"/>
  <c r="M87" i="98"/>
  <c r="I87" i="98"/>
  <c r="J87" i="98" s="1"/>
  <c r="H87" i="98"/>
  <c r="N87" i="98" s="1"/>
  <c r="E87" i="98"/>
  <c r="M86" i="98"/>
  <c r="I86" i="98"/>
  <c r="J86" i="98" s="1"/>
  <c r="H86" i="98"/>
  <c r="N86" i="98" s="1"/>
  <c r="E86" i="98"/>
  <c r="M85" i="98"/>
  <c r="I85" i="98"/>
  <c r="J85" i="98" s="1"/>
  <c r="H85" i="98"/>
  <c r="N85" i="98" s="1"/>
  <c r="E85" i="98"/>
  <c r="M84" i="98"/>
  <c r="I84" i="98"/>
  <c r="J84" i="98" s="1"/>
  <c r="H84" i="98"/>
  <c r="N84" i="98" s="1"/>
  <c r="E84" i="98"/>
  <c r="M83" i="98"/>
  <c r="I83" i="98"/>
  <c r="J83" i="98" s="1"/>
  <c r="H83" i="98"/>
  <c r="N83" i="98" s="1"/>
  <c r="E83" i="98"/>
  <c r="M82" i="98"/>
  <c r="I82" i="98"/>
  <c r="J82" i="98" s="1"/>
  <c r="H82" i="98"/>
  <c r="N82" i="98" s="1"/>
  <c r="E82" i="98"/>
  <c r="M81" i="98"/>
  <c r="I81" i="98"/>
  <c r="J81" i="98" s="1"/>
  <c r="H81" i="98"/>
  <c r="N81" i="98" s="1"/>
  <c r="E81" i="98"/>
  <c r="M80" i="98"/>
  <c r="I80" i="98"/>
  <c r="J80" i="98" s="1"/>
  <c r="H80" i="98"/>
  <c r="N80" i="98" s="1"/>
  <c r="E80" i="98"/>
  <c r="M79" i="98"/>
  <c r="I79" i="98"/>
  <c r="J79" i="98" s="1"/>
  <c r="H79" i="98"/>
  <c r="N79" i="98" s="1"/>
  <c r="E79" i="98"/>
  <c r="M78" i="98"/>
  <c r="I78" i="98"/>
  <c r="J78" i="98" s="1"/>
  <c r="H78" i="98"/>
  <c r="N78" i="98" s="1"/>
  <c r="E78" i="98"/>
  <c r="M77" i="98"/>
  <c r="I77" i="98"/>
  <c r="J77" i="98" s="1"/>
  <c r="H77" i="98"/>
  <c r="N77" i="98" s="1"/>
  <c r="E77" i="98"/>
  <c r="M76" i="98"/>
  <c r="I76" i="98"/>
  <c r="J76" i="98" s="1"/>
  <c r="H76" i="98"/>
  <c r="N76" i="98" s="1"/>
  <c r="E76" i="98"/>
  <c r="M75" i="98"/>
  <c r="I75" i="98"/>
  <c r="J75" i="98" s="1"/>
  <c r="H75" i="98"/>
  <c r="N75" i="98" s="1"/>
  <c r="E75" i="98"/>
  <c r="M74" i="98"/>
  <c r="I74" i="98"/>
  <c r="J74" i="98" s="1"/>
  <c r="H74" i="98"/>
  <c r="N74" i="98" s="1"/>
  <c r="E74" i="98"/>
  <c r="M73" i="98"/>
  <c r="I73" i="98"/>
  <c r="J73" i="98" s="1"/>
  <c r="H73" i="98"/>
  <c r="N73" i="98" s="1"/>
  <c r="E73" i="98"/>
  <c r="M72" i="98"/>
  <c r="I72" i="98"/>
  <c r="J72" i="98" s="1"/>
  <c r="H72" i="98"/>
  <c r="N72" i="98" s="1"/>
  <c r="E72" i="98"/>
  <c r="M71" i="98"/>
  <c r="I71" i="98"/>
  <c r="J71" i="98" s="1"/>
  <c r="H71" i="98"/>
  <c r="N71" i="98" s="1"/>
  <c r="E71" i="98"/>
  <c r="M70" i="98"/>
  <c r="I70" i="98"/>
  <c r="J70" i="98" s="1"/>
  <c r="H70" i="98"/>
  <c r="N70" i="98" s="1"/>
  <c r="E70" i="98"/>
  <c r="M69" i="98"/>
  <c r="I69" i="98"/>
  <c r="J69" i="98" s="1"/>
  <c r="H69" i="98"/>
  <c r="N69" i="98" s="1"/>
  <c r="E69" i="98"/>
  <c r="M68" i="98"/>
  <c r="I68" i="98"/>
  <c r="J68" i="98" s="1"/>
  <c r="H68" i="98"/>
  <c r="N68" i="98" s="1"/>
  <c r="E68" i="98"/>
  <c r="M67" i="98"/>
  <c r="I67" i="98"/>
  <c r="J67" i="98" s="1"/>
  <c r="H67" i="98"/>
  <c r="N67" i="98" s="1"/>
  <c r="E67" i="98"/>
  <c r="M66" i="98"/>
  <c r="I66" i="98"/>
  <c r="J66" i="98" s="1"/>
  <c r="H66" i="98"/>
  <c r="N66" i="98" s="1"/>
  <c r="E66" i="98"/>
  <c r="M65" i="98"/>
  <c r="I65" i="98"/>
  <c r="J65" i="98" s="1"/>
  <c r="H65" i="98"/>
  <c r="N65" i="98" s="1"/>
  <c r="E65" i="98"/>
  <c r="M64" i="98"/>
  <c r="I64" i="98"/>
  <c r="J64" i="98" s="1"/>
  <c r="H64" i="98"/>
  <c r="N64" i="98" s="1"/>
  <c r="E64" i="98"/>
  <c r="M63" i="98"/>
  <c r="I63" i="98"/>
  <c r="J63" i="98" s="1"/>
  <c r="H63" i="98"/>
  <c r="N63" i="98" s="1"/>
  <c r="E63" i="98"/>
  <c r="M62" i="98"/>
  <c r="I62" i="98"/>
  <c r="J62" i="98" s="1"/>
  <c r="H62" i="98"/>
  <c r="N62" i="98" s="1"/>
  <c r="E62" i="98"/>
  <c r="M61" i="98"/>
  <c r="I61" i="98"/>
  <c r="J61" i="98" s="1"/>
  <c r="H61" i="98"/>
  <c r="N61" i="98" s="1"/>
  <c r="E61" i="98"/>
  <c r="M60" i="98"/>
  <c r="I60" i="98"/>
  <c r="J60" i="98" s="1"/>
  <c r="H60" i="98"/>
  <c r="N60" i="98" s="1"/>
  <c r="E60" i="98"/>
  <c r="M59" i="98"/>
  <c r="I59" i="98"/>
  <c r="J59" i="98" s="1"/>
  <c r="H59" i="98"/>
  <c r="N59" i="98" s="1"/>
  <c r="E59" i="98"/>
  <c r="M58" i="98"/>
  <c r="I58" i="98"/>
  <c r="J58" i="98" s="1"/>
  <c r="H58" i="98"/>
  <c r="N58" i="98" s="1"/>
  <c r="E58" i="98"/>
  <c r="M57" i="98"/>
  <c r="I57" i="98"/>
  <c r="J57" i="98" s="1"/>
  <c r="H57" i="98"/>
  <c r="N57" i="98" s="1"/>
  <c r="E57" i="98"/>
  <c r="M56" i="98"/>
  <c r="I56" i="98"/>
  <c r="J56" i="98" s="1"/>
  <c r="H56" i="98"/>
  <c r="N56" i="98" s="1"/>
  <c r="E56" i="98"/>
  <c r="M55" i="98"/>
  <c r="I55" i="98"/>
  <c r="J55" i="98" s="1"/>
  <c r="H55" i="98"/>
  <c r="N55" i="98" s="1"/>
  <c r="E55" i="98"/>
  <c r="M54" i="98"/>
  <c r="I54" i="98"/>
  <c r="J54" i="98" s="1"/>
  <c r="H54" i="98"/>
  <c r="N54" i="98" s="1"/>
  <c r="E54" i="98"/>
  <c r="M53" i="98"/>
  <c r="I53" i="98"/>
  <c r="J53" i="98" s="1"/>
  <c r="H53" i="98"/>
  <c r="N53" i="98" s="1"/>
  <c r="E53" i="98"/>
  <c r="M52" i="98"/>
  <c r="I52" i="98"/>
  <c r="J52" i="98" s="1"/>
  <c r="H52" i="98"/>
  <c r="N52" i="98" s="1"/>
  <c r="E52" i="98"/>
  <c r="M51" i="98"/>
  <c r="I51" i="98"/>
  <c r="J51" i="98" s="1"/>
  <c r="H51" i="98"/>
  <c r="N51" i="98" s="1"/>
  <c r="E51" i="98"/>
  <c r="M50" i="98"/>
  <c r="I50" i="98"/>
  <c r="J50" i="98" s="1"/>
  <c r="H50" i="98"/>
  <c r="N50" i="98" s="1"/>
  <c r="E50" i="98"/>
  <c r="M49" i="98"/>
  <c r="I49" i="98"/>
  <c r="J49" i="98" s="1"/>
  <c r="H49" i="98"/>
  <c r="N49" i="98" s="1"/>
  <c r="E49" i="98"/>
  <c r="M48" i="98"/>
  <c r="I48" i="98"/>
  <c r="J48" i="98" s="1"/>
  <c r="H48" i="98"/>
  <c r="N48" i="98" s="1"/>
  <c r="E48" i="98"/>
  <c r="M47" i="98"/>
  <c r="I47" i="98"/>
  <c r="J47" i="98" s="1"/>
  <c r="H47" i="98"/>
  <c r="N47" i="98" s="1"/>
  <c r="E47" i="98"/>
  <c r="M46" i="98"/>
  <c r="I46" i="98"/>
  <c r="J46" i="98" s="1"/>
  <c r="H46" i="98"/>
  <c r="N46" i="98" s="1"/>
  <c r="E46" i="98"/>
  <c r="M45" i="98"/>
  <c r="I45" i="98"/>
  <c r="J45" i="98" s="1"/>
  <c r="H45" i="98"/>
  <c r="N45" i="98" s="1"/>
  <c r="E45" i="98"/>
  <c r="M44" i="98"/>
  <c r="I44" i="98"/>
  <c r="J44" i="98" s="1"/>
  <c r="H44" i="98"/>
  <c r="N44" i="98" s="1"/>
  <c r="E44" i="98"/>
  <c r="M43" i="98"/>
  <c r="I43" i="98"/>
  <c r="J43" i="98" s="1"/>
  <c r="H43" i="98"/>
  <c r="N43" i="98" s="1"/>
  <c r="E43" i="98"/>
  <c r="M42" i="98"/>
  <c r="I42" i="98"/>
  <c r="J42" i="98" s="1"/>
  <c r="H42" i="98"/>
  <c r="N42" i="98" s="1"/>
  <c r="E42" i="98"/>
  <c r="M41" i="98"/>
  <c r="I41" i="98"/>
  <c r="J41" i="98" s="1"/>
  <c r="H41" i="98"/>
  <c r="N41" i="98" s="1"/>
  <c r="E41" i="98"/>
  <c r="M40" i="98"/>
  <c r="I40" i="98"/>
  <c r="J40" i="98" s="1"/>
  <c r="H40" i="98"/>
  <c r="N40" i="98" s="1"/>
  <c r="E40" i="98"/>
  <c r="M39" i="98"/>
  <c r="I39" i="98"/>
  <c r="J39" i="98" s="1"/>
  <c r="H39" i="98"/>
  <c r="N39" i="98" s="1"/>
  <c r="E39" i="98"/>
  <c r="M38" i="98"/>
  <c r="I38" i="98"/>
  <c r="J38" i="98" s="1"/>
  <c r="H38" i="98"/>
  <c r="N38" i="98" s="1"/>
  <c r="E38" i="98"/>
  <c r="M37" i="98"/>
  <c r="I37" i="98"/>
  <c r="J37" i="98" s="1"/>
  <c r="H37" i="98"/>
  <c r="N37" i="98" s="1"/>
  <c r="E37" i="98"/>
  <c r="M36" i="98"/>
  <c r="I36" i="98"/>
  <c r="J36" i="98" s="1"/>
  <c r="H36" i="98"/>
  <c r="N36" i="98" s="1"/>
  <c r="E36" i="98"/>
  <c r="M35" i="98"/>
  <c r="I35" i="98"/>
  <c r="J35" i="98" s="1"/>
  <c r="H35" i="98"/>
  <c r="N35" i="98" s="1"/>
  <c r="E35" i="98"/>
  <c r="M34" i="98"/>
  <c r="I34" i="98"/>
  <c r="J34" i="98" s="1"/>
  <c r="H34" i="98"/>
  <c r="N34" i="98" s="1"/>
  <c r="E34" i="98"/>
  <c r="M33" i="98"/>
  <c r="I33" i="98"/>
  <c r="J33" i="98" s="1"/>
  <c r="H33" i="98"/>
  <c r="N33" i="98" s="1"/>
  <c r="E33" i="98"/>
  <c r="M32" i="98"/>
  <c r="I32" i="98"/>
  <c r="J32" i="98" s="1"/>
  <c r="H32" i="98"/>
  <c r="N32" i="98" s="1"/>
  <c r="E32" i="98"/>
  <c r="M31" i="98"/>
  <c r="I31" i="98"/>
  <c r="J31" i="98" s="1"/>
  <c r="H31" i="98"/>
  <c r="N31" i="98" s="1"/>
  <c r="E31" i="98"/>
  <c r="M30" i="98"/>
  <c r="I30" i="98"/>
  <c r="J30" i="98" s="1"/>
  <c r="H30" i="98"/>
  <c r="N30" i="98" s="1"/>
  <c r="E30" i="98"/>
  <c r="M29" i="98"/>
  <c r="I29" i="98"/>
  <c r="J29" i="98" s="1"/>
  <c r="H29" i="98"/>
  <c r="N29" i="98" s="1"/>
  <c r="E29" i="98"/>
  <c r="M28" i="98"/>
  <c r="I28" i="98"/>
  <c r="J28" i="98" s="1"/>
  <c r="H28" i="98"/>
  <c r="N28" i="98" s="1"/>
  <c r="E28" i="98"/>
  <c r="M27" i="98"/>
  <c r="I27" i="98"/>
  <c r="J27" i="98" s="1"/>
  <c r="H27" i="98"/>
  <c r="N27" i="98" s="1"/>
  <c r="E27" i="98"/>
  <c r="M26" i="98"/>
  <c r="I26" i="98"/>
  <c r="J26" i="98" s="1"/>
  <c r="H26" i="98"/>
  <c r="N26" i="98" s="1"/>
  <c r="E26" i="98"/>
  <c r="M25" i="98"/>
  <c r="I25" i="98"/>
  <c r="J25" i="98" s="1"/>
  <c r="H25" i="98"/>
  <c r="N25" i="98" s="1"/>
  <c r="E25" i="98"/>
  <c r="M24" i="98"/>
  <c r="I24" i="98"/>
  <c r="J24" i="98" s="1"/>
  <c r="H24" i="98"/>
  <c r="N24" i="98" s="1"/>
  <c r="E24" i="98"/>
  <c r="M23" i="98"/>
  <c r="I23" i="98"/>
  <c r="J23" i="98" s="1"/>
  <c r="H23" i="98"/>
  <c r="N23" i="98" s="1"/>
  <c r="E23" i="98"/>
  <c r="M22" i="98"/>
  <c r="I22" i="98"/>
  <c r="J22" i="98" s="1"/>
  <c r="H22" i="98"/>
  <c r="N22" i="98" s="1"/>
  <c r="E22" i="98"/>
  <c r="M21" i="98"/>
  <c r="I21" i="98"/>
  <c r="J21" i="98" s="1"/>
  <c r="H21" i="98"/>
  <c r="N21" i="98" s="1"/>
  <c r="E21" i="98"/>
  <c r="M20" i="98"/>
  <c r="I20" i="98"/>
  <c r="J20" i="98" s="1"/>
  <c r="H20" i="98"/>
  <c r="N20" i="98" s="1"/>
  <c r="E20" i="98"/>
  <c r="M19" i="98"/>
  <c r="I19" i="98"/>
  <c r="J19" i="98" s="1"/>
  <c r="H19" i="98"/>
  <c r="N19" i="98" s="1"/>
  <c r="E19" i="98"/>
  <c r="M18" i="98"/>
  <c r="I18" i="98"/>
  <c r="J18" i="98" s="1"/>
  <c r="H18" i="98"/>
  <c r="N18" i="98" s="1"/>
  <c r="E18" i="98"/>
  <c r="M17" i="98"/>
  <c r="I17" i="98"/>
  <c r="J17" i="98" s="1"/>
  <c r="H17" i="98"/>
  <c r="N17" i="98" s="1"/>
  <c r="E17" i="98"/>
  <c r="M16" i="98"/>
  <c r="I16" i="98"/>
  <c r="J16" i="98" s="1"/>
  <c r="H16" i="98"/>
  <c r="N16" i="98" s="1"/>
  <c r="E16" i="98"/>
  <c r="M15" i="98"/>
  <c r="I15" i="98"/>
  <c r="J15" i="98" s="1"/>
  <c r="H15" i="98"/>
  <c r="N15" i="98" s="1"/>
  <c r="E15" i="98"/>
  <c r="M14" i="98"/>
  <c r="I14" i="98"/>
  <c r="J14" i="98" s="1"/>
  <c r="H14" i="98"/>
  <c r="N14" i="98" s="1"/>
  <c r="E14" i="98"/>
  <c r="M13" i="98"/>
  <c r="I13" i="98"/>
  <c r="J13" i="98" s="1"/>
  <c r="H13" i="98"/>
  <c r="N13" i="98" s="1"/>
  <c r="E13" i="98"/>
  <c r="M12" i="98"/>
  <c r="I12" i="98"/>
  <c r="J12" i="98" s="1"/>
  <c r="H12" i="98"/>
  <c r="N12" i="98" s="1"/>
  <c r="E12" i="98"/>
  <c r="M11" i="98"/>
  <c r="I11" i="98"/>
  <c r="J11" i="98" s="1"/>
  <c r="H11" i="98"/>
  <c r="N11" i="98" s="1"/>
  <c r="E11" i="98"/>
  <c r="M10" i="98"/>
  <c r="I10" i="98"/>
  <c r="J10" i="98" s="1"/>
  <c r="H10" i="98"/>
  <c r="N10" i="98" s="1"/>
  <c r="E10" i="98"/>
  <c r="M9" i="98"/>
  <c r="I9" i="98"/>
  <c r="J9" i="98" s="1"/>
  <c r="H9" i="98"/>
  <c r="N9" i="98" s="1"/>
  <c r="E9" i="98"/>
  <c r="M8" i="98"/>
  <c r="I8" i="98"/>
  <c r="J8" i="98" s="1"/>
  <c r="H8" i="98"/>
  <c r="N8" i="98" s="1"/>
  <c r="E8" i="98"/>
  <c r="M7" i="98"/>
  <c r="I7" i="98"/>
  <c r="J7" i="98" s="1"/>
  <c r="H7" i="98"/>
  <c r="N7" i="98" s="1"/>
  <c r="E7" i="98"/>
  <c r="M6" i="98"/>
  <c r="I6" i="98"/>
  <c r="J6" i="98" s="1"/>
  <c r="H6" i="98"/>
  <c r="N6" i="98" s="1"/>
  <c r="E6" i="98"/>
  <c r="M5" i="98"/>
  <c r="I5" i="98"/>
  <c r="J5" i="98" s="1"/>
  <c r="H5" i="98"/>
  <c r="N5" i="98" s="1"/>
  <c r="E5" i="98"/>
  <c r="M4" i="98"/>
  <c r="I4" i="98"/>
  <c r="J4" i="98" s="1"/>
  <c r="H4" i="98"/>
  <c r="N4" i="98" s="1"/>
  <c r="E4" i="98"/>
  <c r="M3" i="98"/>
  <c r="I3" i="98"/>
  <c r="J3" i="98" s="1"/>
  <c r="H3" i="98"/>
  <c r="N3" i="98" s="1"/>
  <c r="E3" i="98"/>
  <c r="U2" i="98"/>
  <c r="Q2" i="98"/>
  <c r="M2" i="98"/>
  <c r="H2" i="98"/>
  <c r="I2" i="98" s="1"/>
  <c r="J2" i="98" s="1"/>
  <c r="P2" i="98" s="1"/>
  <c r="E2" i="98"/>
  <c r="R1" i="98"/>
  <c r="P2" i="99" l="1"/>
  <c r="N2" i="98"/>
  <c r="N22" i="100"/>
  <c r="N24" i="100"/>
  <c r="N26" i="100"/>
  <c r="N28" i="100"/>
  <c r="N30" i="100"/>
  <c r="N32" i="100"/>
  <c r="N42" i="100"/>
  <c r="N15" i="110"/>
  <c r="I15" i="110"/>
  <c r="J15" i="110" s="1"/>
  <c r="N23" i="110"/>
  <c r="I23" i="110"/>
  <c r="J23" i="110" s="1"/>
  <c r="N43" i="110"/>
  <c r="I43" i="110"/>
  <c r="J43" i="110" s="1"/>
  <c r="N59" i="110"/>
  <c r="I59" i="110"/>
  <c r="J59" i="110" s="1"/>
  <c r="I2" i="100"/>
  <c r="J2" i="100" s="1"/>
  <c r="I6" i="100"/>
  <c r="J6" i="100" s="1"/>
  <c r="I8" i="100"/>
  <c r="J8" i="100" s="1"/>
  <c r="I10" i="100"/>
  <c r="J10" i="100" s="1"/>
  <c r="I12" i="100"/>
  <c r="J12" i="100" s="1"/>
  <c r="I14" i="100"/>
  <c r="J14" i="100" s="1"/>
  <c r="I16" i="100"/>
  <c r="J16" i="100" s="1"/>
  <c r="I18" i="100"/>
  <c r="J18" i="100" s="1"/>
  <c r="I20" i="100"/>
  <c r="J20" i="100" s="1"/>
  <c r="I34" i="100"/>
  <c r="J34" i="100" s="1"/>
  <c r="I36" i="100"/>
  <c r="J36" i="100" s="1"/>
  <c r="I38" i="100"/>
  <c r="J38" i="100" s="1"/>
  <c r="I40" i="100"/>
  <c r="J40" i="100" s="1"/>
  <c r="I44" i="100"/>
  <c r="J44" i="100" s="1"/>
  <c r="I46" i="100"/>
  <c r="J46" i="100" s="1"/>
  <c r="I48" i="100"/>
  <c r="J48" i="100" s="1"/>
  <c r="I50" i="100"/>
  <c r="J50" i="100" s="1"/>
  <c r="I52" i="100"/>
  <c r="J52" i="100" s="1"/>
  <c r="I54" i="100"/>
  <c r="J54" i="100" s="1"/>
  <c r="N55" i="100"/>
  <c r="I62" i="100"/>
  <c r="J62" i="100" s="1"/>
  <c r="N63" i="100"/>
  <c r="I70" i="100"/>
  <c r="J70" i="100" s="1"/>
  <c r="N71" i="100"/>
  <c r="I78" i="100"/>
  <c r="J78" i="100" s="1"/>
  <c r="N79" i="100"/>
  <c r="I86" i="100"/>
  <c r="J86" i="100" s="1"/>
  <c r="N87" i="100"/>
  <c r="I94" i="100"/>
  <c r="J94" i="100" s="1"/>
  <c r="N95" i="100"/>
  <c r="I102" i="100"/>
  <c r="J102" i="100" s="1"/>
  <c r="I2" i="108"/>
  <c r="J2" i="108" s="1"/>
  <c r="N2" i="108"/>
  <c r="N37" i="108"/>
  <c r="I37" i="108"/>
  <c r="J37" i="108" s="1"/>
  <c r="N2" i="99"/>
  <c r="N3" i="100"/>
  <c r="N5" i="100"/>
  <c r="N7" i="100"/>
  <c r="N9" i="100"/>
  <c r="N11" i="100"/>
  <c r="N13" i="100"/>
  <c r="N15" i="100"/>
  <c r="N17" i="100"/>
  <c r="N19" i="100"/>
  <c r="N21" i="100"/>
  <c r="N23" i="100"/>
  <c r="N25" i="100"/>
  <c r="N27" i="100"/>
  <c r="N29" i="100"/>
  <c r="N31" i="100"/>
  <c r="N33" i="100"/>
  <c r="N35" i="100"/>
  <c r="N37" i="100"/>
  <c r="N39" i="100"/>
  <c r="N41" i="100"/>
  <c r="N43" i="100"/>
  <c r="N45" i="100"/>
  <c r="N47" i="100"/>
  <c r="N49" i="100"/>
  <c r="N51" i="100"/>
  <c r="N53" i="100"/>
  <c r="N58" i="100"/>
  <c r="N66" i="100"/>
  <c r="N74" i="100"/>
  <c r="N82" i="100"/>
  <c r="N90" i="100"/>
  <c r="N98" i="100"/>
  <c r="J5" i="101"/>
  <c r="P2" i="101" s="1"/>
  <c r="J9" i="101"/>
  <c r="J13" i="101"/>
  <c r="J17" i="101"/>
  <c r="J21" i="101"/>
  <c r="J25" i="101"/>
  <c r="J29" i="101"/>
  <c r="J33" i="101"/>
  <c r="J37" i="101"/>
  <c r="J41" i="101"/>
  <c r="J45" i="101"/>
  <c r="J49" i="101"/>
  <c r="J53" i="101"/>
  <c r="J57" i="101"/>
  <c r="J61" i="101"/>
  <c r="J65" i="101"/>
  <c r="J69" i="101"/>
  <c r="J73" i="101"/>
  <c r="N5" i="108"/>
  <c r="I5" i="108"/>
  <c r="J5" i="108" s="1"/>
  <c r="N69" i="108"/>
  <c r="I69" i="108"/>
  <c r="J69" i="108" s="1"/>
  <c r="I54" i="109"/>
  <c r="J54" i="109" s="1"/>
  <c r="N54" i="109"/>
  <c r="I58" i="109"/>
  <c r="J58" i="109" s="1"/>
  <c r="N58" i="109"/>
  <c r="I62" i="109"/>
  <c r="J62" i="109" s="1"/>
  <c r="N62" i="109"/>
  <c r="N19" i="110"/>
  <c r="I19" i="110"/>
  <c r="J19" i="110" s="1"/>
  <c r="N27" i="110"/>
  <c r="I27" i="110"/>
  <c r="J27" i="110" s="1"/>
  <c r="N101" i="110"/>
  <c r="I101" i="110"/>
  <c r="J101" i="110" s="1"/>
  <c r="N59" i="100"/>
  <c r="N67" i="100"/>
  <c r="N75" i="100"/>
  <c r="N83" i="100"/>
  <c r="N91" i="100"/>
  <c r="N99" i="100"/>
  <c r="J18" i="102"/>
  <c r="P2" i="102" s="1"/>
  <c r="J20" i="102"/>
  <c r="J22" i="102"/>
  <c r="J24" i="102"/>
  <c r="J26" i="102"/>
  <c r="J28" i="102"/>
  <c r="J30" i="102"/>
  <c r="J32" i="102"/>
  <c r="J52" i="104"/>
  <c r="P2" i="104" s="1"/>
  <c r="J60" i="104"/>
  <c r="J68" i="104"/>
  <c r="J70" i="104"/>
  <c r="J72" i="104"/>
  <c r="J74" i="104"/>
  <c r="J76" i="104"/>
  <c r="J78" i="104"/>
  <c r="J80" i="104"/>
  <c r="J82" i="104"/>
  <c r="J90" i="104"/>
  <c r="J98" i="104"/>
  <c r="N2" i="105"/>
  <c r="N80" i="105"/>
  <c r="I80" i="105"/>
  <c r="J80" i="105" s="1"/>
  <c r="J89" i="105"/>
  <c r="I13" i="107"/>
  <c r="J13" i="107" s="1"/>
  <c r="N13" i="107"/>
  <c r="I29" i="107"/>
  <c r="J29" i="107" s="1"/>
  <c r="N29" i="107"/>
  <c r="I45" i="107"/>
  <c r="J45" i="107" s="1"/>
  <c r="N45" i="107"/>
  <c r="I61" i="107"/>
  <c r="J61" i="107" s="1"/>
  <c r="N61" i="107"/>
  <c r="I77" i="107"/>
  <c r="J77" i="107" s="1"/>
  <c r="N77" i="107"/>
  <c r="N2" i="102"/>
  <c r="J101" i="103"/>
  <c r="P2" i="103" s="1"/>
  <c r="J102" i="103"/>
  <c r="J75" i="105"/>
  <c r="I77" i="105"/>
  <c r="J77" i="105" s="1"/>
  <c r="N77" i="105"/>
  <c r="N88" i="105"/>
  <c r="I88" i="105"/>
  <c r="J88" i="105" s="1"/>
  <c r="J97" i="105"/>
  <c r="J102" i="104"/>
  <c r="P2" i="105"/>
  <c r="N96" i="105"/>
  <c r="I96" i="105"/>
  <c r="J96" i="105" s="1"/>
  <c r="I5" i="107"/>
  <c r="J5" i="107" s="1"/>
  <c r="N5" i="107"/>
  <c r="I21" i="107"/>
  <c r="J21" i="107" s="1"/>
  <c r="N21" i="107"/>
  <c r="I37" i="107"/>
  <c r="J37" i="107" s="1"/>
  <c r="N37" i="107"/>
  <c r="I53" i="107"/>
  <c r="J53" i="107" s="1"/>
  <c r="N53" i="107"/>
  <c r="I69" i="107"/>
  <c r="J69" i="107" s="1"/>
  <c r="N69" i="107"/>
  <c r="N50" i="104"/>
  <c r="N52" i="104"/>
  <c r="N54" i="104"/>
  <c r="N56" i="104"/>
  <c r="N58" i="104"/>
  <c r="N60" i="104"/>
  <c r="N62" i="104"/>
  <c r="N64" i="104"/>
  <c r="N66" i="104"/>
  <c r="N68" i="104"/>
  <c r="N84" i="104"/>
  <c r="N86" i="104"/>
  <c r="N88" i="104"/>
  <c r="N90" i="104"/>
  <c r="N92" i="104"/>
  <c r="N94" i="104"/>
  <c r="N96" i="104"/>
  <c r="N98" i="104"/>
  <c r="N100" i="104"/>
  <c r="N102" i="104"/>
  <c r="N78" i="105"/>
  <c r="J3" i="106"/>
  <c r="P2" i="106" s="1"/>
  <c r="J11" i="106"/>
  <c r="J19" i="106"/>
  <c r="J27" i="106"/>
  <c r="J35" i="106"/>
  <c r="J43" i="106"/>
  <c r="J51" i="106"/>
  <c r="J59" i="106"/>
  <c r="J67" i="106"/>
  <c r="J75" i="106"/>
  <c r="J83" i="106"/>
  <c r="J91" i="106"/>
  <c r="J99" i="106"/>
  <c r="J81" i="107"/>
  <c r="P2" i="107" s="1"/>
  <c r="J97" i="107"/>
  <c r="N13" i="108"/>
  <c r="I13" i="108"/>
  <c r="J13" i="108" s="1"/>
  <c r="J22" i="108"/>
  <c r="N45" i="108"/>
  <c r="I45" i="108"/>
  <c r="J45" i="108" s="1"/>
  <c r="J54" i="108"/>
  <c r="N77" i="108"/>
  <c r="I77" i="108"/>
  <c r="J77" i="108" s="1"/>
  <c r="N3" i="105"/>
  <c r="N5" i="105"/>
  <c r="N7" i="105"/>
  <c r="N9" i="105"/>
  <c r="N11" i="105"/>
  <c r="N13" i="105"/>
  <c r="N15" i="105"/>
  <c r="N17" i="105"/>
  <c r="N19" i="105"/>
  <c r="N21" i="105"/>
  <c r="N23" i="105"/>
  <c r="N25" i="105"/>
  <c r="N27" i="105"/>
  <c r="N29" i="105"/>
  <c r="N31" i="105"/>
  <c r="N33" i="105"/>
  <c r="N35" i="105"/>
  <c r="N37" i="105"/>
  <c r="N39" i="105"/>
  <c r="N41" i="105"/>
  <c r="N43" i="105"/>
  <c r="N45" i="105"/>
  <c r="N47" i="105"/>
  <c r="N49" i="105"/>
  <c r="N51" i="105"/>
  <c r="N53" i="105"/>
  <c r="N55" i="105"/>
  <c r="N57" i="105"/>
  <c r="N59" i="105"/>
  <c r="N61" i="105"/>
  <c r="N63" i="105"/>
  <c r="N65" i="105"/>
  <c r="N67" i="105"/>
  <c r="N69" i="105"/>
  <c r="N71" i="105"/>
  <c r="N76" i="105"/>
  <c r="N21" i="108"/>
  <c r="I21" i="108"/>
  <c r="J21" i="108" s="1"/>
  <c r="N53" i="108"/>
  <c r="I53" i="108"/>
  <c r="J53" i="108" s="1"/>
  <c r="I49" i="109"/>
  <c r="J49" i="109" s="1"/>
  <c r="N49" i="109"/>
  <c r="J7" i="106"/>
  <c r="J15" i="106"/>
  <c r="J23" i="106"/>
  <c r="J31" i="106"/>
  <c r="J39" i="106"/>
  <c r="J47" i="106"/>
  <c r="J55" i="106"/>
  <c r="J63" i="106"/>
  <c r="J71" i="106"/>
  <c r="J79" i="106"/>
  <c r="J87" i="106"/>
  <c r="J95" i="106"/>
  <c r="N7" i="107"/>
  <c r="N15" i="107"/>
  <c r="N23" i="107"/>
  <c r="N31" i="107"/>
  <c r="N39" i="107"/>
  <c r="N47" i="107"/>
  <c r="N55" i="107"/>
  <c r="N63" i="107"/>
  <c r="N71" i="107"/>
  <c r="J89" i="107"/>
  <c r="J6" i="108"/>
  <c r="N29" i="108"/>
  <c r="I29" i="108"/>
  <c r="J29" i="108" s="1"/>
  <c r="J38" i="108"/>
  <c r="N61" i="108"/>
  <c r="I61" i="108"/>
  <c r="J61" i="108" s="1"/>
  <c r="J70" i="108"/>
  <c r="N3" i="106"/>
  <c r="N5" i="106"/>
  <c r="N7" i="106"/>
  <c r="N9" i="106"/>
  <c r="N11" i="106"/>
  <c r="N13" i="106"/>
  <c r="N15" i="106"/>
  <c r="N17" i="106"/>
  <c r="N19" i="106"/>
  <c r="N21" i="106"/>
  <c r="N23" i="106"/>
  <c r="N25" i="106"/>
  <c r="N27" i="106"/>
  <c r="N29" i="106"/>
  <c r="N31" i="106"/>
  <c r="N33" i="106"/>
  <c r="N35" i="106"/>
  <c r="N37" i="106"/>
  <c r="N39" i="106"/>
  <c r="N41" i="106"/>
  <c r="N43" i="106"/>
  <c r="N45" i="106"/>
  <c r="N47" i="106"/>
  <c r="N49" i="106"/>
  <c r="N51" i="106"/>
  <c r="N53" i="106"/>
  <c r="N55" i="106"/>
  <c r="N57" i="106"/>
  <c r="N59" i="106"/>
  <c r="N61" i="106"/>
  <c r="N63" i="106"/>
  <c r="N65" i="106"/>
  <c r="N67" i="106"/>
  <c r="N69" i="106"/>
  <c r="N71" i="106"/>
  <c r="N73" i="106"/>
  <c r="N75" i="106"/>
  <c r="N77" i="106"/>
  <c r="N79" i="106"/>
  <c r="N81" i="106"/>
  <c r="N83" i="106"/>
  <c r="N85" i="106"/>
  <c r="N87" i="106"/>
  <c r="N89" i="106"/>
  <c r="N91" i="106"/>
  <c r="N93" i="106"/>
  <c r="N95" i="106"/>
  <c r="N97" i="106"/>
  <c r="N99" i="106"/>
  <c r="N101" i="106"/>
  <c r="J44" i="109"/>
  <c r="P2" i="109" s="1"/>
  <c r="I46" i="109"/>
  <c r="J46" i="109" s="1"/>
  <c r="N46" i="109"/>
  <c r="N81" i="105"/>
  <c r="N83" i="105"/>
  <c r="N85" i="105"/>
  <c r="N87" i="105"/>
  <c r="N89" i="105"/>
  <c r="N91" i="105"/>
  <c r="N93" i="105"/>
  <c r="N95" i="105"/>
  <c r="N97" i="105"/>
  <c r="N99" i="105"/>
  <c r="N101" i="105"/>
  <c r="N79" i="108"/>
  <c r="N81" i="108"/>
  <c r="N83" i="108"/>
  <c r="N85" i="108"/>
  <c r="N87" i="108"/>
  <c r="N89" i="108"/>
  <c r="N91" i="108"/>
  <c r="N93" i="108"/>
  <c r="N95" i="108"/>
  <c r="N97" i="108"/>
  <c r="N99" i="108"/>
  <c r="N101" i="108"/>
  <c r="N3" i="109"/>
  <c r="N5" i="109"/>
  <c r="N7" i="109"/>
  <c r="N9" i="109"/>
  <c r="N11" i="109"/>
  <c r="N13" i="109"/>
  <c r="N15" i="109"/>
  <c r="N17" i="109"/>
  <c r="N19" i="109"/>
  <c r="N21" i="109"/>
  <c r="N23" i="109"/>
  <c r="N25" i="109"/>
  <c r="N27" i="109"/>
  <c r="N29" i="109"/>
  <c r="N31" i="109"/>
  <c r="N33" i="109"/>
  <c r="N35" i="109"/>
  <c r="N37" i="109"/>
  <c r="N39" i="109"/>
  <c r="N41" i="109"/>
  <c r="N47" i="109"/>
  <c r="J10" i="110"/>
  <c r="N31" i="110"/>
  <c r="I31" i="110"/>
  <c r="J31" i="110" s="1"/>
  <c r="N47" i="110"/>
  <c r="I47" i="110"/>
  <c r="J47" i="110" s="1"/>
  <c r="N63" i="110"/>
  <c r="I63" i="110"/>
  <c r="J63" i="110" s="1"/>
  <c r="J68" i="110"/>
  <c r="N4" i="108"/>
  <c r="N6" i="108"/>
  <c r="N8" i="108"/>
  <c r="N10" i="108"/>
  <c r="N12" i="108"/>
  <c r="N14" i="108"/>
  <c r="N16" i="108"/>
  <c r="N18" i="108"/>
  <c r="N20" i="108"/>
  <c r="N22" i="108"/>
  <c r="N24" i="108"/>
  <c r="N26" i="108"/>
  <c r="N28" i="108"/>
  <c r="N30" i="108"/>
  <c r="N32" i="108"/>
  <c r="N34" i="108"/>
  <c r="N36" i="108"/>
  <c r="N38" i="108"/>
  <c r="N40" i="108"/>
  <c r="N42" i="108"/>
  <c r="N44" i="108"/>
  <c r="N46" i="108"/>
  <c r="N48" i="108"/>
  <c r="N50" i="108"/>
  <c r="N52" i="108"/>
  <c r="N54" i="108"/>
  <c r="N56" i="108"/>
  <c r="N58" i="108"/>
  <c r="N60" i="108"/>
  <c r="N62" i="108"/>
  <c r="N64" i="108"/>
  <c r="N66" i="108"/>
  <c r="N68" i="108"/>
  <c r="N70" i="108"/>
  <c r="N72" i="108"/>
  <c r="N74" i="108"/>
  <c r="N76" i="108"/>
  <c r="N78" i="108"/>
  <c r="N80" i="108"/>
  <c r="N82" i="108"/>
  <c r="N84" i="108"/>
  <c r="N86" i="108"/>
  <c r="N88" i="108"/>
  <c r="N90" i="108"/>
  <c r="N92" i="108"/>
  <c r="N94" i="108"/>
  <c r="N96" i="108"/>
  <c r="N98" i="108"/>
  <c r="N100" i="108"/>
  <c r="N102" i="108"/>
  <c r="N2" i="109"/>
  <c r="N4" i="109"/>
  <c r="N6" i="109"/>
  <c r="N8" i="109"/>
  <c r="N10" i="109"/>
  <c r="N12" i="109"/>
  <c r="N14" i="109"/>
  <c r="N16" i="109"/>
  <c r="N18" i="109"/>
  <c r="N20" i="109"/>
  <c r="N22" i="109"/>
  <c r="N24" i="109"/>
  <c r="N26" i="109"/>
  <c r="N28" i="109"/>
  <c r="N30" i="109"/>
  <c r="N32" i="109"/>
  <c r="N34" i="109"/>
  <c r="N36" i="109"/>
  <c r="N38" i="109"/>
  <c r="N40" i="109"/>
  <c r="N45" i="109"/>
  <c r="N53" i="109"/>
  <c r="J8" i="110"/>
  <c r="N35" i="110"/>
  <c r="I35" i="110"/>
  <c r="J35" i="110" s="1"/>
  <c r="N51" i="110"/>
  <c r="I51" i="110"/>
  <c r="J51" i="110" s="1"/>
  <c r="N67" i="110"/>
  <c r="I67" i="110"/>
  <c r="J67" i="110" s="1"/>
  <c r="N63" i="109"/>
  <c r="N65" i="109"/>
  <c r="N67" i="109"/>
  <c r="N69" i="109"/>
  <c r="N71" i="109"/>
  <c r="N73" i="109"/>
  <c r="N75" i="109"/>
  <c r="N77" i="109"/>
  <c r="N79" i="109"/>
  <c r="N81" i="109"/>
  <c r="N83" i="109"/>
  <c r="N85" i="109"/>
  <c r="N87" i="109"/>
  <c r="N89" i="109"/>
  <c r="N91" i="109"/>
  <c r="N93" i="109"/>
  <c r="N95" i="109"/>
  <c r="N97" i="109"/>
  <c r="N99" i="109"/>
  <c r="N101" i="109"/>
  <c r="J2" i="110"/>
  <c r="J6" i="110"/>
  <c r="N39" i="110"/>
  <c r="I39" i="110"/>
  <c r="J39" i="110" s="1"/>
  <c r="N55" i="110"/>
  <c r="I55" i="110"/>
  <c r="J55" i="110" s="1"/>
  <c r="N75" i="110"/>
  <c r="I75" i="110"/>
  <c r="J75" i="110" s="1"/>
  <c r="N4" i="110"/>
  <c r="N6" i="110"/>
  <c r="N8" i="110"/>
  <c r="N10" i="110"/>
  <c r="N97" i="110"/>
  <c r="I97" i="110"/>
  <c r="J97" i="110" s="1"/>
  <c r="P2" i="111"/>
  <c r="I4" i="111"/>
  <c r="J4" i="111" s="1"/>
  <c r="N4" i="111"/>
  <c r="I8" i="111"/>
  <c r="J8" i="111" s="1"/>
  <c r="N8" i="111"/>
  <c r="I12" i="111"/>
  <c r="J12" i="111" s="1"/>
  <c r="N12" i="111"/>
  <c r="I16" i="111"/>
  <c r="J16" i="111" s="1"/>
  <c r="N16" i="111"/>
  <c r="N64" i="109"/>
  <c r="N66" i="109"/>
  <c r="N68" i="109"/>
  <c r="N70" i="109"/>
  <c r="N72" i="109"/>
  <c r="N74" i="109"/>
  <c r="N76" i="109"/>
  <c r="N78" i="109"/>
  <c r="N80" i="109"/>
  <c r="N82" i="109"/>
  <c r="N84" i="109"/>
  <c r="N86" i="109"/>
  <c r="N88" i="109"/>
  <c r="N90" i="109"/>
  <c r="N92" i="109"/>
  <c r="N94" i="109"/>
  <c r="N96" i="109"/>
  <c r="N98" i="109"/>
  <c r="N100" i="109"/>
  <c r="N102" i="109"/>
  <c r="I12" i="110"/>
  <c r="J12" i="110" s="1"/>
  <c r="J13" i="110"/>
  <c r="J17" i="110"/>
  <c r="J21" i="110"/>
  <c r="J25" i="110"/>
  <c r="N77" i="110"/>
  <c r="N79" i="110"/>
  <c r="N81" i="110"/>
  <c r="N83" i="110"/>
  <c r="N85" i="110"/>
  <c r="N87" i="110"/>
  <c r="N89" i="110"/>
  <c r="N91" i="110"/>
  <c r="N93" i="110"/>
  <c r="N95" i="110"/>
  <c r="N6" i="111"/>
  <c r="N10" i="111"/>
  <c r="N14" i="111"/>
  <c r="N68" i="110"/>
  <c r="N70" i="110"/>
  <c r="N72" i="110"/>
  <c r="N74" i="110"/>
  <c r="N76" i="110"/>
  <c r="N78" i="110"/>
  <c r="N80" i="110"/>
  <c r="N82" i="110"/>
  <c r="N84" i="110"/>
  <c r="N86" i="110"/>
  <c r="N88" i="110"/>
  <c r="N90" i="110"/>
  <c r="N92" i="110"/>
  <c r="N94" i="110"/>
  <c r="N96" i="110"/>
  <c r="N102" i="111"/>
  <c r="I102" i="111"/>
  <c r="J102" i="111" s="1"/>
  <c r="N19" i="111"/>
  <c r="N21" i="111"/>
  <c r="N23" i="111"/>
  <c r="N25" i="111"/>
  <c r="N27" i="111"/>
  <c r="N29" i="111"/>
  <c r="N31" i="111"/>
  <c r="N33" i="111"/>
  <c r="N35" i="111"/>
  <c r="N37" i="111"/>
  <c r="N39" i="111"/>
  <c r="N41" i="111"/>
  <c r="N43" i="111"/>
  <c r="N45" i="111"/>
  <c r="N47" i="111"/>
  <c r="N49" i="111"/>
  <c r="N51" i="111"/>
  <c r="N53" i="111"/>
  <c r="N55" i="111"/>
  <c r="N57" i="111"/>
  <c r="N59" i="111"/>
  <c r="N61" i="111"/>
  <c r="N63" i="111"/>
  <c r="N65" i="111"/>
  <c r="N67" i="111"/>
  <c r="N69" i="111"/>
  <c r="N71" i="111"/>
  <c r="N73" i="111"/>
  <c r="N75" i="111"/>
  <c r="N77" i="111"/>
  <c r="N79" i="111"/>
  <c r="N81" i="111"/>
  <c r="N83" i="111"/>
  <c r="N85" i="111"/>
  <c r="N87" i="111"/>
  <c r="N89" i="111"/>
  <c r="N91" i="111"/>
  <c r="N93" i="111"/>
  <c r="N95" i="111"/>
  <c r="N97" i="111"/>
  <c r="N99" i="111"/>
  <c r="N101" i="111"/>
  <c r="P2" i="108" l="1"/>
  <c r="P2" i="100"/>
  <c r="P2" i="110"/>
</calcChain>
</file>

<file path=xl/sharedStrings.xml><?xml version="1.0" encoding="utf-8"?>
<sst xmlns="http://schemas.openxmlformats.org/spreadsheetml/2006/main" count="20063" uniqueCount="332">
  <si>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</si>
  <si>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</si>
  <si>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</si>
  <si>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</si>
  <si>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</si>
  <si>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</si>
  <si>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</si>
  <si>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</si>
  <si>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</si>
  <si>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</si>
  <si>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</si>
  <si>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</si>
  <si>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</si>
  <si>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</si>
  <si>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</si>
  <si>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</si>
  <si>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</si>
  <si>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</si>
  <si>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</si>
  <si>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</si>
  <si>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</si>
  <si>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</si>
  <si>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</si>
  <si>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</si>
  <si>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</si>
  <si>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</si>
  <si>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</si>
  <si>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</si>
  <si>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</si>
  <si>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</si>
  <si>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</si>
  <si>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</si>
  <si>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</si>
  <si>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</si>
  <si>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</si>
  <si>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</si>
  <si>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</si>
  <si>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</si>
  <si>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</si>
  <si>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</si>
  <si>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</si>
  <si>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</si>
  <si>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</si>
  <si>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</si>
  <si>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</si>
  <si>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</si>
  <si>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</si>
  <si>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</si>
  <si>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</si>
  <si>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</si>
  <si>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</si>
  <si>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</si>
  <si>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</si>
  <si>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</si>
  <si>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</si>
  <si>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</si>
  <si>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</si>
  <si>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</si>
  <si>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</si>
  <si>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</si>
  <si>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</si>
  <si>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</si>
  <si>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</si>
  <si>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</si>
  <si>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</si>
  <si>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</si>
  <si>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</si>
  <si>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</si>
  <si>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</si>
  <si>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</si>
  <si>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</si>
  <si>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</si>
  <si>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</si>
  <si>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</si>
  <si>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</si>
  <si>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</si>
  <si>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</si>
  <si>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</si>
  <si>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</si>
  <si>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</si>
  <si>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</si>
  <si>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</si>
  <si>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</si>
  <si>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</si>
  <si>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</si>
  <si>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</si>
  <si>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</si>
  <si>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</si>
  <si>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</si>
  <si>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</si>
  <si>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</si>
  <si>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</si>
  <si>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</si>
  <si>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</si>
  <si>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</si>
  <si>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</si>
  <si>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</si>
  <si>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</si>
  <si>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</si>
  <si>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</si>
  <si>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</si>
  <si>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</si>
  <si>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</si>
  <si>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</si>
  <si>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</si>
  <si>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</si>
  <si>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</si>
  <si>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</si>
  <si>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</si>
  <si>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</si>
  <si>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</si>
  <si>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</si>
  <si>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</si>
  <si>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</si>
  <si>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</si>
  <si>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</si>
  <si>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</si>
  <si>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</si>
  <si>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</si>
  <si>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</si>
  <si>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</si>
  <si>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</si>
  <si>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</si>
  <si>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</si>
  <si>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</si>
  <si>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</si>
  <si>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</si>
  <si>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</si>
  <si>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</si>
  <si>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</si>
  <si>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</si>
  <si>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</si>
  <si>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</si>
  <si>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</si>
  <si>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</si>
  <si>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</si>
  <si>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</si>
  <si>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</si>
  <si>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</si>
  <si>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</si>
  <si>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</si>
  <si>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</si>
  <si>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</si>
  <si>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</si>
  <si>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</si>
  <si>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</si>
  <si>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</si>
  <si>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</si>
  <si>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</si>
  <si>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STANDARD CHARTERED PLC ORD</t>
  </si>
  <si>
    <t>Finance and Insurance</t>
  </si>
  <si>
    <t>CRODA ORD</t>
  </si>
  <si>
    <t>Manufacturing</t>
  </si>
  <si>
    <t>ANTOFAGASTA ORD</t>
  </si>
  <si>
    <t>Mining, Quarrying, and Oil and Gas Extraction</t>
  </si>
  <si>
    <t>BUNZL ORD</t>
  </si>
  <si>
    <t>Wholesale Trade</t>
  </si>
  <si>
    <t>SAGE GROUP ORD</t>
  </si>
  <si>
    <t>Information</t>
  </si>
  <si>
    <t>SEVERN TRENT ORD</t>
  </si>
  <si>
    <t>Utilities</t>
  </si>
  <si>
    <t>BRITISH LAND REIT</t>
  </si>
  <si>
    <t>Real Estate and Rental and Leasing</t>
  </si>
  <si>
    <t>INTL CONSOLIDATED AIRLINES GRP ORD</t>
  </si>
  <si>
    <t>Transportation and Warehousing</t>
  </si>
  <si>
    <t>RELX PLC ORD</t>
  </si>
  <si>
    <t>SMITHS GROUP ORD</t>
  </si>
  <si>
    <t>ASTRAZENECA ORD</t>
  </si>
  <si>
    <t>HSBC HOLDINGS ORD</t>
  </si>
  <si>
    <t>CONVATEC GROUP ORD SHS</t>
  </si>
  <si>
    <t>WPP PLC</t>
  </si>
  <si>
    <t>Professional, Scientific, and Technical Services</t>
  </si>
  <si>
    <t>FRESNILLO PLC ORD</t>
  </si>
  <si>
    <t>AIRTEL AFRICA ORD</t>
  </si>
  <si>
    <t>SEGRO REIT ORD</t>
  </si>
  <si>
    <t>ST.JAMES'S PLACE ORD</t>
  </si>
  <si>
    <t>TAYLOR WIMPEY ORD</t>
  </si>
  <si>
    <t>Construction</t>
  </si>
  <si>
    <t>ASHTEAD GROUP ORD</t>
  </si>
  <si>
    <t>HALMA PLC ORD</t>
  </si>
  <si>
    <t>3I GROUP ORD</t>
  </si>
  <si>
    <t>CENTRICA ORD</t>
  </si>
  <si>
    <t>M&amp;G PLC ORD</t>
  </si>
  <si>
    <t>BERKELEY GRP UTS</t>
  </si>
  <si>
    <t>SMITH DS ORD</t>
  </si>
  <si>
    <t>NATIONAL GRID ORD</t>
  </si>
  <si>
    <t>RECKITT BNCSR GRP ORD</t>
  </si>
  <si>
    <t>SMURFIT KAPPA ORD</t>
  </si>
  <si>
    <t>WEIR GROUP ORD</t>
  </si>
  <si>
    <t>MELROSE INDUSTRIES PLC ORD</t>
  </si>
  <si>
    <t>COMPASS GROUP ORD</t>
  </si>
  <si>
    <t>Accommodation and Food Services</t>
  </si>
  <si>
    <t>AUTO TRAD/D</t>
  </si>
  <si>
    <t>AVIVA ORD</t>
  </si>
  <si>
    <t>ENTAIN ORD</t>
  </si>
  <si>
    <t>Arts, Entertainment, and Recreation</t>
  </si>
  <si>
    <t>DIAGEO ORD</t>
  </si>
  <si>
    <t>INFORMA ORD</t>
  </si>
  <si>
    <t>UNITED UTILITIES GROUP ORD</t>
  </si>
  <si>
    <t>PERSHING SQUARE HOLDINGS ORD SHS</t>
  </si>
  <si>
    <t>HALEON PLC ORD</t>
  </si>
  <si>
    <t>WHITBREAD ORD</t>
  </si>
  <si>
    <t>PRUDENTIAL ORD</t>
  </si>
  <si>
    <t>IMPERIAL BRANDS PLC ORD</t>
  </si>
  <si>
    <t>EXPERIAN ORD</t>
  </si>
  <si>
    <t>Administrative and Support and Waste Management and Remediation Services</t>
  </si>
  <si>
    <t>BURBERRY GROUP ORD</t>
  </si>
  <si>
    <t>Retail Trade</t>
  </si>
  <si>
    <t>RS GROUP PLC ORD</t>
  </si>
  <si>
    <t>ABRDN PLC ORD</t>
  </si>
  <si>
    <t>GSK PLC ORD</t>
  </si>
  <si>
    <t>LAND SECURITIES REIT</t>
  </si>
  <si>
    <t>BEAZLEY PLC</t>
  </si>
  <si>
    <t>BP ORD</t>
  </si>
  <si>
    <t>JD SPORTS FASHN ORD</t>
  </si>
  <si>
    <t>ASSOCIATED BRITISH FOODS ORD</t>
  </si>
  <si>
    <t>ANGLO AMERICAN ORD</t>
  </si>
  <si>
    <t>ADMIRAL GROUP ORD</t>
  </si>
  <si>
    <t>RENTOKIL INITIAL ORD</t>
  </si>
  <si>
    <t>RIGHTMOVE ORD ORD</t>
  </si>
  <si>
    <t>SAINSBURYJ ORD</t>
  </si>
  <si>
    <t>PHOENIX GROUP HOLDINGS ORD</t>
  </si>
  <si>
    <t>FLUTTER ENTERTAINMENT ORD</t>
  </si>
  <si>
    <t>INTERCONTL HOTELS ORD</t>
  </si>
  <si>
    <t>BT GROUP ORD</t>
  </si>
  <si>
    <t>MONDIPLCPRE ORD</t>
  </si>
  <si>
    <t>BRITISH AMERICAN TOBACCO ORD</t>
  </si>
  <si>
    <t>PEARSON ORD</t>
  </si>
  <si>
    <t>CRH PLC ORD</t>
  </si>
  <si>
    <t>SPIRAX-SARCO ENGINEERING PLC ORD</t>
  </si>
  <si>
    <t>PERSIMMON ORD</t>
  </si>
  <si>
    <t>RIO TINTO ORD</t>
  </si>
  <si>
    <t>JOHNSON MATTHEY ORD</t>
  </si>
  <si>
    <t>COCA-COLA HBC AG</t>
  </si>
  <si>
    <t>ROLLS-ROYCE HOLDINGS ORD</t>
  </si>
  <si>
    <t>SMITH&amp;NEPHEW</t>
  </si>
  <si>
    <t>B&amp;M EUROPEAN VALUE RETAIL</t>
  </si>
  <si>
    <t>SSE ORD</t>
  </si>
  <si>
    <t>SCOTTISH MORTGAGE INVESTMENT TRUST PLC ORD</t>
  </si>
  <si>
    <t>FRASERS GROUP PLC ORD</t>
  </si>
  <si>
    <t>HARGREAVES LS ORD</t>
  </si>
  <si>
    <t>KINGFISHER ORD</t>
  </si>
  <si>
    <t>LLOYDS TSB GRP</t>
  </si>
  <si>
    <t>NATWEST GROUP PLC ORD</t>
  </si>
  <si>
    <t>SCHRODERS ORD</t>
  </si>
  <si>
    <t>NEXT ORD</t>
  </si>
  <si>
    <t>INTERTEK GROUP ORD</t>
  </si>
  <si>
    <t>BARRATT DEVLPMNT</t>
  </si>
  <si>
    <t>SHELL PLC ORD</t>
  </si>
  <si>
    <t>GLENCORE PLC</t>
  </si>
  <si>
    <t>VODAFONE GROUP ORD</t>
  </si>
  <si>
    <t>AVV.L^A23</t>
  </si>
  <si>
    <t>AVEVA GROUP ORD</t>
  </si>
  <si>
    <t>BARCLAYS ORD</t>
  </si>
  <si>
    <t>F&amp;C INVESTMENT TRUST PLC CF</t>
  </si>
  <si>
    <t>UNITE GROUP REIT</t>
  </si>
  <si>
    <t>BAE SYSTEMS ORD</t>
  </si>
  <si>
    <t>DCC PLC</t>
  </si>
  <si>
    <t>UNILEVER PLC ORD</t>
  </si>
  <si>
    <t>ENDEAVOUR MINING ORD</t>
  </si>
  <si>
    <t>OCADO ORD</t>
  </si>
  <si>
    <t>LONDON STOCK EXCHANGE GROUP ORD</t>
  </si>
  <si>
    <t>TESCO ORD</t>
  </si>
  <si>
    <t>LEGAL AND GENERAL GROUP ORD</t>
  </si>
  <si>
    <t>HISCOX ORD</t>
  </si>
  <si>
    <t>DOWLAIS GROUP PLC ORD</t>
  </si>
  <si>
    <t>IMI PLC</t>
  </si>
  <si>
    <t>HIKMA PHARMACEUTICALS ORD</t>
  </si>
  <si>
    <t>MARKS AND SPENCER GROUP ORD</t>
  </si>
  <si>
    <t>DECHRA PHARMACEUTICALS ORD</t>
  </si>
  <si>
    <t>DIPLOMA ORD</t>
  </si>
  <si>
    <t>HOWDEN JOINERY GROUP ORD</t>
  </si>
  <si>
    <t>MGGT.L^I22</t>
  </si>
  <si>
    <t>MEGGITT PLC</t>
  </si>
  <si>
    <t>EVRAZ PLC ORD</t>
  </si>
  <si>
    <t>ELECTROCOMPONENTS ORD</t>
  </si>
  <si>
    <t>GLAXOSMITHKLINE ORD</t>
  </si>
  <si>
    <t>AVST.L^I22</t>
  </si>
  <si>
    <t>AVAST PLC ORD</t>
  </si>
  <si>
    <t>ITV ORD</t>
  </si>
  <si>
    <t>POLYP.L^H23</t>
  </si>
  <si>
    <t>POLYMETAL ORD</t>
  </si>
  <si>
    <t>ROYAL MAIL ORD SHS</t>
  </si>
  <si>
    <t>FERGUSON PLC ORD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</si>
  <si>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</si>
  <si>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</si>
  <si>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</si>
  <si>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</si>
  <si>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</si>
  <si>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</si>
  <si>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HARBOUR ENERGY ORD</t>
  </si>
  <si>
    <t>HSV.L^A23</t>
  </si>
  <si>
    <t>HOMESERVE ORD</t>
  </si>
  <si>
    <t>MRW.L^J21</t>
  </si>
  <si>
    <t>WM MORRISON SUPERMARKETS ORD</t>
  </si>
  <si>
    <t>JUST EAT TAKEAWAY.COM NV ORD</t>
  </si>
  <si>
    <t>STANDARD LIFE ABERDEEN ORD</t>
  </si>
  <si>
    <t>PENNON GROUP ORD</t>
  </si>
  <si>
    <t>RSA.L^F21</t>
  </si>
  <si>
    <t>RSA INSURANCE GROUP ORD</t>
  </si>
  <si>
    <t>SCOTTISH MTG CF</t>
  </si>
  <si>
    <t>RENISHAW PLC</t>
  </si>
  <si>
    <t>THUNGELA RESOURCES LTD ORD</t>
  </si>
  <si>
    <t>DARKTRACE ORD</t>
  </si>
  <si>
    <t>EASYJET ORD</t>
  </si>
  <si>
    <t>NMC.L^D20</t>
  </si>
  <si>
    <t>NMC HEALTH PLC ORD</t>
  </si>
  <si>
    <t>Health Care and Social Assistance</t>
  </si>
  <si>
    <t>TUI AG N</t>
  </si>
  <si>
    <t>JE.L^C20</t>
  </si>
  <si>
    <t>JUST EAT ORD SHS</t>
  </si>
  <si>
    <t>CARNIVAL ORD</t>
  </si>
  <si>
    <t>ROYAL BANK OF SCOTLAND ORD</t>
  </si>
  <si>
    <t>UNILEVER ORD</t>
  </si>
  <si>
    <t>GVC HOLDINGS ORD</t>
  </si>
  <si>
    <t>01/11/2022</t>
  </si>
  <si>
    <t>01/12/2022</t>
  </si>
  <si>
    <t>01/01/2023</t>
  </si>
  <si>
    <t>04/01/2023</t>
  </si>
  <si>
    <t>18/01/2023</t>
  </si>
  <si>
    <t>01/02/2023</t>
  </si>
  <si>
    <t>01/03/2023</t>
  </si>
  <si>
    <t>01/04/2023</t>
  </si>
  <si>
    <t>20/04/2023</t>
  </si>
  <si>
    <t>25/04/2023</t>
  </si>
  <si>
    <t>01/05/2023</t>
  </si>
  <si>
    <t>01/06/2023</t>
  </si>
  <si>
    <t>01/07/2023</t>
  </si>
  <si>
    <t>01/08/2023</t>
  </si>
  <si>
    <t>01/09/2023</t>
  </si>
  <si>
    <t>25/09/2023</t>
  </si>
  <si>
    <t>01/10/2023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</si>
</sst>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0000%"/>
    <numFmt numFmtId="166" formatCode="0.0000%"/>
  </numFmts>
  <fonts count="8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Helvetica Neue Light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3" fontId="3" fillId="0" borderId="0"/>
    <xf numFmtId="9" fontId="3" fillId="0" borderId="0"/>
    <xf numFmtId="0" fontId="5" fillId="0" borderId="0"/>
    <xf numFmtId="0" fontId="5" fillId="0" borderId="0"/>
  </cellStyleXfs>
  <cellXfs count="40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4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4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5" fontId="2" fillId="0" borderId="0" xfId="2" applyNumberFormat="1" applyFont="1"/>
    <xf numFmtId="2" fontId="2" fillId="0" borderId="0" xfId="2" applyNumberFormat="1" applyFont="1"/>
    <xf numFmtId="166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 applyFont="1"/>
    <xf numFmtId="14" fontId="1" fillId="0" borderId="0" xfId="4" applyNumberFormat="1" applyFont="1"/>
    <xf numFmtId="4" fontId="1" fillId="0" borderId="0" xfId="4" applyNumberFormat="1" applyFont="1"/>
    <xf numFmtId="43" fontId="3" fillId="0" borderId="0" xfId="1" quotePrefix="1"/>
    <xf numFmtId="0" fontId="0" fillId="0" borderId="0" xfId="2" applyNumberFormat="1" applyFont="1"/>
    <xf numFmtId="0" fontId="2" fillId="0" borderId="0" xfId="2" applyNumberFormat="1" applyFont="1"/>
    <xf numFmtId="0" fontId="2" fillId="0" borderId="0" xfId="2" quotePrefix="1" applyNumberFormat="1" applyFont="1"/>
    <xf numFmtId="0" fontId="7" fillId="0" borderId="8" xfId="0" applyFont="1" applyBorder="1" applyAlignment="1">
      <alignment horizontal="center" vertical="top"/>
    </xf>
  </cellXfs>
  <cellStyles count="5">
    <cellStyle name="Comma" xfId="1" builtinId="3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topLeftCell="A115" zoomScaleNormal="100" workbookViewId="0">
      <pane xSplit="1" topLeftCell="DD1" activePane="topRight" state="frozen"/>
      <selection activeCell="A929" sqref="A929"/>
      <selection pane="topRight" activeCell="DP10" sqref="DP10"/>
    </sheetView>
  </sheetViews>
  <sheetFormatPr defaultRowHeight="14.5"/>
  <cols>
    <col min="1" max="1" width="11.9140625" style="32" customWidth="1"/>
    <col min="2" max="2" width="8.6640625" style="32" customWidth="1"/>
    <col min="3" max="16384" width="8.6640625" style="32"/>
  </cols>
  <sheetData>
    <row r="1" spans="1:133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2" t="s">
        <v>42</v>
      </c>
      <c r="AR1" s="32" t="s">
        <v>43</v>
      </c>
      <c r="AS1" s="32" t="s">
        <v>44</v>
      </c>
      <c r="AT1" s="32" t="s">
        <v>45</v>
      </c>
      <c r="AU1" s="32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2" t="s">
        <v>52</v>
      </c>
      <c r="BB1" s="32" t="s">
        <v>53</v>
      </c>
      <c r="BC1" s="32" t="s">
        <v>54</v>
      </c>
      <c r="BD1" s="32" t="s">
        <v>55</v>
      </c>
      <c r="BE1" s="32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2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2" t="s">
        <v>75</v>
      </c>
      <c r="BY1" s="32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2" t="s">
        <v>82</v>
      </c>
      <c r="CF1" s="32" t="s">
        <v>83</v>
      </c>
      <c r="CG1" s="32" t="s">
        <v>84</v>
      </c>
      <c r="CH1" s="32" t="s">
        <v>85</v>
      </c>
      <c r="CI1" s="32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2" t="s">
        <v>92</v>
      </c>
      <c r="CP1" s="32" t="s">
        <v>93</v>
      </c>
      <c r="CQ1" s="32" t="s">
        <v>94</v>
      </c>
      <c r="CR1" s="32" t="s">
        <v>95</v>
      </c>
      <c r="CS1" s="32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2" t="s">
        <v>102</v>
      </c>
      <c r="CZ1" s="32" t="s">
        <v>103</v>
      </c>
      <c r="DA1" s="32" t="s">
        <v>104</v>
      </c>
      <c r="DB1" s="32" t="s">
        <v>105</v>
      </c>
      <c r="DC1" s="32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2" t="s">
        <v>112</v>
      </c>
      <c r="DJ1" s="32" t="s">
        <v>113</v>
      </c>
      <c r="DK1" s="32" t="s">
        <v>114</v>
      </c>
      <c r="DL1" s="32" t="s">
        <v>115</v>
      </c>
      <c r="DM1" s="32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2" t="s">
        <v>122</v>
      </c>
      <c r="DT1" s="32" t="s">
        <v>123</v>
      </c>
      <c r="DU1" s="32" t="s">
        <v>124</v>
      </c>
      <c r="DV1" s="32" t="s">
        <v>125</v>
      </c>
      <c r="DW1" s="32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2" t="s">
        <v>132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>
        <v>26.77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>
        <v>26.98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>
        <v>27.49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>
        <v>27.73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>
        <v>27.55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>
        <v>27.3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>
        <v>27.1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>
        <v>27.11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>
        <v>27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>
        <v>26.99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>
        <v>27.11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>
        <v>27.09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>
        <v>27.2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>
        <v>26.77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>
        <v>26.5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>
        <v>26.31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>
        <v>26.47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>
        <v>26.2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>
        <v>26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>
        <v>26.8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>
        <v>25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>
        <v>24.95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>
        <v>24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>
        <v>23.68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>
        <v>24.03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>
        <v>24.5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>
        <v>24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>
        <v>23.82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>
        <v>24.39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>
        <v>24.23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>
        <v>24.17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>
        <v>24.12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>
        <v>23.65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>
        <v>23.6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>
        <v>23.87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>
        <v>23.6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>
        <v>23.45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>
        <v>22.45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/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>
        <v>22.22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>
        <v>21.41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>
        <v>21.1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>
        <v>19.84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>
        <v>20.46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/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>
        <v>20.5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/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>
        <v>20.27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/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>
        <v>20.6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/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>
        <v>19.77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/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>
        <v>14.95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/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/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>
        <v>16.170000000000002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/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>
        <v>16.100000000000001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/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>
        <v>15.5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/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>
        <v>13.62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/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>
        <v>12.02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>
        <v>11.78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/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>
        <v>10.84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>
        <v>9.65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/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>
        <v>11.39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/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>
        <v>11.01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/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>
        <v>12.37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>
        <v>15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/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>
        <v>14.6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>
        <v>14.64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/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>
        <v>13.51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>
        <v>14.41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/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>
        <v>14.69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/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>
        <v>15.66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/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>
        <v>16.8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/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>
        <v>16.420000000000002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/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>
        <v>16.93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/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>
        <v>16.5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>
        <v>17.149999999999999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/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>
        <v>16.920000000000002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/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>
        <v>16.239999999999998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/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>
        <v>15.5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/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>
        <v>15.19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/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>
        <v>15.32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/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>
        <v>14.91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/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>
        <v>14.83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/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>
        <v>15.8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/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>
        <v>16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/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>
        <v>15.76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>
        <v>15.89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>
        <v>16.29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>
        <v>16.3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>
        <v>14.28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/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>
        <v>14.57</v>
      </c>
      <c r="DP87" s="32">
        <v>640</v>
      </c>
      <c r="DR87" s="32">
        <v>182.2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/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>
        <v>14.8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>
        <v>14.3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>
        <v>14.5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>
        <v>14.76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/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>
        <v>14.5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>
        <v>14.42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>
        <v>13.55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>
        <v>13.51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>
        <v>13.65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>
        <v>14.5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>
        <v>14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>
        <v>14.31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>
        <v>13.8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>
        <v>14.1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>
        <v>14.35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>
        <v>14.38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>
        <v>14.16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>
        <v>14.09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>
        <v>14.08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/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>
        <v>14.25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>
        <v>14.68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>
        <v>15.04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>
        <v>15.16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>
        <v>16.28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>
        <v>16.68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>
        <v>15.66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>
        <v>14.7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/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>
        <v>13.91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>
        <v>14.29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>
        <v>14.84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>
        <v>14.76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>
        <v>14.4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>
        <v>14.78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>
        <v>14.44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>
        <v>14.57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/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>
        <v>14.65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>
        <v>13.93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>
        <v>14.2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>
        <v>13.85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>
        <v>13.97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/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>
        <v>13.68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>
        <v>13.78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>
        <v>13.77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>
        <v>13.9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>
        <v>13.92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>
        <v>13.65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>
        <v>13.75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>
        <v>13.1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>
        <v>13.61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>
        <v>13.37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>
        <v>13.78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>
        <v>13.99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>
        <v>13.82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>
        <v>13.45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>
        <v>13.55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>
        <v>13.74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>
        <v>13.4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>
        <v>13.1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>
        <v>13.69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>
        <v>13.2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>
        <v>13.09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>
        <v>13.11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>
        <v>12.5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>
        <v>12.15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>
        <v>12.3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>
        <v>12.89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>
        <v>12.95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>
        <v>12.75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>
        <v>12.62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>
        <v>12.81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>
        <v>12.98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>
        <v>13.18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>
        <v>12.91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>
        <v>12.61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>
        <v>12.47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>
        <v>12.26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>
        <v>12.08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>
        <v>12.13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>
        <v>12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>
        <v>12.39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>
        <v>12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>
        <v>12.17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>
        <v>12.12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>
        <v>12.06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>
        <v>11.87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>
        <v>11.74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>
        <v>11.66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>
        <v>11.6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>
        <v>11.7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>
        <v>11.9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>
        <v>11.39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>
        <v>11.69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>
        <v>11.37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>
        <v>11.39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>
        <v>11.17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>
        <v>11.21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>
        <v>11.24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>
        <v>11.08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>
        <v>10.91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>
        <v>10.64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>
        <v>10.89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>
        <v>10.67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>
        <v>10.87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>
        <v>10.83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>
        <v>10.93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>
        <v>10.56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>
        <v>10.6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>
        <v>9.9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>
        <v>10.24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>
        <v>10.43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>
        <v>10.49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>
        <v>10.49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>
        <v>10.7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>
        <v>10.74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>
        <v>10.7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>
        <v>10.6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>
        <v>10.42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>
        <v>10.39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>
        <v>10.48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>
        <v>10.32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>
        <v>10.39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>
        <v>10.15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>
        <v>10.3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>
        <v>10.09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>
        <v>10.130000000000001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>
        <v>9.75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>
        <v>10.02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>
        <v>9.94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>
        <v>10.35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/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>
        <v>11.06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>
        <v>10.8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>
        <v>11.14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>
        <v>10.7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>
        <v>10.9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>
        <v>12.24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>
        <v>12.89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>
        <v>12.45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>
        <v>12.24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>
        <v>12.57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>
        <v>13.21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>
        <v>13.42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>
        <v>13.18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>
        <v>13.31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>
        <v>13.58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>
        <v>14.3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>
        <v>15.24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>
        <v>14.65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>
        <v>14.48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>
        <v>14.45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>
        <v>13.62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>
        <v>13.92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>
        <v>14.47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>
        <v>14.8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>
        <v>15.04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>
        <v>14.8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>
        <v>14.9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>
        <v>14.8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>
        <v>15.14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>
        <v>14.85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>
        <v>14.32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>
        <v>14.79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>
        <v>15.03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>
        <v>15.1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>
        <v>14.09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>
        <v>13.87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>
        <v>13.83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/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>
        <v>14.29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>
        <v>14.47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/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>
        <v>14.32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/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14.19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14.08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/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/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/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/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/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/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/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/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/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150</v>
      </c>
      <c r="H2" s="1">
        <v>8000.1753973399991</v>
      </c>
      <c r="I2" s="25">
        <v>6.7289111997581109E-8</v>
      </c>
      <c r="J2" s="26">
        <v>3.3263699624884241E-3</v>
      </c>
      <c r="K2" s="5">
        <v>3.3263699624883568E-3</v>
      </c>
      <c r="L2" s="27">
        <v>8.0001753973398381E-3</v>
      </c>
      <c r="M2" s="4">
        <v>-1.6132928326584311E-16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2</v>
      </c>
      <c r="B3" s="1" t="s">
        <v>151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152</v>
      </c>
      <c r="H3" s="1">
        <v>4798.2431536800004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154</v>
      </c>
      <c r="H4" s="1">
        <v>2748.7181615099998</v>
      </c>
      <c r="I4" s="25">
        <v>1.399175176981179E-7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-5.5933924159035093E-11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156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158</v>
      </c>
      <c r="H6" s="1">
        <v>3926.9338215399998</v>
      </c>
      <c r="I6" s="25">
        <v>4.388642371769191E-7</v>
      </c>
      <c r="J6" s="26">
        <v>1.888608358267154E-3</v>
      </c>
      <c r="K6" s="5">
        <v>1.8886083582671149E-3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160</v>
      </c>
      <c r="H7" s="1">
        <v>3546.9288468300001</v>
      </c>
      <c r="I7" s="25">
        <v>2.5886851924416197E-7</v>
      </c>
      <c r="J7" s="26">
        <v>0.15064905251117849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162</v>
      </c>
      <c r="H8" s="1">
        <v>1951.0238998</v>
      </c>
      <c r="I8" s="25">
        <v>2.9611470229284659E-7</v>
      </c>
      <c r="J8" s="26">
        <v>5.5983445615485584E-3</v>
      </c>
      <c r="K8" s="5">
        <v>5.5983445615484448E-3</v>
      </c>
      <c r="L8" s="27">
        <v>1.951023899799961E-3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0.256008006402</v>
      </c>
      <c r="D9" s="7">
        <v>21201100</v>
      </c>
      <c r="E9" s="1">
        <v>21201100</v>
      </c>
      <c r="F9" s="6">
        <v>23087035277.13282</v>
      </c>
      <c r="G9" s="1" t="s">
        <v>164</v>
      </c>
      <c r="H9" s="1">
        <v>2560.08006402</v>
      </c>
      <c r="I9" s="25">
        <v>1.108882120761387E-7</v>
      </c>
      <c r="J9" s="26">
        <v>2.3509520730474249</v>
      </c>
      <c r="K9" s="5">
        <v>2.350952073047377</v>
      </c>
      <c r="L9" s="27">
        <v>2.5600800640199479E-3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158</v>
      </c>
      <c r="H10" s="1">
        <v>23228.627049250001</v>
      </c>
      <c r="I10" s="25">
        <v>4.5156122684290049E-7</v>
      </c>
      <c r="J10" s="26">
        <v>1.9182772477513259E-2</v>
      </c>
      <c r="K10" s="5">
        <v>1.918277247751287E-2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152</v>
      </c>
      <c r="H11" s="1">
        <v>2937.2337754</v>
      </c>
      <c r="I11" s="25">
        <v>4.2510122880674252E-7</v>
      </c>
      <c r="J11" s="26">
        <v>2.2013442032528349E-2</v>
      </c>
      <c r="K11" s="5">
        <v>2.2013442032527909E-2</v>
      </c>
      <c r="L11" s="27">
        <v>2.93723377539994E-3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152</v>
      </c>
      <c r="H12" s="1">
        <v>87616.506066739996</v>
      </c>
      <c r="I12" s="25">
        <v>4.3258420547270609E-7</v>
      </c>
      <c r="J12" s="26">
        <v>0.19044216836992059</v>
      </c>
      <c r="K12" s="5">
        <v>0.1904421683699167</v>
      </c>
      <c r="L12" s="27">
        <v>8.7616506066738223E-2</v>
      </c>
      <c r="M12" s="4">
        <v>-1.7763568394002501E-15</v>
      </c>
      <c r="N12" s="3">
        <v>-1.7753336578607559E-9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150</v>
      </c>
      <c r="H13" s="1">
        <v>55926.686306900003</v>
      </c>
      <c r="I13" s="25">
        <v>1.3709990430245921E-7</v>
      </c>
      <c r="J13" s="26">
        <v>3.3315276745497592E-2</v>
      </c>
      <c r="K13" s="5">
        <v>3.3315276745496912E-2</v>
      </c>
      <c r="L13" s="27">
        <v>5.5926686306898871E-2</v>
      </c>
      <c r="M13" s="4">
        <v>-1.131039706336878E-15</v>
      </c>
      <c r="N13" s="3">
        <v>-1.135049387812614E-9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152</v>
      </c>
      <c r="H14" s="1">
        <v>1967.08838997</v>
      </c>
      <c r="I14" s="25">
        <v>3.331376851941444E-7</v>
      </c>
      <c r="J14" s="26">
        <v>1.25276426517258E-2</v>
      </c>
      <c r="K14" s="5">
        <v>1.2527642651725551E-2</v>
      </c>
      <c r="L14" s="27">
        <v>1.9670883899699601E-3</v>
      </c>
      <c r="M14" s="4">
        <v>-3.9898639947466557E-17</v>
      </c>
      <c r="N14" s="3">
        <v>-4.0017766878008842E-11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171</v>
      </c>
      <c r="H15" s="1">
        <v>4559.2058000699999</v>
      </c>
      <c r="I15" s="25">
        <v>2.7751827297184642E-7</v>
      </c>
      <c r="J15" s="26">
        <v>1.8030917231526802E-2</v>
      </c>
      <c r="K15" s="5">
        <v>1.8030917231526441E-2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154</v>
      </c>
      <c r="H16" s="1">
        <v>911.66193849000001</v>
      </c>
      <c r="I16" s="25">
        <v>1.110633347969771E-7</v>
      </c>
      <c r="J16" s="26">
        <v>0.10674352639004871</v>
      </c>
      <c r="K16" s="5">
        <v>0.1067435263900465</v>
      </c>
      <c r="L16" s="27">
        <v>9.1166193848998161E-4</v>
      </c>
      <c r="M16" s="4">
        <v>-1.8431436932253578E-17</v>
      </c>
      <c r="N16" s="3">
        <v>-1.84172677109018E-11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158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-1.33356867215717E-17</v>
      </c>
      <c r="N17" s="3">
        <v>-1.330136001342908E-11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162</v>
      </c>
      <c r="H18" s="1">
        <v>4923.2564237099996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4.9232564237098996E-3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150</v>
      </c>
      <c r="H19" s="1">
        <v>3085.3861004800001</v>
      </c>
      <c r="I19" s="25">
        <v>4.6058784588477789E-7</v>
      </c>
      <c r="J19" s="26">
        <v>1.005002679720585E-3</v>
      </c>
      <c r="K19" s="5">
        <v>1.0050026797205651E-3</v>
      </c>
      <c r="L19" s="27">
        <v>3.085386100479938E-3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177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-3.9108272176235908E-11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162</v>
      </c>
      <c r="H21" s="1">
        <v>11075.82059883</v>
      </c>
      <c r="I21" s="25">
        <v>4.0629672219323723E-7</v>
      </c>
      <c r="J21" s="26">
        <v>0.1295964654779769</v>
      </c>
      <c r="K21" s="5">
        <v>0.12959646547797421</v>
      </c>
      <c r="L21" s="27">
        <v>1.1075820598829779E-2</v>
      </c>
      <c r="M21" s="4">
        <v>-2.2377932840100812E-16</v>
      </c>
      <c r="N21" s="3">
        <v>-2.2373569663614029E-10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152</v>
      </c>
      <c r="H22" s="1">
        <v>4019.1890815500001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150</v>
      </c>
      <c r="H23" s="1">
        <v>6569.4527799199996</v>
      </c>
      <c r="I23" s="25">
        <v>4.6514136071819538E-7</v>
      </c>
      <c r="J23" s="26">
        <v>1.3517007942470761E-4</v>
      </c>
      <c r="K23" s="5">
        <v>1.3517007942470479E-4</v>
      </c>
      <c r="L23" s="27">
        <v>6.5694527799198673E-3</v>
      </c>
      <c r="M23" s="4">
        <v>-1.3270634591222569E-16</v>
      </c>
      <c r="N23" s="3">
        <v>-1.327862264588475E-10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160</v>
      </c>
      <c r="H24" s="1">
        <v>2704.448020079999</v>
      </c>
      <c r="I24" s="25">
        <v>2.6496407049282929E-7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-5.4643789493269417E-17</v>
      </c>
      <c r="N24" s="3">
        <v>-5.4569682106375688E-11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0.21351828251400001</v>
      </c>
      <c r="D25" s="7">
        <v>5514</v>
      </c>
      <c r="E25" s="1">
        <v>5514</v>
      </c>
      <c r="F25" s="6">
        <v>13924513253.196501</v>
      </c>
      <c r="G25" s="1" t="s">
        <v>150</v>
      </c>
      <c r="H25" s="1">
        <v>2135.1828251400002</v>
      </c>
      <c r="I25" s="25">
        <v>1.5333985370367251E-7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-4.2934406030425982E-17</v>
      </c>
      <c r="N25" s="3">
        <v>-4.2746250983327627E-11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177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3.40714261268777E-3</v>
      </c>
      <c r="L26" s="27">
        <v>2.1737539405299561E-3</v>
      </c>
      <c r="M26" s="4">
        <v>-4.3801767768414379E-17</v>
      </c>
      <c r="N26" s="3">
        <v>-4.3655745685100562E-11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152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-4.5102810375396978E-17</v>
      </c>
      <c r="N27" s="3">
        <v>-4.5019987737759948E-11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160</v>
      </c>
      <c r="H28" s="1">
        <v>19175.430404530001</v>
      </c>
      <c r="I28" s="25">
        <v>2.3055437954629129E-7</v>
      </c>
      <c r="J28" s="26">
        <v>1.805471346227008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152</v>
      </c>
      <c r="H29" s="1">
        <v>21058.565671109998</v>
      </c>
      <c r="I29" s="25">
        <v>4.1417177365571148E-7</v>
      </c>
      <c r="J29" s="26">
        <v>0.14858246711189191</v>
      </c>
      <c r="K29" s="5">
        <v>0.14858246711188891</v>
      </c>
      <c r="L29" s="27">
        <v>2.1058565671109579E-2</v>
      </c>
      <c r="M29" s="4">
        <v>-4.267419750902945E-16</v>
      </c>
      <c r="N29" s="3">
        <v>-4.2564352042973042E-10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0.43403180379</v>
      </c>
      <c r="D30" s="7">
        <v>3049000</v>
      </c>
      <c r="E30" s="1">
        <v>3049000</v>
      </c>
      <c r="F30" s="6">
        <v>11591043098.462839</v>
      </c>
      <c r="G30" s="1" t="s">
        <v>152</v>
      </c>
      <c r="H30" s="1">
        <v>4340.3180378999996</v>
      </c>
      <c r="I30" s="25">
        <v>3.7445448188141049E-7</v>
      </c>
      <c r="J30" s="26">
        <v>1.1417117152564209</v>
      </c>
      <c r="K30" s="5">
        <v>1.141711715256398</v>
      </c>
      <c r="L30" s="27">
        <v>4.3403180378999134E-3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152</v>
      </c>
      <c r="H31" s="1">
        <v>2205.4224063400002</v>
      </c>
      <c r="I31" s="25">
        <v>3.8880314928740318E-7</v>
      </c>
      <c r="J31" s="26">
        <v>6.719801470078976E-2</v>
      </c>
      <c r="K31" s="5">
        <v>6.71980147007884E-2</v>
      </c>
      <c r="L31" s="27">
        <v>2.205422406339955E-3</v>
      </c>
      <c r="M31" s="4">
        <v>-4.4669129506402783E-17</v>
      </c>
      <c r="N31" s="3">
        <v>-4.4565240386873477E-11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152</v>
      </c>
      <c r="H32" s="1">
        <v>2845.0550413999999</v>
      </c>
      <c r="I32" s="25">
        <v>3.8470283495918488E-7</v>
      </c>
      <c r="J32" s="26">
        <v>0.29815777698975687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191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1.7374612411499651E-2</v>
      </c>
      <c r="M33" s="4">
        <v>-3.5041414214731498E-16</v>
      </c>
      <c r="N33" s="3">
        <v>-3.4924596548080439E-10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158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-4.9873299934333198E-17</v>
      </c>
      <c r="N34" s="3">
        <v>-5.0022208597511053E-11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150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-1.3183898417423729E-16</v>
      </c>
      <c r="N35" s="3">
        <v>-1.3187673175707459E-10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195</v>
      </c>
      <c r="H36" s="1">
        <v>4125.2188902200014</v>
      </c>
      <c r="I36" s="25">
        <v>3.8561603204657219E-7</v>
      </c>
      <c r="J36" s="26">
        <v>1.053734369170463E-2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152</v>
      </c>
      <c r="H37" s="1">
        <v>42185.143463089997</v>
      </c>
      <c r="I37" s="25">
        <v>4.1675766087378878E-7</v>
      </c>
      <c r="J37" s="26">
        <v>0.28089466342893371</v>
      </c>
      <c r="K37" s="5">
        <v>0.28089466342892799</v>
      </c>
      <c r="L37" s="27">
        <v>4.2185143463089138E-2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158</v>
      </c>
      <c r="H38" s="1">
        <v>4632.2904459900001</v>
      </c>
      <c r="I38" s="25">
        <v>3.9901224363086761E-7</v>
      </c>
      <c r="J38" s="26">
        <v>2.5576684816738609E-3</v>
      </c>
      <c r="K38" s="5">
        <v>2.5576684816738101E-3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160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3.6226541437099271E-3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150</v>
      </c>
      <c r="H40" s="1">
        <v>2333.5434796599998</v>
      </c>
      <c r="I40" s="25">
        <v>2.7761866552552931E-7</v>
      </c>
      <c r="J40" s="26">
        <v>1.2435793196598889E-3</v>
      </c>
      <c r="K40" s="5">
        <v>1.243579319659864E-3</v>
      </c>
      <c r="L40" s="27">
        <v>2.3335434796599528E-3</v>
      </c>
      <c r="M40" s="4">
        <v>-4.7271214720367987E-17</v>
      </c>
      <c r="N40" s="3">
        <v>-4.7293724492192268E-11</v>
      </c>
      <c r="P40" s="2"/>
      <c r="Q40" s="2"/>
      <c r="R40" s="2"/>
    </row>
    <row r="41" spans="1:18">
      <c r="A41" s="7" t="s">
        <v>40</v>
      </c>
      <c r="B41" s="1" t="s">
        <v>200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152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-1.6653345369377351E-16</v>
      </c>
      <c r="N41" s="3">
        <v>-1.673470251262188E-10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191</v>
      </c>
      <c r="H42" s="1">
        <v>2786.6486602700002</v>
      </c>
      <c r="I42" s="25">
        <v>2.7447915701161649E-7</v>
      </c>
      <c r="J42" s="26">
        <v>2.7789916730798132E-2</v>
      </c>
      <c r="K42" s="5">
        <v>2.778991673079757E-2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150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-3.5041414214731498E-16</v>
      </c>
      <c r="N43" s="3">
        <v>-3.4924596548080439E-10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152</v>
      </c>
      <c r="H44" s="1">
        <v>10180.05322838</v>
      </c>
      <c r="I44" s="25">
        <v>3.3276653875332249E-7</v>
      </c>
      <c r="J44" s="26">
        <v>7.3955033872154657E-2</v>
      </c>
      <c r="K44" s="5">
        <v>7.3955033872153172E-2</v>
      </c>
      <c r="L44" s="27">
        <v>1.018005322837979E-2</v>
      </c>
      <c r="M44" s="4">
        <v>-2.0643209364123999E-16</v>
      </c>
      <c r="N44" s="3">
        <v>-2.0554580260068181E-10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205</v>
      </c>
      <c r="H45" s="1">
        <v>13591.38994698</v>
      </c>
      <c r="I45" s="25">
        <v>4.5622386841634347E-7</v>
      </c>
      <c r="J45" s="26">
        <v>1.1131862389358781E-2</v>
      </c>
      <c r="K45" s="5">
        <v>1.113186238935856E-2</v>
      </c>
      <c r="L45" s="27">
        <v>1.3591389946979719E-2</v>
      </c>
      <c r="M45" s="4">
        <v>-2.7408630920433552E-16</v>
      </c>
      <c r="N45" s="3">
        <v>-2.7284841053187852E-10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207</v>
      </c>
      <c r="H46" s="1">
        <v>4276.442705030001</v>
      </c>
      <c r="I46" s="25">
        <v>4.413833772356646E-7</v>
      </c>
      <c r="J46" s="26">
        <v>1.0027347564039829E-2</v>
      </c>
      <c r="K46" s="5">
        <v>1.002734756403962E-2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46</v>
      </c>
      <c r="B47" s="1" t="s">
        <v>208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156</v>
      </c>
      <c r="H47" s="1">
        <v>2223.1987662299998</v>
      </c>
      <c r="I47" s="25">
        <v>4.7658927969565708E-7</v>
      </c>
      <c r="J47" s="26">
        <v>6.0531604414145396E-3</v>
      </c>
      <c r="K47" s="5">
        <v>6.0531604414144173E-3</v>
      </c>
      <c r="L47" s="27">
        <v>2.2231987662299549E-3</v>
      </c>
      <c r="M47" s="4">
        <v>-4.5102810375396978E-17</v>
      </c>
      <c r="N47" s="3">
        <v>-4.5019987737759948E-11</v>
      </c>
      <c r="P47" s="2"/>
      <c r="Q47" s="2"/>
      <c r="R47" s="2"/>
    </row>
    <row r="48" spans="1:18">
      <c r="A48" s="7" t="s">
        <v>47</v>
      </c>
      <c r="B48" s="1" t="s">
        <v>209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150</v>
      </c>
      <c r="H48" s="1">
        <v>1995.7121793399999</v>
      </c>
      <c r="I48" s="25">
        <v>4.1780768831767699E-7</v>
      </c>
      <c r="J48" s="26">
        <v>1.1899162963287439E-3</v>
      </c>
      <c r="K48" s="5">
        <v>1.1899162963287201E-3</v>
      </c>
      <c r="L48" s="27">
        <v>1.9957121793399602E-3</v>
      </c>
      <c r="M48" s="4">
        <v>-4.0332320816460759E-17</v>
      </c>
      <c r="N48" s="3">
        <v>-4.0472514228895313E-11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152</v>
      </c>
      <c r="H49" s="1">
        <v>29572.43892416</v>
      </c>
      <c r="I49" s="25">
        <v>3.2955002272247131E-7</v>
      </c>
      <c r="J49" s="26">
        <v>0.29366037749788049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162</v>
      </c>
      <c r="H50" s="1">
        <v>2474.6288525199998</v>
      </c>
      <c r="I50" s="25">
        <v>2.605989036387552E-7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-4.9873299934333198E-17</v>
      </c>
      <c r="N50" s="3">
        <v>-4.9567461246624589E-11</v>
      </c>
      <c r="P50" s="2"/>
      <c r="Q50" s="2"/>
      <c r="R50" s="2"/>
    </row>
    <row r="51" spans="1:18">
      <c r="A51" s="7" t="s">
        <v>50</v>
      </c>
      <c r="B51" s="1" t="s">
        <v>212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150</v>
      </c>
      <c r="H51" s="1">
        <v>2305.7241518000001</v>
      </c>
      <c r="I51" s="25">
        <v>4.5645319069982891E-7</v>
      </c>
      <c r="J51" s="26">
        <v>6.486656293035267E-4</v>
      </c>
      <c r="K51" s="5">
        <v>6.4866562930351369E-4</v>
      </c>
      <c r="L51" s="27">
        <v>2.305724151799954E-3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152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207</v>
      </c>
      <c r="H53" s="1">
        <v>1702.9507996299999</v>
      </c>
      <c r="I53" s="25">
        <v>1.7446517099040651E-7</v>
      </c>
      <c r="J53" s="26">
        <v>9.6911913181750992E-3</v>
      </c>
      <c r="K53" s="5">
        <v>9.6911913181749031E-3</v>
      </c>
      <c r="L53" s="27">
        <v>1.7029507996299651E-3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207</v>
      </c>
      <c r="H54" s="1">
        <v>2971.3909426300002</v>
      </c>
      <c r="I54" s="25">
        <v>1.7312981080087541E-7</v>
      </c>
      <c r="J54" s="26">
        <v>0.54726333194156729</v>
      </c>
      <c r="K54" s="5">
        <v>0.54726333194155619</v>
      </c>
      <c r="L54" s="27">
        <v>2.9713909426299398E-3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154</v>
      </c>
      <c r="H55" s="1">
        <v>19615.41503195</v>
      </c>
      <c r="I55" s="25">
        <v>3.4310146537110431E-7</v>
      </c>
      <c r="J55" s="26">
        <v>4.5632494894356874</v>
      </c>
      <c r="K55" s="5">
        <v>4.5632494894355942</v>
      </c>
      <c r="L55" s="27">
        <v>1.961541503194961E-2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150</v>
      </c>
      <c r="H56" s="1">
        <v>3237.8038753800001</v>
      </c>
      <c r="I56" s="25">
        <v>4.3109889428082128E-7</v>
      </c>
      <c r="J56" s="26">
        <v>1.4778070095946561E-3</v>
      </c>
      <c r="K56" s="5">
        <v>1.4778070095946259E-3</v>
      </c>
      <c r="L56" s="27">
        <v>3.2378038753799339E-3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205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-1.3791051634015619E-16</v>
      </c>
      <c r="N57" s="3">
        <v>-1.3824319466948509E-10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158</v>
      </c>
      <c r="H58" s="1">
        <v>2209.1317163200001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-4.4565240386873477E-11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207</v>
      </c>
      <c r="H59" s="1">
        <v>2072.9497784199998</v>
      </c>
      <c r="I59" s="25">
        <v>1.6057645467969391E-7</v>
      </c>
      <c r="J59" s="26">
        <v>0.14734880864899941</v>
      </c>
      <c r="K59" s="5">
        <v>0.14734880864899641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0.2338801278</v>
      </c>
      <c r="D60" s="7">
        <v>7121</v>
      </c>
      <c r="E60" s="1">
        <v>7121</v>
      </c>
      <c r="F60" s="6">
        <v>11022198046.571989</v>
      </c>
      <c r="G60" s="1" t="s">
        <v>150</v>
      </c>
      <c r="H60" s="1">
        <v>2338.8012779999999</v>
      </c>
      <c r="I60" s="25">
        <v>2.1219009748490141E-7</v>
      </c>
      <c r="J60" s="26">
        <v>1.511005684189983E-3</v>
      </c>
      <c r="K60" s="5">
        <v>1.511005684189952E-3</v>
      </c>
      <c r="L60" s="27">
        <v>2.3388012779999531E-3</v>
      </c>
      <c r="M60" s="4">
        <v>-4.7271214720367987E-17</v>
      </c>
      <c r="N60" s="3">
        <v>-4.7293724492192268E-11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195</v>
      </c>
      <c r="H61" s="1">
        <v>10675.482652119999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1.067548265211979E-2</v>
      </c>
      <c r="M61" s="4">
        <v>-2.151057110211241E-16</v>
      </c>
      <c r="N61" s="3">
        <v>-2.1645973902195689E-10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191</v>
      </c>
      <c r="H62" s="1">
        <v>4387.9964289899999</v>
      </c>
      <c r="I62" s="25">
        <v>3.9858482424426179E-7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171</v>
      </c>
      <c r="H63" s="1">
        <v>4283.8459928499997</v>
      </c>
      <c r="I63" s="25">
        <v>1.262866488955683E-7</v>
      </c>
      <c r="J63" s="26">
        <v>2.1672809536861851E-2</v>
      </c>
      <c r="K63" s="5">
        <v>2.1672809536861411E-2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152</v>
      </c>
      <c r="H64" s="1">
        <v>3584.2475525999998</v>
      </c>
      <c r="I64" s="25">
        <v>3.8836571640541019E-7</v>
      </c>
      <c r="J64" s="26">
        <v>1.4192941615750641</v>
      </c>
      <c r="K64" s="5">
        <v>1.419294161575035</v>
      </c>
      <c r="L64" s="27">
        <v>3.5842475525999281E-3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152</v>
      </c>
      <c r="H65" s="1">
        <v>38359.969098829999</v>
      </c>
      <c r="I65" s="25">
        <v>3.353484987960792E-7</v>
      </c>
      <c r="J65" s="26">
        <v>0.22267140320059661</v>
      </c>
      <c r="K65" s="5">
        <v>0.22267140320059201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158</v>
      </c>
      <c r="H66" s="1">
        <v>3503.1029960300002</v>
      </c>
      <c r="I66" s="25">
        <v>4.250844348292274E-7</v>
      </c>
      <c r="J66" s="26">
        <v>1.430664173861248E-2</v>
      </c>
      <c r="K66" s="5">
        <v>1.4306641738612191E-2</v>
      </c>
      <c r="L66" s="27">
        <v>3.5031029960299288E-3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152</v>
      </c>
      <c r="H67" s="1">
        <v>13457.55718213</v>
      </c>
      <c r="I67" s="25">
        <v>3.7695273257238512E-7</v>
      </c>
      <c r="J67" s="26">
        <v>12.627916541174899</v>
      </c>
      <c r="K67" s="5">
        <v>12.627916541174651</v>
      </c>
      <c r="L67" s="27">
        <v>1.345755718212973E-2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152</v>
      </c>
      <c r="H68" s="1">
        <v>4068.6448655200002</v>
      </c>
      <c r="I68" s="25">
        <v>4.8135645897685544E-7</v>
      </c>
      <c r="J68" s="26">
        <v>1.7621015893765749E-2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177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1.407315846602465E-2</v>
      </c>
      <c r="L69" s="27">
        <v>2.1367000024399571E-3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154</v>
      </c>
      <c r="H70" s="1">
        <v>32501.029090249998</v>
      </c>
      <c r="I70" s="25">
        <v>2.9136729987240427E-7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70</v>
      </c>
      <c r="B71" s="1" t="s">
        <v>232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152</v>
      </c>
      <c r="H71" s="1">
        <v>1988.0702547599999</v>
      </c>
      <c r="I71" s="25">
        <v>3.8241297695140931E-7</v>
      </c>
      <c r="J71" s="26">
        <v>0.17804153933117539</v>
      </c>
      <c r="K71" s="5">
        <v>0.17804153933117181</v>
      </c>
      <c r="L71" s="27">
        <v>1.988070254759959E-3</v>
      </c>
      <c r="M71" s="4">
        <v>-4.0332320816460759E-17</v>
      </c>
      <c r="N71" s="3">
        <v>-4.0245140553452068E-11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152</v>
      </c>
      <c r="H72" s="1">
        <v>1971.97089512</v>
      </c>
      <c r="I72" s="25">
        <v>2.0364522668994441E-7</v>
      </c>
      <c r="J72" s="26">
        <v>0.11880805076750039</v>
      </c>
      <c r="K72" s="5">
        <v>0.11880805076749799</v>
      </c>
      <c r="L72" s="27">
        <v>1.9719708951199599E-3</v>
      </c>
      <c r="M72" s="4">
        <v>-3.9898639947466557E-17</v>
      </c>
      <c r="N72" s="3">
        <v>-3.979039320256561E-11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152</v>
      </c>
      <c r="H73" s="1">
        <v>4339.1635558799999</v>
      </c>
      <c r="I73" s="25">
        <v>2.6642303273725479E-7</v>
      </c>
      <c r="J73" s="26">
        <v>0.1047921714665444</v>
      </c>
      <c r="K73" s="5">
        <v>0.10479217146654229</v>
      </c>
      <c r="L73" s="27">
        <v>4.3391635558799116E-3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152</v>
      </c>
      <c r="H74" s="1">
        <v>5105.4088012599996</v>
      </c>
      <c r="I74" s="25">
        <v>4.0948752027318168E-7</v>
      </c>
      <c r="J74" s="26">
        <v>3.029593418741135E-2</v>
      </c>
      <c r="K74" s="5">
        <v>3.029593418741074E-2</v>
      </c>
      <c r="L74" s="27">
        <v>5.1054088012598966E-3</v>
      </c>
      <c r="M74" s="4">
        <v>-1.0321604682062E-16</v>
      </c>
      <c r="N74" s="3">
        <v>-1.027729013003409E-10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207</v>
      </c>
      <c r="H75" s="1">
        <v>2120.6408071199999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2.1206408071199568E-3</v>
      </c>
      <c r="M75" s="4">
        <v>-4.2934406030425982E-17</v>
      </c>
      <c r="N75" s="3">
        <v>-4.3200998334214091E-11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160</v>
      </c>
      <c r="H76" s="1">
        <v>9050.1200971199996</v>
      </c>
      <c r="I76" s="25">
        <v>3.379250773581369E-7</v>
      </c>
      <c r="J76" s="26">
        <v>2.1086524827147741</v>
      </c>
      <c r="K76" s="5">
        <v>2.108652482714731</v>
      </c>
      <c r="L76" s="27">
        <v>9.0501200971198174E-3</v>
      </c>
      <c r="M76" s="4">
        <v>-1.821459649775647E-16</v>
      </c>
      <c r="N76" s="3">
        <v>-1.818989403545856E-10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150</v>
      </c>
      <c r="H77" s="1">
        <v>5274.8860623600003</v>
      </c>
      <c r="I77" s="25">
        <v>4.2428106550716191E-7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-1.066854937725736E-16</v>
      </c>
      <c r="N77" s="3">
        <v>-1.064108801074326E-10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207</v>
      </c>
      <c r="H78" s="1">
        <v>489.74739805000002</v>
      </c>
      <c r="I78" s="25">
        <v>9.8249759724993203E-8</v>
      </c>
      <c r="J78" s="26">
        <v>4.2678713126939804E-3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150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1.6792497272099659E-3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207</v>
      </c>
      <c r="H80" s="1">
        <v>2471.1161069599998</v>
      </c>
      <c r="I80" s="25">
        <v>3.4355284537632231E-7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150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-3.295974604355933E-16</v>
      </c>
      <c r="N81" s="3">
        <v>-3.2923708204180002E-10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150</v>
      </c>
      <c r="H82" s="1">
        <v>7049.4096472699994</v>
      </c>
      <c r="I82" s="25">
        <v>5.7266950136754207E-8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-1.4224732503009821E-16</v>
      </c>
      <c r="N82" s="3">
        <v>-1.4188117347657681E-10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150</v>
      </c>
      <c r="H83" s="1">
        <v>1831.1796835600001</v>
      </c>
      <c r="I83" s="25">
        <v>1.6831453978551869E-7</v>
      </c>
      <c r="J83" s="26">
        <v>7.5741542903483402E-4</v>
      </c>
      <c r="K83" s="5">
        <v>7.5741542903481863E-4</v>
      </c>
      <c r="L83" s="27">
        <v>1.831179683559963E-3</v>
      </c>
      <c r="M83" s="4">
        <v>-3.7079714299004252E-17</v>
      </c>
      <c r="N83" s="3">
        <v>-3.7061909097246832E-11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207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3.4723370708253813E-2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171</v>
      </c>
      <c r="H85" s="1">
        <v>3467.4218165299999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177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1.5824256877355981E-2</v>
      </c>
      <c r="L86" s="27">
        <v>2.1884678152399562E-3</v>
      </c>
      <c r="M86" s="4">
        <v>-4.4235448637408581E-17</v>
      </c>
      <c r="N86" s="3">
        <v>-4.4565240386873477E-11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154</v>
      </c>
      <c r="H87" s="1">
        <v>82928.069630929996</v>
      </c>
      <c r="I87" s="25">
        <v>3.635941090213669E-7</v>
      </c>
      <c r="J87" s="26">
        <v>21.452052432260651</v>
      </c>
      <c r="K87" s="5">
        <v>21.45205243226021</v>
      </c>
      <c r="L87" s="27">
        <v>8.2928069630928317E-2</v>
      </c>
      <c r="M87" s="4">
        <v>-1.6792123247455491E-15</v>
      </c>
      <c r="N87" s="3">
        <v>-1.673470251262188E-9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154</v>
      </c>
      <c r="H88" s="1">
        <v>33282.726799800002</v>
      </c>
      <c r="I88" s="25">
        <v>3.7716675392178282E-7</v>
      </c>
      <c r="J88" s="26">
        <v>10.198966192798929</v>
      </c>
      <c r="K88" s="5">
        <v>10.19896619279872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158</v>
      </c>
      <c r="H89" s="1">
        <v>11117.45333923</v>
      </c>
      <c r="I89" s="25">
        <v>1.308677115324381E-7</v>
      </c>
      <c r="J89" s="26">
        <v>0.2970697051786344</v>
      </c>
      <c r="K89" s="5">
        <v>0.29706970517862841</v>
      </c>
      <c r="L89" s="27">
        <v>1.1117453339229781E-2</v>
      </c>
      <c r="M89" s="4">
        <v>-2.2377932840100812E-16</v>
      </c>
      <c r="N89" s="3">
        <v>-2.2373569663614029E-10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171</v>
      </c>
      <c r="H90" s="1">
        <v>1952.7903334099999</v>
      </c>
      <c r="I90" s="25">
        <v>1.8597710085447489E-7</v>
      </c>
      <c r="J90" s="26">
        <v>1.1104692692020699E-3</v>
      </c>
      <c r="K90" s="5">
        <v>1.1104692692020469E-3</v>
      </c>
      <c r="L90" s="27">
        <v>1.9527903334099601E-3</v>
      </c>
      <c r="M90" s="4">
        <v>-3.9464959078472361E-17</v>
      </c>
      <c r="N90" s="3">
        <v>-3.9335645851679153E-11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150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1.3577590881059729E-2</v>
      </c>
      <c r="M91" s="4">
        <v>-2.7408630920433552E-16</v>
      </c>
      <c r="N91" s="3">
        <v>-2.7466739993542428E-10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0.24457353463299999</v>
      </c>
      <c r="D92" s="7">
        <v>2823.8837167836959</v>
      </c>
      <c r="E92" s="1">
        <v>2823.8837167836959</v>
      </c>
      <c r="F92" s="6">
        <v>5298942600.96</v>
      </c>
      <c r="G92" s="1" t="s">
        <v>150</v>
      </c>
      <c r="H92" s="1">
        <v>2445.7353463300001</v>
      </c>
      <c r="I92" s="25">
        <v>4.6155158311903791E-7</v>
      </c>
      <c r="J92" s="26">
        <v>1.3033680000255881E-3</v>
      </c>
      <c r="K92" s="5">
        <v>1.303368000025561E-3</v>
      </c>
      <c r="L92" s="27">
        <v>2.4457353463299501E-3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162</v>
      </c>
      <c r="H93" s="1">
        <v>1532.08005168</v>
      </c>
      <c r="I93" s="25">
        <v>3.0362087662353077E-7</v>
      </c>
      <c r="J93" s="26">
        <v>1.360008992659781E-2</v>
      </c>
      <c r="K93" s="5">
        <v>1.3600089926597539E-2</v>
      </c>
      <c r="L93" s="27">
        <v>1.532080051679969E-3</v>
      </c>
      <c r="M93" s="4">
        <v>-3.1008182133085433E-17</v>
      </c>
      <c r="N93" s="3">
        <v>-3.092281986027956E-11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152</v>
      </c>
      <c r="H94" s="1">
        <v>13454.190207690001</v>
      </c>
      <c r="I94" s="25">
        <v>4.1100431337437638E-7</v>
      </c>
      <c r="J94" s="26">
        <v>0.16204708163842879</v>
      </c>
      <c r="K94" s="5">
        <v>0.16204708163842549</v>
      </c>
      <c r="L94" s="27">
        <v>1.345419020768973E-2</v>
      </c>
      <c r="M94" s="4">
        <v>-2.7235158572835871E-16</v>
      </c>
      <c r="N94" s="3">
        <v>-2.7284841053187852E-10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156</v>
      </c>
      <c r="H95" s="1">
        <v>2184.3097131</v>
      </c>
      <c r="I95" s="25">
        <v>3.2709335833574878E-7</v>
      </c>
      <c r="J95" s="26">
        <v>3.4017709266917877E-2</v>
      </c>
      <c r="K95" s="5">
        <v>3.4017709266917183E-2</v>
      </c>
      <c r="L95" s="27">
        <v>2.184309713099956E-3</v>
      </c>
      <c r="M95" s="4">
        <v>-4.4235448637408581E-17</v>
      </c>
      <c r="N95" s="3">
        <v>-4.4565240386873477E-11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5.4836408086560002</v>
      </c>
      <c r="D96" s="7">
        <v>621682</v>
      </c>
      <c r="E96" s="1">
        <v>621682</v>
      </c>
      <c r="F96" s="6">
        <v>134050538821.3934</v>
      </c>
      <c r="G96" s="1" t="s">
        <v>152</v>
      </c>
      <c r="H96" s="1">
        <v>54836.408086559997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5.4836408086558902E-2</v>
      </c>
      <c r="M96" s="4">
        <v>-1.1102230246251569E-15</v>
      </c>
      <c r="N96" s="3">
        <v>-1.1059455573558809E-9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154</v>
      </c>
      <c r="H97" s="1">
        <v>1706.7148167099999</v>
      </c>
      <c r="I97" s="25">
        <v>3.0590262686651672E-7</v>
      </c>
      <c r="J97" s="26">
        <v>0.27070179978773279</v>
      </c>
      <c r="K97" s="5">
        <v>0.2707017997877274</v>
      </c>
      <c r="L97" s="27">
        <v>1.7067148167099659E-3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207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3.2951421881211147E-2</v>
      </c>
      <c r="L98" s="27">
        <v>2.1851672199299562E-3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150</v>
      </c>
      <c r="H99" s="1">
        <v>13422.588208179999</v>
      </c>
      <c r="I99" s="25">
        <v>2.6841996151145377E-7</v>
      </c>
      <c r="J99" s="26">
        <v>1.9133780116420959E-2</v>
      </c>
      <c r="K99" s="5">
        <v>1.9133780116420581E-2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207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0.47241299074055959</v>
      </c>
      <c r="L100" s="27">
        <v>8.7919114534798226E-3</v>
      </c>
      <c r="M100" s="4">
        <v>-1.769417945496343E-16</v>
      </c>
      <c r="N100" s="3">
        <v>-1.764419721439481E-10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1.127784701131988E-2</v>
      </c>
      <c r="L101" s="27">
        <v>7.7819151401198432E-3</v>
      </c>
      <c r="M101" s="4">
        <v>-1.5699247457590099E-16</v>
      </c>
      <c r="N101" s="3">
        <v>-1.5734258340671661E-10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>
    <tabColor theme="7" tint="0.79998168889431442"/>
  </sheetPr>
  <dimension ref="A1:U1466"/>
  <sheetViews>
    <sheetView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150</v>
      </c>
      <c r="H2" s="1">
        <v>8233.9570399799995</v>
      </c>
      <c r="I2" s="25">
        <v>6.8567622207678186E-8</v>
      </c>
      <c r="J2" s="26">
        <v>3.389571836214363E-3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2</v>
      </c>
      <c r="B3" s="1" t="s">
        <v>151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152</v>
      </c>
      <c r="H3" s="1">
        <v>4878.8792540799996</v>
      </c>
      <c r="I3" s="25">
        <v>4.5075398048327477E-7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154</v>
      </c>
      <c r="H4" s="1">
        <v>3083.5970450899999</v>
      </c>
      <c r="I4" s="25">
        <v>1.344005080768179E-7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156</v>
      </c>
      <c r="H5" s="1">
        <v>4931.5287874599999</v>
      </c>
      <c r="I5" s="25">
        <v>3.9261863123067258E-7</v>
      </c>
      <c r="J5" s="26">
        <v>4.7624639968280591E-2</v>
      </c>
      <c r="K5" s="5">
        <v>4.7624639968280598E-2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158</v>
      </c>
      <c r="H6" s="1">
        <v>3912.2648733699998</v>
      </c>
      <c r="I6" s="25">
        <v>4.2677198402808592E-7</v>
      </c>
      <c r="J6" s="26">
        <v>1.8365705560664651E-3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0.34014832020300001</v>
      </c>
      <c r="D7" s="7">
        <v>581952</v>
      </c>
      <c r="E7" s="1">
        <v>581952</v>
      </c>
      <c r="F7" s="6">
        <v>13631226466.870001</v>
      </c>
      <c r="G7" s="1" t="s">
        <v>160</v>
      </c>
      <c r="H7" s="1">
        <v>3401.48320203</v>
      </c>
      <c r="I7" s="25">
        <v>2.495361081629105E-7</v>
      </c>
      <c r="J7" s="26">
        <v>0.14521803721762211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162</v>
      </c>
      <c r="H8" s="1">
        <v>2000.92545961</v>
      </c>
      <c r="I8" s="25">
        <v>2.9368869931441659E-7</v>
      </c>
      <c r="J8" s="26">
        <v>5.552478549238361E-3</v>
      </c>
      <c r="K8" s="5">
        <v>5.5524785492383618E-3</v>
      </c>
      <c r="L8" s="27">
        <v>2.00092545961E-3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0.29686736559100002</v>
      </c>
      <c r="D9" s="7">
        <v>21201100</v>
      </c>
      <c r="E9" s="1">
        <v>21201100</v>
      </c>
      <c r="F9" s="6">
        <v>24399957442.357811</v>
      </c>
      <c r="G9" s="1" t="s">
        <v>164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158</v>
      </c>
      <c r="H10" s="1">
        <v>22827.01984633</v>
      </c>
      <c r="I10" s="25">
        <v>4.3861936179530131E-7</v>
      </c>
      <c r="J10" s="26">
        <v>1.8632989108426191E-2</v>
      </c>
      <c r="K10" s="5">
        <v>1.8632989108426201E-2</v>
      </c>
      <c r="L10" s="27">
        <v>2.282701984633E-2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152</v>
      </c>
      <c r="H11" s="1">
        <v>2998.4531256700002</v>
      </c>
      <c r="I11" s="25">
        <v>4.1587177944899731E-7</v>
      </c>
      <c r="J11" s="26">
        <v>2.1535504226986871E-2</v>
      </c>
      <c r="K11" s="5">
        <v>2.1535504226986881E-2</v>
      </c>
      <c r="L11" s="27">
        <v>2.9984531256700012E-3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152</v>
      </c>
      <c r="H12" s="1">
        <v>84705.807518139991</v>
      </c>
      <c r="I12" s="25">
        <v>4.1898266451297621E-7</v>
      </c>
      <c r="J12" s="26">
        <v>0.18445418517318621</v>
      </c>
      <c r="K12" s="5">
        <v>0.18445418517318621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150</v>
      </c>
      <c r="H13" s="1">
        <v>58886.139389180003</v>
      </c>
      <c r="I13" s="25">
        <v>1.4109480752104511E-7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152</v>
      </c>
      <c r="H14" s="1">
        <v>1966.79254823</v>
      </c>
      <c r="I14" s="25">
        <v>3.2454973422478721E-7</v>
      </c>
      <c r="J14" s="26">
        <v>1.2204692755523119E-2</v>
      </c>
      <c r="K14" s="5">
        <v>1.2204692755523119E-2</v>
      </c>
      <c r="L14" s="27">
        <v>1.9667925482299998E-3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171</v>
      </c>
      <c r="H15" s="1">
        <v>4741.5307912400003</v>
      </c>
      <c r="I15" s="25">
        <v>2.7726568308628069E-7</v>
      </c>
      <c r="J15" s="26">
        <v>1.8014505961481828E-2</v>
      </c>
      <c r="K15" s="5">
        <v>1.8014505961481839E-2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154</v>
      </c>
      <c r="H16" s="1">
        <v>859.83080208000001</v>
      </c>
      <c r="I16" s="25">
        <v>1.07212932316964E-7</v>
      </c>
      <c r="J16" s="26">
        <v>0.10304288531449569</v>
      </c>
      <c r="K16" s="5">
        <v>0.10304288531449569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158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162</v>
      </c>
      <c r="H18" s="1">
        <v>4947.9361009800004</v>
      </c>
      <c r="I18" s="25">
        <v>3.6726654077328738E-7</v>
      </c>
      <c r="J18" s="26">
        <v>2.5051250746145931E-3</v>
      </c>
      <c r="K18" s="5">
        <v>2.505125074614594E-3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150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177</v>
      </c>
      <c r="H20" s="1">
        <v>2041.1276216799999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162</v>
      </c>
      <c r="H21" s="1">
        <v>11188.99175517</v>
      </c>
      <c r="I21" s="25">
        <v>3.9707061215233273E-7</v>
      </c>
      <c r="J21" s="26">
        <v>0.12665361315822951</v>
      </c>
      <c r="K21" s="5">
        <v>0.12665361315822959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152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150</v>
      </c>
      <c r="H23" s="1">
        <v>6748.7371346699993</v>
      </c>
      <c r="I23" s="25">
        <v>4.5242544277943471E-7</v>
      </c>
      <c r="J23" s="26">
        <v>1.3147483367170369E-4</v>
      </c>
      <c r="K23" s="5">
        <v>1.314748336717038E-4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160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2.8615570765900011E-3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0.219550177338</v>
      </c>
      <c r="D25" s="7">
        <v>5514</v>
      </c>
      <c r="E25" s="1">
        <v>5514</v>
      </c>
      <c r="F25" s="6">
        <v>14202732792.436991</v>
      </c>
      <c r="G25" s="1" t="s">
        <v>150</v>
      </c>
      <c r="H25" s="1">
        <v>2195.50177338</v>
      </c>
      <c r="I25" s="25">
        <v>1.5458305140748079E-7</v>
      </c>
      <c r="J25" s="26">
        <v>8.5237094546084891E-4</v>
      </c>
      <c r="K25" s="5">
        <v>8.5237094546084923E-4</v>
      </c>
      <c r="L25" s="27">
        <v>2.195501773380001E-3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177</v>
      </c>
      <c r="H26" s="1">
        <v>2299.9296674000002</v>
      </c>
      <c r="I26" s="25">
        <v>4.2624038119535951E-7</v>
      </c>
      <c r="J26" s="26">
        <v>3.3383146655220561E-3</v>
      </c>
      <c r="K26" s="5">
        <v>3.3383146655220561E-3</v>
      </c>
      <c r="L26" s="27">
        <v>2.2999296673999999E-3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152</v>
      </c>
      <c r="H27" s="1">
        <v>2217.8830243299999</v>
      </c>
      <c r="I27" s="25">
        <v>3.0904482434022809E-7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160</v>
      </c>
      <c r="H28" s="1">
        <v>18630.967251980001</v>
      </c>
      <c r="I28" s="25">
        <v>2.2326894334763481E-7</v>
      </c>
      <c r="J28" s="26">
        <v>1.748419095355328</v>
      </c>
      <c r="K28" s="5">
        <v>1.748419095355328</v>
      </c>
      <c r="L28" s="27">
        <v>1.8630967251980001E-2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152</v>
      </c>
      <c r="H29" s="1">
        <v>20663.28192541</v>
      </c>
      <c r="I29" s="25">
        <v>4.0220758625461782E-7</v>
      </c>
      <c r="J29" s="26">
        <v>0.1442903627384991</v>
      </c>
      <c r="K29" s="5">
        <v>0.14429036273849921</v>
      </c>
      <c r="L29" s="27">
        <v>2.0663281925410001E-2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0.44678703919000001</v>
      </c>
      <c r="D30" s="7">
        <v>3049000</v>
      </c>
      <c r="E30" s="1">
        <v>3049000</v>
      </c>
      <c r="F30" s="6">
        <v>12120589520.36142</v>
      </c>
      <c r="G30" s="1" t="s">
        <v>152</v>
      </c>
      <c r="H30" s="1">
        <v>4467.8703919</v>
      </c>
      <c r="I30" s="25">
        <v>3.6861824124927338E-7</v>
      </c>
      <c r="J30" s="26">
        <v>1.1239170175690349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152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152</v>
      </c>
      <c r="H32" s="1">
        <v>2974.9117871100002</v>
      </c>
      <c r="I32" s="25">
        <v>3.793829425568082E-7</v>
      </c>
      <c r="J32" s="26">
        <v>0.2940346795015733</v>
      </c>
      <c r="K32" s="5">
        <v>0.29403467950157341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150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1.8335821493500009E-3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191</v>
      </c>
      <c r="H34" s="1">
        <v>16706.228813810001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1.6706228813809999E-2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158</v>
      </c>
      <c r="H35" s="1">
        <v>2587.6961882800001</v>
      </c>
      <c r="I35" s="25">
        <v>4.9160278277644134E-7</v>
      </c>
      <c r="J35" s="26">
        <v>3.3379828950520372E-4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150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195</v>
      </c>
      <c r="H37" s="1">
        <v>4189.1643594599991</v>
      </c>
      <c r="I37" s="25">
        <v>3.7776559745403601E-7</v>
      </c>
      <c r="J37" s="26">
        <v>1.032282271602899E-2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152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158</v>
      </c>
      <c r="H39" s="1">
        <v>4649.7206047900008</v>
      </c>
      <c r="I39" s="25">
        <v>3.8991055308037318E-7</v>
      </c>
      <c r="J39" s="26">
        <v>2.499326645245192E-3</v>
      </c>
      <c r="K39" s="5">
        <v>2.4993266452451928E-3</v>
      </c>
      <c r="L39" s="27">
        <v>4.6497206047900006E-3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160</v>
      </c>
      <c r="H40" s="1">
        <v>3462.2766269200001</v>
      </c>
      <c r="I40" s="25">
        <v>2.312940396316832E-7</v>
      </c>
      <c r="J40" s="26">
        <v>6.1576486994984483E-2</v>
      </c>
      <c r="K40" s="5">
        <v>6.1576486994984497E-2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150</v>
      </c>
      <c r="H41" s="1">
        <v>2295.4775438900001</v>
      </c>
      <c r="I41" s="25">
        <v>2.6924093859099432E-7</v>
      </c>
      <c r="J41" s="26">
        <v>1.2035503597981809E-3</v>
      </c>
      <c r="K41" s="5">
        <v>1.203550359798182E-3</v>
      </c>
      <c r="L41" s="27">
        <v>2.2954775438900009E-3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152</v>
      </c>
      <c r="H42" s="1">
        <v>7864.5519557099997</v>
      </c>
      <c r="I42" s="25">
        <v>2.5804598375066712E-7</v>
      </c>
      <c r="J42" s="26">
        <v>4.9544828880128067E-2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191</v>
      </c>
      <c r="H43" s="1">
        <v>2975.4190384200001</v>
      </c>
      <c r="I43" s="25">
        <v>2.7781447335914048E-7</v>
      </c>
      <c r="J43" s="26">
        <v>2.8127604169719541E-2</v>
      </c>
      <c r="K43" s="5">
        <v>2.8127604169719551E-2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150</v>
      </c>
      <c r="H44" s="1">
        <v>17848.830653360001</v>
      </c>
      <c r="I44" s="25">
        <v>4.3157750850495019E-7</v>
      </c>
      <c r="J44" s="26">
        <v>9.2897058705690531E-3</v>
      </c>
      <c r="K44" s="5">
        <v>9.2897058705690549E-3</v>
      </c>
      <c r="L44" s="27">
        <v>1.7848830653360001E-2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152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205</v>
      </c>
      <c r="H46" s="1">
        <v>13881.92139666</v>
      </c>
      <c r="I46" s="25">
        <v>4.4439988160802431E-7</v>
      </c>
      <c r="J46" s="26">
        <v>1.0843357111235789E-2</v>
      </c>
      <c r="K46" s="5">
        <v>1.0843357111235789E-2</v>
      </c>
      <c r="L46" s="27">
        <v>1.388192139666E-2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207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156</v>
      </c>
      <c r="H48" s="1">
        <v>2157.29580059</v>
      </c>
      <c r="I48" s="25">
        <v>4.6175979941389342E-7</v>
      </c>
      <c r="J48" s="26">
        <v>5.8648112123558596E-3</v>
      </c>
      <c r="K48" s="5">
        <v>5.8648112123558614E-3</v>
      </c>
      <c r="L48" s="27">
        <v>2.157295800590001E-3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150</v>
      </c>
      <c r="H49" s="1">
        <v>2091.6739047999999</v>
      </c>
      <c r="I49" s="25">
        <v>4.1086317734592248E-7</v>
      </c>
      <c r="J49" s="26">
        <v>1.170138329081187E-3</v>
      </c>
      <c r="K49" s="5">
        <v>1.170138329081187E-3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152</v>
      </c>
      <c r="H50" s="1">
        <v>27901.288274620001</v>
      </c>
      <c r="I50" s="25">
        <v>3.1638344717056378E-7</v>
      </c>
      <c r="J50" s="26">
        <v>0.2819277078564536</v>
      </c>
      <c r="K50" s="5">
        <v>0.2819277078564536</v>
      </c>
      <c r="L50" s="27">
        <v>2.7901288274620011E-2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162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150</v>
      </c>
      <c r="H52" s="1">
        <v>2075.12777719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152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207</v>
      </c>
      <c r="H54" s="1">
        <v>1902.9001386699999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207</v>
      </c>
      <c r="H55" s="1">
        <v>3151.4366793099998</v>
      </c>
      <c r="I55" s="25">
        <v>1.7123700052519101E-7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154</v>
      </c>
      <c r="H56" s="1">
        <v>21946.170979130002</v>
      </c>
      <c r="I56" s="25">
        <v>3.4420799476415777E-7</v>
      </c>
      <c r="J56" s="26">
        <v>4.5779663303632994</v>
      </c>
      <c r="K56" s="5">
        <v>4.5779663303632994</v>
      </c>
      <c r="L56" s="27">
        <v>2.194617097913E-2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150</v>
      </c>
      <c r="H57" s="1">
        <v>3006.9146285500001</v>
      </c>
      <c r="I57" s="25">
        <v>4.1578073768207631E-7</v>
      </c>
      <c r="J57" s="26">
        <v>1.425296368774157E-3</v>
      </c>
      <c r="K57" s="5">
        <v>1.4252963687741581E-3</v>
      </c>
      <c r="L57" s="27">
        <v>3.006914628550001E-3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205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158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207</v>
      </c>
      <c r="H60" s="1">
        <v>2067.0289864199999</v>
      </c>
      <c r="I60" s="25">
        <v>1.581356690789135E-7</v>
      </c>
      <c r="J60" s="26">
        <v>0.14510908520286889</v>
      </c>
      <c r="K60" s="5">
        <v>0.14510908520286889</v>
      </c>
      <c r="L60" s="27">
        <v>2.0670289864200011E-3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150</v>
      </c>
      <c r="H61" s="1">
        <v>2278.8715048600002</v>
      </c>
      <c r="I61" s="25">
        <v>2.060795873145998E-7</v>
      </c>
      <c r="J61" s="26">
        <v>1.4674927412672649E-3</v>
      </c>
      <c r="K61" s="5">
        <v>1.4674927412672649E-3</v>
      </c>
      <c r="L61" s="27">
        <v>2.278871504860001E-3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195</v>
      </c>
      <c r="H62" s="1">
        <v>10555.42456306</v>
      </c>
      <c r="I62" s="25">
        <v>4.1831414977903468E-7</v>
      </c>
      <c r="J62" s="26">
        <v>3.642679616275834E-3</v>
      </c>
      <c r="K62" s="5">
        <v>3.6426796162758348E-3</v>
      </c>
      <c r="L62" s="27">
        <v>1.055542456306E-2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191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4.8478795516800014E-3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0.440476845118</v>
      </c>
      <c r="D64" s="7">
        <v>171616</v>
      </c>
      <c r="E64" s="1">
        <v>171616</v>
      </c>
      <c r="F64" s="6">
        <v>34656489341.439903</v>
      </c>
      <c r="G64" s="1" t="s">
        <v>171</v>
      </c>
      <c r="H64" s="1">
        <v>4404.7684511800007</v>
      </c>
      <c r="I64" s="25">
        <v>1.270979413922655E-7</v>
      </c>
      <c r="J64" s="26">
        <v>2.181204030997503E-2</v>
      </c>
      <c r="K64" s="5">
        <v>2.181204030997504E-2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152</v>
      </c>
      <c r="H65" s="1">
        <v>3600.6979343799999</v>
      </c>
      <c r="I65" s="25">
        <v>3.7946726099327108E-7</v>
      </c>
      <c r="J65" s="26">
        <v>1.3867744893177389</v>
      </c>
      <c r="K65" s="5">
        <v>1.3867744893177401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152</v>
      </c>
      <c r="H66" s="1">
        <v>34067.003928320002</v>
      </c>
      <c r="I66" s="25">
        <v>3.1499684151659452E-7</v>
      </c>
      <c r="J66" s="26">
        <v>0.20915790276701879</v>
      </c>
      <c r="K66" s="5">
        <v>0.20915790276701879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158</v>
      </c>
      <c r="H67" s="1">
        <v>3312.6726942499999</v>
      </c>
      <c r="I67" s="25">
        <v>4.1009738283845841E-7</v>
      </c>
      <c r="J67" s="26">
        <v>1.380223751681115E-2</v>
      </c>
      <c r="K67" s="5">
        <v>1.380223751681116E-2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152</v>
      </c>
      <c r="H68" s="1">
        <v>13530.132861870001</v>
      </c>
      <c r="I68" s="25">
        <v>3.6888098015520721E-7</v>
      </c>
      <c r="J68" s="26">
        <v>12.35751283519944</v>
      </c>
      <c r="K68" s="5">
        <v>12.357512835199451</v>
      </c>
      <c r="L68" s="27">
        <v>1.3530132861869999E-2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152</v>
      </c>
      <c r="H69" s="1">
        <v>4272.9867396700001</v>
      </c>
      <c r="I69" s="25">
        <v>4.6833312132146388E-7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177</v>
      </c>
      <c r="H70" s="1">
        <v>2296.5033822099999</v>
      </c>
      <c r="I70" s="25">
        <v>4.9258756622083531E-7</v>
      </c>
      <c r="J70" s="26">
        <v>1.3633838657860281E-2</v>
      </c>
      <c r="K70" s="5">
        <v>1.3633838657860281E-2</v>
      </c>
      <c r="L70" s="27">
        <v>2.2965033822099998E-3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154</v>
      </c>
      <c r="H71" s="1">
        <v>33420.347275530003</v>
      </c>
      <c r="I71" s="25">
        <v>2.8612822006391418E-7</v>
      </c>
      <c r="J71" s="26">
        <v>7.5823978316937257</v>
      </c>
      <c r="K71" s="5">
        <v>7.5823978316937266</v>
      </c>
      <c r="L71" s="27">
        <v>3.3420347275529998E-2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152</v>
      </c>
      <c r="H72" s="1">
        <v>1965.3700198700001</v>
      </c>
      <c r="I72" s="25">
        <v>3.7226642728475251E-7</v>
      </c>
      <c r="J72" s="26">
        <v>0.1733175696166713</v>
      </c>
      <c r="K72" s="5">
        <v>0.17331756961667141</v>
      </c>
      <c r="L72" s="27">
        <v>1.9653700198699999E-3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152</v>
      </c>
      <c r="H73" s="1">
        <v>1863.79305004</v>
      </c>
      <c r="I73" s="25">
        <v>1.960371025358755E-7</v>
      </c>
      <c r="J73" s="26">
        <v>0.11436941787914751</v>
      </c>
      <c r="K73" s="5">
        <v>0.11436941787914751</v>
      </c>
      <c r="L73" s="27">
        <v>1.86379305004E-3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152</v>
      </c>
      <c r="H74" s="1">
        <v>4488.1013998300004</v>
      </c>
      <c r="I74" s="25">
        <v>2.6618617824222298E-7</v>
      </c>
      <c r="J74" s="26">
        <v>0.1046990094880136</v>
      </c>
      <c r="K74" s="5">
        <v>0.1046990094880136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152</v>
      </c>
      <c r="H75" s="1">
        <v>4896.35764913</v>
      </c>
      <c r="I75" s="25">
        <v>3.9590948834068703E-7</v>
      </c>
      <c r="J75" s="26">
        <v>2.929136349488573E-2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207</v>
      </c>
      <c r="H76" s="1">
        <v>2038.75125989</v>
      </c>
      <c r="I76" s="25">
        <v>3.0464635947941672E-7</v>
      </c>
      <c r="J76" s="26">
        <v>3.738224083264078E-2</v>
      </c>
      <c r="K76" s="5">
        <v>3.7382240832640787E-2</v>
      </c>
      <c r="L76" s="27">
        <v>2.0387512598900011E-3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160</v>
      </c>
      <c r="H77" s="1">
        <v>9156.2624524900002</v>
      </c>
      <c r="I77" s="25">
        <v>3.3216981546693788E-7</v>
      </c>
      <c r="J77" s="26">
        <v>2.072739648513692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150</v>
      </c>
      <c r="H78" s="1">
        <v>5405.5278804600002</v>
      </c>
      <c r="I78" s="25">
        <v>4.1511956075560868E-7</v>
      </c>
      <c r="J78" s="26">
        <v>2.7562236843973321E-3</v>
      </c>
      <c r="K78" s="5">
        <v>2.756223684397333E-3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207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4.1655664464895596E-3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150</v>
      </c>
      <c r="H80" s="1">
        <v>1741.05138259</v>
      </c>
      <c r="I80" s="25">
        <v>3.9345664358441941E-7</v>
      </c>
      <c r="J80" s="26">
        <v>6.4825916596968926E-4</v>
      </c>
      <c r="K80" s="5">
        <v>6.4825916596968948E-4</v>
      </c>
      <c r="L80" s="27">
        <v>1.74105138259E-3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207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150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1.6447672913319999E-2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150</v>
      </c>
      <c r="H83" s="1">
        <v>7431.2073791700004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150</v>
      </c>
      <c r="H84" s="1">
        <v>1863.9194611</v>
      </c>
      <c r="I84" s="25">
        <v>1.6572500842860869E-7</v>
      </c>
      <c r="J84" s="26">
        <v>7.4576253792873939E-4</v>
      </c>
      <c r="K84" s="5">
        <v>7.457625379287395E-4</v>
      </c>
      <c r="L84" s="27">
        <v>1.863919461100001E-3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207</v>
      </c>
      <c r="H85" s="1">
        <v>4008.8110258500001</v>
      </c>
      <c r="I85" s="25">
        <v>3.7943202953426318E-7</v>
      </c>
      <c r="J85" s="26">
        <v>3.4129911056606968E-2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171</v>
      </c>
      <c r="H86" s="1">
        <v>3479.8067057399999</v>
      </c>
      <c r="I86" s="25">
        <v>4.1653955727136652E-7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177</v>
      </c>
      <c r="H87" s="1">
        <v>2281.2999739000002</v>
      </c>
      <c r="I87" s="25">
        <v>4.7008578503479178E-7</v>
      </c>
      <c r="J87" s="26">
        <v>1.539154877360915E-2</v>
      </c>
      <c r="K87" s="5">
        <v>1.5391548773609161E-2</v>
      </c>
      <c r="L87" s="27">
        <v>2.2812999739000011E-3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154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154</v>
      </c>
      <c r="H89" s="1">
        <v>36699.058696890002</v>
      </c>
      <c r="I89" s="25">
        <v>3.7855402936141007E-7</v>
      </c>
      <c r="J89" s="26">
        <v>10.23647950796189</v>
      </c>
      <c r="K89" s="5">
        <v>10.23647950796189</v>
      </c>
      <c r="L89" s="27">
        <v>3.6699058696889997E-2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158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150</v>
      </c>
      <c r="H91" s="1">
        <v>14250.929681989999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1.425092968199001E-2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150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1.2640017920849159E-3</v>
      </c>
      <c r="L92" s="27">
        <v>2.410773845520001E-3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162</v>
      </c>
      <c r="H93" s="1">
        <v>1565.6147358200001</v>
      </c>
      <c r="I93" s="25">
        <v>2.9808888403331451E-7</v>
      </c>
      <c r="J93" s="26">
        <v>1.3352295382504251E-2</v>
      </c>
      <c r="K93" s="5">
        <v>1.3352295382504259E-2</v>
      </c>
      <c r="L93" s="27">
        <v>1.565614735820001E-3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152</v>
      </c>
      <c r="H94" s="1">
        <v>12840.97990652</v>
      </c>
      <c r="I94" s="25">
        <v>3.9765904382544022E-7</v>
      </c>
      <c r="J94" s="26">
        <v>0.15678542886810021</v>
      </c>
      <c r="K94" s="5">
        <v>0.15678542886810021</v>
      </c>
      <c r="L94" s="27">
        <v>1.284097990652E-2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156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5.1465622527299999</v>
      </c>
      <c r="D96" s="7">
        <v>621682</v>
      </c>
      <c r="E96" s="1">
        <v>621682</v>
      </c>
      <c r="F96" s="6">
        <v>130712264600.35339</v>
      </c>
      <c r="G96" s="1" t="s">
        <v>152</v>
      </c>
      <c r="H96" s="1">
        <v>51465.622527299987</v>
      </c>
      <c r="I96" s="25">
        <v>3.9373216189508848E-7</v>
      </c>
      <c r="J96" s="26">
        <v>0.2447761978712624</v>
      </c>
      <c r="K96" s="5">
        <v>0.24477619787126251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154</v>
      </c>
      <c r="H97" s="1">
        <v>1730.71672648</v>
      </c>
      <c r="I97" s="25">
        <v>3.0164022203801453E-7</v>
      </c>
      <c r="J97" s="26">
        <v>0.26692987840765608</v>
      </c>
      <c r="K97" s="5">
        <v>0.26692987840765608</v>
      </c>
      <c r="L97" s="27">
        <v>1.7307167264800001E-3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207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150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1.8751872309267691E-2</v>
      </c>
      <c r="L99" s="27">
        <v>1.372136591899E-2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207</v>
      </c>
      <c r="H100" s="1">
        <v>8981.385086369999</v>
      </c>
      <c r="I100" s="25">
        <v>2.6766262446660609E-7</v>
      </c>
      <c r="J100" s="26">
        <v>0.46906268962025932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150</v>
      </c>
      <c r="H101" s="1">
        <v>7606.5102803399996</v>
      </c>
      <c r="I101" s="25">
        <v>3.6428425993657272E-7</v>
      </c>
      <c r="J101" s="26">
        <v>1.0951113422213251E-2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150</v>
      </c>
      <c r="H2" s="1">
        <v>8308.6153057599986</v>
      </c>
      <c r="I2" s="25">
        <v>6.9152659414035003E-8</v>
      </c>
      <c r="J2" s="26">
        <v>3.4184925654734059E-3</v>
      </c>
      <c r="K2" s="5">
        <v>3.4184925653631139E-3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2</v>
      </c>
      <c r="B3" s="1" t="s">
        <v>151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152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-1.5408507803016389E-13</v>
      </c>
      <c r="N3" s="3">
        <v>-1.540856828796677E-7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154</v>
      </c>
      <c r="H4" s="1">
        <v>3034.60501815</v>
      </c>
      <c r="I4" s="25">
        <v>1.345194339882362E-7</v>
      </c>
      <c r="J4" s="26">
        <v>0.29137178440719941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156</v>
      </c>
      <c r="H5" s="1">
        <v>4933.8193682600004</v>
      </c>
      <c r="I5" s="25">
        <v>3.9449784427925142E-7</v>
      </c>
      <c r="J5" s="26">
        <v>4.7852588511073192E-2</v>
      </c>
      <c r="K5" s="5">
        <v>4.7852588509577673E-2</v>
      </c>
      <c r="L5" s="27">
        <v>4.9338193681058044E-3</v>
      </c>
      <c r="M5" s="4">
        <v>-1.541961003326264E-13</v>
      </c>
      <c r="N5" s="3">
        <v>-1.5419573173858231E-7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158</v>
      </c>
      <c r="H6" s="1">
        <v>3888.7288524400001</v>
      </c>
      <c r="I6" s="25">
        <v>4.2860976136371648E-7</v>
      </c>
      <c r="J6" s="26">
        <v>1.8444792470526179E-3</v>
      </c>
      <c r="K6" s="5">
        <v>1.844479246996388E-3</v>
      </c>
      <c r="L6" s="27">
        <v>3.888728852321451E-3</v>
      </c>
      <c r="M6" s="4">
        <v>-1.1854926762477899E-13</v>
      </c>
      <c r="N6" s="3">
        <v>-1.185489963972941E-7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0.34714914639599997</v>
      </c>
      <c r="D7" s="7">
        <v>581952</v>
      </c>
      <c r="E7" s="1">
        <v>581952</v>
      </c>
      <c r="F7" s="6">
        <v>13731848070.469999</v>
      </c>
      <c r="G7" s="1" t="s">
        <v>160</v>
      </c>
      <c r="H7" s="1">
        <v>3471.4914639600001</v>
      </c>
      <c r="I7" s="25">
        <v>2.5280584566219873E-7</v>
      </c>
      <c r="J7" s="26">
        <v>0.14712086749480791</v>
      </c>
      <c r="K7" s="5">
        <v>0.14712086749034101</v>
      </c>
      <c r="L7" s="27">
        <v>3.4714914638545999E-3</v>
      </c>
      <c r="M7" s="4">
        <v>-1.054000636768748E-13</v>
      </c>
      <c r="N7" s="3">
        <v>-1.0540043149376289E-7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162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2.0021632510432582E-3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0.30110752292999998</v>
      </c>
      <c r="D9" s="7">
        <v>21201100</v>
      </c>
      <c r="E9" s="1">
        <v>21201100</v>
      </c>
      <c r="F9" s="6">
        <v>24466346714.10881</v>
      </c>
      <c r="G9" s="1" t="s">
        <v>164</v>
      </c>
      <c r="H9" s="1">
        <v>3011.0752293</v>
      </c>
      <c r="I9" s="25">
        <v>1.2307007925967251E-7</v>
      </c>
      <c r="J9" s="26">
        <v>2.6092210573922432</v>
      </c>
      <c r="K9" s="5">
        <v>2.6092210573076779</v>
      </c>
      <c r="L9" s="27">
        <v>3.0110752292024099E-3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158</v>
      </c>
      <c r="H10" s="1">
        <v>22799.278203130001</v>
      </c>
      <c r="I10" s="25">
        <v>4.4096360717384373E-7</v>
      </c>
      <c r="J10" s="26">
        <v>1.8732574996352051E-2</v>
      </c>
      <c r="K10" s="5">
        <v>1.8732574995748989E-2</v>
      </c>
      <c r="L10" s="27">
        <v>2.2799278202396019E-2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152</v>
      </c>
      <c r="H11" s="1">
        <v>3025.9065609899999</v>
      </c>
      <c r="I11" s="25">
        <v>4.1863362252869408E-7</v>
      </c>
      <c r="J11" s="26">
        <v>2.1678523509025899E-2</v>
      </c>
      <c r="K11" s="5">
        <v>2.167852350837635E-2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152</v>
      </c>
      <c r="H12" s="1">
        <v>81232.609367640005</v>
      </c>
      <c r="I12" s="25">
        <v>4.1915097650477831E-7</v>
      </c>
      <c r="J12" s="26">
        <v>0.18452828334939311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150</v>
      </c>
      <c r="H13" s="1">
        <v>59374.715993000013</v>
      </c>
      <c r="I13" s="25">
        <v>1.4217023648240521E-7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152</v>
      </c>
      <c r="H14" s="1">
        <v>1991.3634076400001</v>
      </c>
      <c r="I14" s="25">
        <v>3.2684055693200108E-7</v>
      </c>
      <c r="J14" s="26">
        <v>1.2290839143427899E-2</v>
      </c>
      <c r="K14" s="5">
        <v>1.2290839143007611E-2</v>
      </c>
      <c r="L14" s="27">
        <v>1.9913634075719049E-3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171</v>
      </c>
      <c r="H15" s="1">
        <v>4774.76706947</v>
      </c>
      <c r="I15" s="25">
        <v>2.7903446432471561E-7</v>
      </c>
      <c r="J15" s="26">
        <v>1.8129427216105418E-2</v>
      </c>
      <c r="K15" s="5">
        <v>1.812942721551649E-2</v>
      </c>
      <c r="L15" s="27">
        <v>4.7747670693148907E-3</v>
      </c>
      <c r="M15" s="4">
        <v>-1.5510943224272819E-13</v>
      </c>
      <c r="N15" s="3">
        <v>-1.551088644191623E-7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154</v>
      </c>
      <c r="H16" s="1">
        <v>800.26208425999994</v>
      </c>
      <c r="I16" s="25">
        <v>1.066864028426198E-7</v>
      </c>
      <c r="J16" s="26">
        <v>0.1025368352040561</v>
      </c>
      <c r="K16" s="5">
        <v>0.10253683520039029</v>
      </c>
      <c r="L16" s="27">
        <v>8.0026208423138981E-4</v>
      </c>
      <c r="M16" s="4">
        <v>-2.8610143767981988E-14</v>
      </c>
      <c r="N16" s="3">
        <v>-2.8610088520508729E-8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158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-1.9738225810750351E-14</v>
      </c>
      <c r="N17" s="3">
        <v>-1.973819507838925E-8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162</v>
      </c>
      <c r="H18" s="1">
        <v>4827.6735654800004</v>
      </c>
      <c r="I18" s="25">
        <v>3.6656625397314609E-7</v>
      </c>
      <c r="J18" s="26">
        <v>2.50034841835083E-3</v>
      </c>
      <c r="K18" s="5">
        <v>2.500348418274454E-3</v>
      </c>
      <c r="L18" s="27">
        <v>4.8276735653325336E-3</v>
      </c>
      <c r="M18" s="4">
        <v>-1.4746537324583639E-13</v>
      </c>
      <c r="N18" s="3">
        <v>-1.4746547094546261E-7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150</v>
      </c>
      <c r="H19" s="1">
        <v>3218.5616655700001</v>
      </c>
      <c r="I19" s="25">
        <v>4.5131825461336759E-7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-1.0278381523676221E-7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177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162</v>
      </c>
      <c r="H21" s="1">
        <v>11092.47890423</v>
      </c>
      <c r="I21" s="25">
        <v>3.9825135707204328E-7</v>
      </c>
      <c r="J21" s="26">
        <v>0.12703023536526969</v>
      </c>
      <c r="K21" s="5">
        <v>0.12703023536116531</v>
      </c>
      <c r="L21" s="27">
        <v>1.10924789038716E-2</v>
      </c>
      <c r="M21" s="4">
        <v>-3.5840254375418818E-13</v>
      </c>
      <c r="N21" s="3">
        <v>-3.5840275813825428E-7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152</v>
      </c>
      <c r="H22" s="1">
        <v>4022.3997949599998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150</v>
      </c>
      <c r="H23" s="1">
        <v>7006.8649424100004</v>
      </c>
      <c r="I23" s="25">
        <v>4.5604226342864388E-7</v>
      </c>
      <c r="J23" s="26">
        <v>1.325258817523639E-4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0.29037733857100001</v>
      </c>
      <c r="D24" s="7">
        <v>2007660</v>
      </c>
      <c r="E24" s="1">
        <v>2007660</v>
      </c>
      <c r="F24" s="6">
        <v>10715428771.763201</v>
      </c>
      <c r="G24" s="1" t="s">
        <v>160</v>
      </c>
      <c r="H24" s="1">
        <v>2903.7733857100002</v>
      </c>
      <c r="I24" s="25">
        <v>2.7098993867253263E-7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150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177</v>
      </c>
      <c r="H26" s="1">
        <v>2208.51313914</v>
      </c>
      <c r="I26" s="25">
        <v>4.2625932577847018E-7</v>
      </c>
      <c r="J26" s="26">
        <v>3.3384630394969789E-3</v>
      </c>
      <c r="K26" s="5">
        <v>3.3384630394002021E-3</v>
      </c>
      <c r="L26" s="27">
        <v>2.2085131390759791E-3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152</v>
      </c>
      <c r="H27" s="1">
        <v>2237.3641188400002</v>
      </c>
      <c r="I27" s="25">
        <v>3.1116213011879922E-7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160</v>
      </c>
      <c r="H28" s="1">
        <v>18704.827640880001</v>
      </c>
      <c r="I28" s="25">
        <v>2.243517510221534E-7</v>
      </c>
      <c r="J28" s="26">
        <v>1.756898562254483</v>
      </c>
      <c r="K28" s="5">
        <v>1.7568985621974691</v>
      </c>
      <c r="L28" s="27">
        <v>1.8704827640272991E-2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152</v>
      </c>
      <c r="H29" s="1">
        <v>20578.818335290001</v>
      </c>
      <c r="I29" s="25">
        <v>4.0382671656401529E-7</v>
      </c>
      <c r="J29" s="26">
        <v>0.14487121926047419</v>
      </c>
      <c r="K29" s="5">
        <v>0.14487121925577129</v>
      </c>
      <c r="L29" s="27">
        <v>2.057881833462195E-2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0.44981795672800001</v>
      </c>
      <c r="D30" s="7">
        <v>3049000</v>
      </c>
      <c r="E30" s="1">
        <v>3049000</v>
      </c>
      <c r="F30" s="6">
        <v>12138921901.6255</v>
      </c>
      <c r="G30" s="1" t="s">
        <v>152</v>
      </c>
      <c r="H30" s="1">
        <v>4498.1795672800008</v>
      </c>
      <c r="I30" s="25">
        <v>3.7055840738852268E-7</v>
      </c>
      <c r="J30" s="26">
        <v>1.129832584127606</v>
      </c>
      <c r="K30" s="5">
        <v>1.1298325840917101</v>
      </c>
      <c r="L30" s="27">
        <v>4.4981795671370879E-3</v>
      </c>
      <c r="M30" s="4">
        <v>-1.4291259148313531E-13</v>
      </c>
      <c r="N30" s="3">
        <v>-1.4291254046838731E-7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152</v>
      </c>
      <c r="H31" s="1">
        <v>2355.616043</v>
      </c>
      <c r="I31" s="25">
        <v>3.8694578001002818E-7</v>
      </c>
      <c r="J31" s="26">
        <v>6.6876999996473216E-2</v>
      </c>
      <c r="K31" s="5">
        <v>6.687699999444123E-2</v>
      </c>
      <c r="L31" s="27">
        <v>2.3556160429284269E-3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152</v>
      </c>
      <c r="H32" s="1">
        <v>2892.5187421400001</v>
      </c>
      <c r="I32" s="25">
        <v>3.7866501635165532E-7</v>
      </c>
      <c r="J32" s="26">
        <v>0.29347826228308882</v>
      </c>
      <c r="K32" s="5">
        <v>0.29347826226758872</v>
      </c>
      <c r="L32" s="27">
        <v>2.8925187419872309E-3</v>
      </c>
      <c r="M32" s="4">
        <v>-1.5276885659276651E-13</v>
      </c>
      <c r="N32" s="3">
        <v>-1.527687345515005E-7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150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1.852773502579948E-3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191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1.6717598590545519E-2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158</v>
      </c>
      <c r="H35" s="1">
        <v>2698.51976934</v>
      </c>
      <c r="I35" s="25">
        <v>4.9502385612946058E-7</v>
      </c>
      <c r="J35" s="26">
        <v>3.3612119831190373E-4</v>
      </c>
      <c r="K35" s="5">
        <v>3.3612119830141797E-4</v>
      </c>
      <c r="L35" s="27">
        <v>2.6985197692558169E-3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150</v>
      </c>
      <c r="H36" s="1">
        <v>6126.3649352699986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-1.924545592335569E-13</v>
      </c>
      <c r="N36" s="3">
        <v>-1.9245453586336231E-7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195</v>
      </c>
      <c r="H37" s="1">
        <v>4450.0663368299993</v>
      </c>
      <c r="I37" s="25">
        <v>3.8474448050612579E-7</v>
      </c>
      <c r="J37" s="26">
        <v>1.051352767431039E-2</v>
      </c>
      <c r="K37" s="5">
        <v>1.051352767397361E-2</v>
      </c>
      <c r="L37" s="27">
        <v>4.4500663366874478E-3</v>
      </c>
      <c r="M37" s="4">
        <v>-1.4255176900013211E-13</v>
      </c>
      <c r="N37" s="3">
        <v>-1.4255147107178351E-7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152</v>
      </c>
      <c r="H38" s="1">
        <v>41638.035716940001</v>
      </c>
      <c r="I38" s="25">
        <v>4.0749150665768531E-7</v>
      </c>
      <c r="J38" s="26">
        <v>0.27464927548727991</v>
      </c>
      <c r="K38" s="5">
        <v>0.27464927547842022</v>
      </c>
      <c r="L38" s="27">
        <v>4.1638035715596843E-2</v>
      </c>
      <c r="M38" s="4">
        <v>-1.3431686318732259E-12</v>
      </c>
      <c r="N38" s="3">
        <v>-1.343163603451103E-6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158</v>
      </c>
      <c r="H39" s="1">
        <v>4640.3631052600003</v>
      </c>
      <c r="I39" s="25">
        <v>3.9154421855211669E-7</v>
      </c>
      <c r="J39" s="26">
        <v>2.5097984409190679E-3</v>
      </c>
      <c r="K39" s="5">
        <v>2.5097984408370948E-3</v>
      </c>
      <c r="L39" s="27">
        <v>4.64036310510844E-3</v>
      </c>
      <c r="M39" s="4">
        <v>-1.515601880108797E-13</v>
      </c>
      <c r="N39" s="3">
        <v>-1.5156001609284431E-7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160</v>
      </c>
      <c r="H40" s="1">
        <v>3572.7904754900001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3.572790475380058E-3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150</v>
      </c>
      <c r="H41" s="1">
        <v>2289.6139936300001</v>
      </c>
      <c r="I41" s="25">
        <v>2.7035171373032002E-7</v>
      </c>
      <c r="J41" s="26">
        <v>1.200290586551624E-3</v>
      </c>
      <c r="K41" s="5">
        <v>1.2002905865110751E-3</v>
      </c>
      <c r="L41" s="27">
        <v>2.289613993552651E-3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152</v>
      </c>
      <c r="H42" s="1">
        <v>7797.8436128699996</v>
      </c>
      <c r="I42" s="25">
        <v>2.5943386099151942E-7</v>
      </c>
      <c r="J42" s="26">
        <v>4.9811301310371717E-2</v>
      </c>
      <c r="K42" s="5">
        <v>4.9811301308760908E-2</v>
      </c>
      <c r="L42" s="27">
        <v>7.7978436126178328E-3</v>
      </c>
      <c r="M42" s="4">
        <v>-2.5216721072363057E-13</v>
      </c>
      <c r="N42" s="3">
        <v>-2.5216741050826391E-7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191</v>
      </c>
      <c r="H43" s="1">
        <v>3047.2845762299999</v>
      </c>
      <c r="I43" s="25">
        <v>2.8165555017064622E-7</v>
      </c>
      <c r="J43" s="26">
        <v>2.8516497832577242E-2</v>
      </c>
      <c r="K43" s="5">
        <v>2.8516497831635779E-2</v>
      </c>
      <c r="L43" s="27">
        <v>3.047284576129395E-3</v>
      </c>
      <c r="M43" s="4">
        <v>-1.006048543084059E-13</v>
      </c>
      <c r="N43" s="3">
        <v>-1.006046659313142E-7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150</v>
      </c>
      <c r="H44" s="1">
        <v>17790.089393229999</v>
      </c>
      <c r="I44" s="25">
        <v>4.3361669581882158E-7</v>
      </c>
      <c r="J44" s="26">
        <v>9.333599377500135E-3</v>
      </c>
      <c r="K44" s="5">
        <v>9.3335993771970042E-3</v>
      </c>
      <c r="L44" s="27">
        <v>1.7790089392652218E-2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152</v>
      </c>
      <c r="H45" s="1">
        <v>9746.2024370799991</v>
      </c>
      <c r="I45" s="25">
        <v>3.2298463043900289E-7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205</v>
      </c>
      <c r="H46" s="1">
        <v>13528.91661393</v>
      </c>
      <c r="I46" s="25">
        <v>4.4558354970731328E-7</v>
      </c>
      <c r="J46" s="26">
        <v>1.087223861285844E-2</v>
      </c>
      <c r="K46" s="5">
        <v>1.087223861250532E-2</v>
      </c>
      <c r="L46" s="27">
        <v>1.352891661349058E-2</v>
      </c>
      <c r="M46" s="4">
        <v>-4.394158648057811E-13</v>
      </c>
      <c r="N46" s="3">
        <v>-4.3941690819337959E-7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207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-1.4113796936721099E-13</v>
      </c>
      <c r="N47" s="3">
        <v>-1.411381163052283E-7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156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2.2287016932217539E-3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150</v>
      </c>
      <c r="H49" s="1">
        <v>2091.8737858200002</v>
      </c>
      <c r="I49" s="25">
        <v>4.1285056984988178E-7</v>
      </c>
      <c r="J49" s="26">
        <v>1.175798422932463E-3</v>
      </c>
      <c r="K49" s="5">
        <v>1.175798422890358E-3</v>
      </c>
      <c r="L49" s="27">
        <v>2.0918737857450911E-3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152</v>
      </c>
      <c r="H50" s="1">
        <v>28082.189585510001</v>
      </c>
      <c r="I50" s="25">
        <v>3.1831653222862978E-7</v>
      </c>
      <c r="J50" s="26">
        <v>0.28365027028627088</v>
      </c>
      <c r="K50" s="5">
        <v>0.28365027027704631</v>
      </c>
      <c r="L50" s="27">
        <v>2.8082189584596729E-2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162</v>
      </c>
      <c r="H51" s="1">
        <v>2559.2003152399998</v>
      </c>
      <c r="I51" s="25">
        <v>2.6130214042677101E-7</v>
      </c>
      <c r="J51" s="26">
        <v>6.7907200254109226E-3</v>
      </c>
      <c r="K51" s="5">
        <v>6.7907200251830424E-3</v>
      </c>
      <c r="L51" s="27">
        <v>2.55920031515412E-3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150</v>
      </c>
      <c r="H52" s="1">
        <v>2097.26726805</v>
      </c>
      <c r="I52" s="25">
        <v>4.4190259017919668E-7</v>
      </c>
      <c r="J52" s="26">
        <v>6.2798777090365644E-4</v>
      </c>
      <c r="K52" s="5">
        <v>6.2798777088388298E-4</v>
      </c>
      <c r="L52" s="27">
        <v>2.097267267983963E-3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152</v>
      </c>
      <c r="H53" s="1">
        <v>42900.761852610012</v>
      </c>
      <c r="I53" s="25">
        <v>2.8660313272994982E-7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-1.3904224993588339E-12</v>
      </c>
      <c r="N53" s="3">
        <v>-1.3904209481552239E-6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0.194850834409</v>
      </c>
      <c r="D54" s="7">
        <v>55548</v>
      </c>
      <c r="E54" s="1">
        <v>55548</v>
      </c>
      <c r="F54" s="6">
        <v>10975719563.059999</v>
      </c>
      <c r="G54" s="1" t="s">
        <v>207</v>
      </c>
      <c r="H54" s="1">
        <v>1948.50834409</v>
      </c>
      <c r="I54" s="25">
        <v>1.7752898412673741E-7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0.32367270924899999</v>
      </c>
      <c r="D55" s="7">
        <v>3161000</v>
      </c>
      <c r="E55" s="1">
        <v>3161000</v>
      </c>
      <c r="F55" s="6">
        <v>18701355532.310001</v>
      </c>
      <c r="G55" s="1" t="s">
        <v>207</v>
      </c>
      <c r="H55" s="1">
        <v>3236.7270924899999</v>
      </c>
      <c r="I55" s="25">
        <v>1.7307446440970361E-7</v>
      </c>
      <c r="J55" s="26">
        <v>0.54708838199907306</v>
      </c>
      <c r="K55" s="5">
        <v>0.54708838198179044</v>
      </c>
      <c r="L55" s="27">
        <v>3.236727092387752E-3</v>
      </c>
      <c r="M55" s="4">
        <v>-1.02248504801894E-13</v>
      </c>
      <c r="N55" s="3">
        <v>-1.022485776047688E-7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154</v>
      </c>
      <c r="H56" s="1">
        <v>21570.999904879998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150</v>
      </c>
      <c r="H57" s="1">
        <v>2997.7259985800001</v>
      </c>
      <c r="I57" s="25">
        <v>4.1783456523718401E-7</v>
      </c>
      <c r="J57" s="26">
        <v>1.4323368896330671E-3</v>
      </c>
      <c r="K57" s="5">
        <v>1.432336889506547E-3</v>
      </c>
      <c r="L57" s="27">
        <v>2.9977259983152071E-3</v>
      </c>
      <c r="M57" s="4">
        <v>-2.6479252818178978E-13</v>
      </c>
      <c r="N57" s="3">
        <v>-2.6479256121092481E-7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205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-2.0209268286608411E-13</v>
      </c>
      <c r="N58" s="3">
        <v>-2.0209245121805E-7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158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207</v>
      </c>
      <c r="H60" s="1">
        <v>2098.1066304599999</v>
      </c>
      <c r="I60" s="25">
        <v>1.5988217035960711E-7</v>
      </c>
      <c r="J60" s="26">
        <v>0.1467117166940641</v>
      </c>
      <c r="K60" s="5">
        <v>0.14671171668916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150</v>
      </c>
      <c r="H61" s="1">
        <v>2298.1940384899999</v>
      </c>
      <c r="I61" s="25">
        <v>2.07526560849952E-7</v>
      </c>
      <c r="J61" s="26">
        <v>1.4777966398125081E-3</v>
      </c>
      <c r="K61" s="5">
        <v>1.477796639764621E-3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195</v>
      </c>
      <c r="H62" s="1">
        <v>11081.76620582</v>
      </c>
      <c r="I62" s="25">
        <v>4.2350912313769199E-7</v>
      </c>
      <c r="J62" s="26">
        <v>3.687917444283022E-3</v>
      </c>
      <c r="K62" s="5">
        <v>3.687917444163379E-3</v>
      </c>
      <c r="L62" s="27">
        <v>1.108176620546049E-2</v>
      </c>
      <c r="M62" s="4">
        <v>-3.5951103205533741E-13</v>
      </c>
      <c r="N62" s="3">
        <v>-3.5951234167441731E-7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191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-1.592883810963563E-13</v>
      </c>
      <c r="N63" s="3">
        <v>-1.5928799257380891E-7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171</v>
      </c>
      <c r="H64" s="1">
        <v>4512.1603169700002</v>
      </c>
      <c r="I64" s="25">
        <v>1.2932582003934149E-7</v>
      </c>
      <c r="J64" s="26">
        <v>2.2194379931871639E-2</v>
      </c>
      <c r="K64" s="5">
        <v>2.2194379931165069E-2</v>
      </c>
      <c r="L64" s="27">
        <v>4.5121603168263536E-3</v>
      </c>
      <c r="M64" s="4">
        <v>-1.436463795134735E-13</v>
      </c>
      <c r="N64" s="3">
        <v>-1.4364650269271811E-7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152</v>
      </c>
      <c r="H65" s="1">
        <v>3613.5427815200001</v>
      </c>
      <c r="I65" s="25">
        <v>3.8150421269752258E-7</v>
      </c>
      <c r="J65" s="26">
        <v>1.394218590429477</v>
      </c>
      <c r="K65" s="5">
        <v>1.394218590385591</v>
      </c>
      <c r="L65" s="27">
        <v>3.6135427814062561E-3</v>
      </c>
      <c r="M65" s="4">
        <v>-1.1374408359632329E-13</v>
      </c>
      <c r="N65" s="3">
        <v>-1.137441358878277E-7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152</v>
      </c>
      <c r="H66" s="1">
        <v>34848.786386100001</v>
      </c>
      <c r="I66" s="25">
        <v>3.1879832214723171E-7</v>
      </c>
      <c r="J66" s="26">
        <v>0.21168208590576179</v>
      </c>
      <c r="K66" s="5">
        <v>0.21168208589896029</v>
      </c>
      <c r="L66" s="27">
        <v>3.484878638498027E-2</v>
      </c>
      <c r="M66" s="4">
        <v>-1.119729309273509E-12</v>
      </c>
      <c r="N66" s="3">
        <v>-1.1197334970347579E-6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158</v>
      </c>
      <c r="H67" s="1">
        <v>3307.2217052400001</v>
      </c>
      <c r="I67" s="25">
        <v>4.1197780827563898E-7</v>
      </c>
      <c r="J67" s="26">
        <v>1.3865525115324909E-2</v>
      </c>
      <c r="K67" s="5">
        <v>1.3865525114896001E-2</v>
      </c>
      <c r="L67" s="27">
        <v>3.3072217051376969E-3</v>
      </c>
      <c r="M67" s="4">
        <v>-1.023027149105182E-13</v>
      </c>
      <c r="N67" s="3">
        <v>-1.023026925395243E-7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152</v>
      </c>
      <c r="H68" s="1">
        <v>13574.735627239999</v>
      </c>
      <c r="I68" s="25">
        <v>3.708533950419897E-7</v>
      </c>
      <c r="J68" s="26">
        <v>12.42358873390666</v>
      </c>
      <c r="K68" s="5">
        <v>12.423588733504641</v>
      </c>
      <c r="L68" s="27">
        <v>1.3574735626800741E-2</v>
      </c>
      <c r="M68" s="4">
        <v>-4.3926147441641921E-13</v>
      </c>
      <c r="N68" s="3">
        <v>-4.3926229409407819E-7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152</v>
      </c>
      <c r="H69" s="1">
        <v>4246.9737484699999</v>
      </c>
      <c r="I69" s="25">
        <v>4.7081185322733551E-7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-1.342164226980636E-13</v>
      </c>
      <c r="N69" s="3">
        <v>-1.3421686162473631E-7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177</v>
      </c>
      <c r="H70" s="1">
        <v>2207.2362171899999</v>
      </c>
      <c r="I70" s="25">
        <v>4.9550018125998075E-7</v>
      </c>
      <c r="J70" s="26">
        <v>1.3714454016913751E-2</v>
      </c>
      <c r="K70" s="5">
        <v>1.371445401646239E-2</v>
      </c>
      <c r="L70" s="27">
        <v>2.2072362171173558E-3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154</v>
      </c>
      <c r="H71" s="1">
        <v>33861.802030780003</v>
      </c>
      <c r="I71" s="25">
        <v>2.8562660151188091E-7</v>
      </c>
      <c r="J71" s="26">
        <v>7.5691049400648431</v>
      </c>
      <c r="K71" s="5">
        <v>7.5691049398189936</v>
      </c>
      <c r="L71" s="27">
        <v>3.3861802029680158E-2</v>
      </c>
      <c r="M71" s="4">
        <v>-1.0998424393449109E-12</v>
      </c>
      <c r="N71" s="3">
        <v>-1.099848304875195E-6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152</v>
      </c>
      <c r="H72" s="1">
        <v>1932.89792334</v>
      </c>
      <c r="I72" s="25">
        <v>3.7245752987183891E-7</v>
      </c>
      <c r="J72" s="26">
        <v>0.17340654201255151</v>
      </c>
      <c r="K72" s="5">
        <v>0.1734065420072243</v>
      </c>
      <c r="L72" s="27">
        <v>1.93289792328062E-3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152</v>
      </c>
      <c r="H73" s="1">
        <v>1883.1177298600001</v>
      </c>
      <c r="I73" s="25">
        <v>1.97422465734782E-7</v>
      </c>
      <c r="J73" s="26">
        <v>0.115177648466932</v>
      </c>
      <c r="K73" s="5">
        <v>0.11517764846286919</v>
      </c>
      <c r="L73" s="27">
        <v>1.8831177297935751E-3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152</v>
      </c>
      <c r="H74" s="1">
        <v>4512.1369308999992</v>
      </c>
      <c r="I74" s="25">
        <v>2.6769141825869889E-7</v>
      </c>
      <c r="J74" s="26">
        <v>0.105291065543694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-1.51288986671716E-7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152</v>
      </c>
      <c r="H75" s="1">
        <v>5018.7315381999997</v>
      </c>
      <c r="I75" s="25">
        <v>3.9973536913379001E-7</v>
      </c>
      <c r="J75" s="26">
        <v>2.9574421285363459E-2</v>
      </c>
      <c r="K75" s="5">
        <v>2.9574421284430628E-2</v>
      </c>
      <c r="L75" s="27">
        <v>5.0187315380417017E-3</v>
      </c>
      <c r="M75" s="4">
        <v>-1.5829785399157359E-13</v>
      </c>
      <c r="N75" s="3">
        <v>-1.5829755284357821E-7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207</v>
      </c>
      <c r="H76" s="1">
        <v>2033.1668206100001</v>
      </c>
      <c r="I76" s="25">
        <v>3.0555009774034E-7</v>
      </c>
      <c r="J76" s="26">
        <v>3.7493135843423897E-2</v>
      </c>
      <c r="K76" s="5">
        <v>3.7493135842261861E-2</v>
      </c>
      <c r="L76" s="27">
        <v>2.0331668205469861E-3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160</v>
      </c>
      <c r="H77" s="1">
        <v>9356.0001016700007</v>
      </c>
      <c r="I77" s="25">
        <v>3.3586036913740813E-7</v>
      </c>
      <c r="J77" s="26">
        <v>2.095768703417427</v>
      </c>
      <c r="K77" s="5">
        <v>2.0957687033492771</v>
      </c>
      <c r="L77" s="27">
        <v>9.3560001013657645E-3</v>
      </c>
      <c r="M77" s="4">
        <v>-3.0423580321681238E-13</v>
      </c>
      <c r="N77" s="3">
        <v>-3.0423689167946582E-7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150</v>
      </c>
      <c r="H78" s="1">
        <v>5280.4762668000003</v>
      </c>
      <c r="I78" s="25">
        <v>4.1555143176478281E-7</v>
      </c>
      <c r="J78" s="26">
        <v>2.759091130831135E-3</v>
      </c>
      <c r="K78" s="5">
        <v>2.7590911307467949E-3</v>
      </c>
      <c r="L78" s="27">
        <v>5.2804762666385889E-3</v>
      </c>
      <c r="M78" s="4">
        <v>-1.6141168263095201E-13</v>
      </c>
      <c r="N78" s="3">
        <v>-1.6141166270244869E-7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207</v>
      </c>
      <c r="H79" s="1">
        <v>494.12433070999998</v>
      </c>
      <c r="I79" s="25">
        <v>9.671905778232269E-8</v>
      </c>
      <c r="J79" s="26">
        <v>4.201379151006315E-3</v>
      </c>
      <c r="K79" s="5">
        <v>4.2013791509151266E-3</v>
      </c>
      <c r="L79" s="27">
        <v>4.9412433069927545E-4</v>
      </c>
      <c r="M79" s="4">
        <v>-1.0724602629574859E-14</v>
      </c>
      <c r="N79" s="3">
        <v>-1.0724590993049791E-8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150</v>
      </c>
      <c r="H80" s="1">
        <v>1631.1740771499999</v>
      </c>
      <c r="I80" s="25">
        <v>3.9568560962001962E-7</v>
      </c>
      <c r="J80" s="26">
        <v>6.5193161040994418E-4</v>
      </c>
      <c r="K80" s="5">
        <v>6.519316103871485E-4</v>
      </c>
      <c r="L80" s="27">
        <v>1.6311740770929639E-3</v>
      </c>
      <c r="M80" s="4">
        <v>-5.7036190007075938E-14</v>
      </c>
      <c r="N80" s="3">
        <v>-5.7036231737583882E-8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207</v>
      </c>
      <c r="H81" s="1">
        <v>2559.0651397000011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2.5590651396127182E-3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1.6660320872700001</v>
      </c>
      <c r="D82" s="7">
        <v>86944.9</v>
      </c>
      <c r="E82" s="1">
        <v>86944.9</v>
      </c>
      <c r="F82" s="6">
        <v>168185079182.81229</v>
      </c>
      <c r="G82" s="1" t="s">
        <v>150</v>
      </c>
      <c r="H82" s="1">
        <v>16660.320872699998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1.6660320872162401E-2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0.74251128220700002</v>
      </c>
      <c r="D83" s="7">
        <v>79216</v>
      </c>
      <c r="E83" s="1">
        <v>79216</v>
      </c>
      <c r="F83" s="6">
        <v>125244534106.15199</v>
      </c>
      <c r="G83" s="1" t="s">
        <v>150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150</v>
      </c>
      <c r="H84" s="1">
        <v>1878.9070572000001</v>
      </c>
      <c r="I84" s="25">
        <v>1.6681848179513281E-7</v>
      </c>
      <c r="J84" s="26">
        <v>7.5068316807809748E-4</v>
      </c>
      <c r="K84" s="5">
        <v>7.5068316805316365E-4</v>
      </c>
      <c r="L84" s="27">
        <v>1.8789070571375919E-3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207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-1.2603546678535691E-13</v>
      </c>
      <c r="N85" s="3">
        <v>-1.260350472875871E-7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171</v>
      </c>
      <c r="H86" s="1">
        <v>3446.5427381700001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3.4465427380543129E-3</v>
      </c>
      <c r="M86" s="4">
        <v>-1.1568654020854829E-13</v>
      </c>
      <c r="N86" s="3">
        <v>-1.156863618234638E-7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177</v>
      </c>
      <c r="H87" s="1">
        <v>2239.09752303</v>
      </c>
      <c r="I87" s="25">
        <v>4.7224767275594168E-7</v>
      </c>
      <c r="J87" s="26">
        <v>1.5462333301375039E-2</v>
      </c>
      <c r="K87" s="5">
        <v>1.5462333300896341E-2</v>
      </c>
      <c r="L87" s="27">
        <v>2.239097522960678E-3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154</v>
      </c>
      <c r="H88" s="1">
        <v>83661.423319180001</v>
      </c>
      <c r="I88" s="25">
        <v>3.5844732708734019E-7</v>
      </c>
      <c r="J88" s="26">
        <v>21.14839229815307</v>
      </c>
      <c r="K88" s="5">
        <v>21.148392297469879</v>
      </c>
      <c r="L88" s="27">
        <v>8.3661423316477343E-2</v>
      </c>
      <c r="M88" s="4">
        <v>-2.702657542208442E-12</v>
      </c>
      <c r="N88" s="3">
        <v>-2.702654455788434E-6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154</v>
      </c>
      <c r="H89" s="1">
        <v>37012.091641219988</v>
      </c>
      <c r="I89" s="25">
        <v>3.93693036527787E-7</v>
      </c>
      <c r="J89" s="26">
        <v>10.645853400747891</v>
      </c>
      <c r="K89" s="5">
        <v>10.645853409745181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158</v>
      </c>
      <c r="H90" s="1">
        <v>11293.06285457</v>
      </c>
      <c r="I90" s="25">
        <v>1.3147511276290319E-7</v>
      </c>
      <c r="J90" s="26">
        <v>0.29844850597179029</v>
      </c>
      <c r="K90" s="5">
        <v>0.29844850596215278</v>
      </c>
      <c r="L90" s="27">
        <v>1.1293062854205321E-2</v>
      </c>
      <c r="M90" s="4">
        <v>-3.6467703856679629E-13</v>
      </c>
      <c r="N90" s="3">
        <v>-3.6467827158048749E-7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1.4160431995230001</v>
      </c>
      <c r="D91" s="7">
        <v>123400</v>
      </c>
      <c r="E91" s="1">
        <v>123400</v>
      </c>
      <c r="F91" s="6">
        <v>250204306680.83401</v>
      </c>
      <c r="G91" s="1" t="s">
        <v>150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1.4160431994769291E-2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0.24588539854800001</v>
      </c>
      <c r="D92" s="7">
        <v>2856.6919809687261</v>
      </c>
      <c r="E92" s="1">
        <v>2856.6919809687261</v>
      </c>
      <c r="F92" s="6">
        <v>5449282039.1999998</v>
      </c>
      <c r="G92" s="1" t="s">
        <v>150</v>
      </c>
      <c r="H92" s="1">
        <v>2458.8539854800001</v>
      </c>
      <c r="I92" s="25">
        <v>4.5122531147992848E-7</v>
      </c>
      <c r="J92" s="26">
        <v>1.289011728914827E-3</v>
      </c>
      <c r="K92" s="5">
        <v>1.289011728872892E-3</v>
      </c>
      <c r="L92" s="27">
        <v>2.4588539854000059E-3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162</v>
      </c>
      <c r="H93" s="1">
        <v>1551.0344210000001</v>
      </c>
      <c r="I93" s="25">
        <v>2.9872783831672412E-7</v>
      </c>
      <c r="J93" s="26">
        <v>1.338091606172102E-2</v>
      </c>
      <c r="K93" s="5">
        <v>1.338091606133171E-2</v>
      </c>
      <c r="L93" s="27">
        <v>1.551034420954874E-3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152</v>
      </c>
      <c r="H94" s="1">
        <v>13142.11239305</v>
      </c>
      <c r="I94" s="25">
        <v>4.0152959801654308E-7</v>
      </c>
      <c r="J94" s="26">
        <v>0.15831147613958049</v>
      </c>
      <c r="K94" s="5">
        <v>0.15831147613448041</v>
      </c>
      <c r="L94" s="27">
        <v>1.314211239262662E-2</v>
      </c>
      <c r="M94" s="4">
        <v>-4.2338181571732752E-13</v>
      </c>
      <c r="N94" s="3">
        <v>-4.2338251660112292E-7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156</v>
      </c>
      <c r="H95" s="1">
        <v>2215.1766823600001</v>
      </c>
      <c r="I95" s="25">
        <v>3.233016927019976E-7</v>
      </c>
      <c r="J95" s="26">
        <v>3.3623376041007749E-2</v>
      </c>
      <c r="K95" s="5">
        <v>3.3623376040031662E-2</v>
      </c>
      <c r="L95" s="27">
        <v>2.2151766822956919E-3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5.190267639969</v>
      </c>
      <c r="D96" s="7">
        <v>621682</v>
      </c>
      <c r="E96" s="1">
        <v>621682</v>
      </c>
      <c r="F96" s="6">
        <v>130977809140.66341</v>
      </c>
      <c r="G96" s="1" t="s">
        <v>152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-1.6670761993076159E-12</v>
      </c>
      <c r="N96" s="3">
        <v>-1.6670746845193209E-6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154</v>
      </c>
      <c r="H97" s="1">
        <v>1743.66202092</v>
      </c>
      <c r="I97" s="25">
        <v>3.0242620021340272E-7</v>
      </c>
      <c r="J97" s="26">
        <v>0.26762541250244598</v>
      </c>
      <c r="K97" s="5">
        <v>0.26762541249475552</v>
      </c>
      <c r="L97" s="27">
        <v>1.7436620208698939E-3</v>
      </c>
      <c r="M97" s="4">
        <v>-5.010618656098309E-14</v>
      </c>
      <c r="N97" s="3">
        <v>-5.0106109483749612E-8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207</v>
      </c>
      <c r="H98" s="1">
        <v>2214.9865340699998</v>
      </c>
      <c r="I98" s="25">
        <v>2.7599334050927212E-7</v>
      </c>
      <c r="J98" s="26">
        <v>3.2424801616391323E-2</v>
      </c>
      <c r="K98" s="5">
        <v>3.2424801615301167E-2</v>
      </c>
      <c r="L98" s="27">
        <v>2.21498653399553E-3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150</v>
      </c>
      <c r="H99" s="1">
        <v>13361.25645051</v>
      </c>
      <c r="I99" s="25">
        <v>2.6298894867312231E-7</v>
      </c>
      <c r="J99" s="26">
        <v>1.8746641228266182E-2</v>
      </c>
      <c r="K99" s="5">
        <v>1.8746641227658681E-2</v>
      </c>
      <c r="L99" s="27">
        <v>1.3361256450077019E-2</v>
      </c>
      <c r="M99" s="4">
        <v>-4.3298004070990709E-13</v>
      </c>
      <c r="N99" s="3">
        <v>-4.329813236836344E-7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207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0.47363618182276512</v>
      </c>
      <c r="L100" s="27">
        <v>9.1074086118722586E-3</v>
      </c>
      <c r="M100" s="4">
        <v>-2.8774031768374902E-13</v>
      </c>
      <c r="N100" s="3">
        <v>-2.877404767787084E-7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7583.5653815799997</v>
      </c>
      <c r="I101" s="25">
        <v>3.655908125565798E-7</v>
      </c>
      <c r="J101" s="26">
        <v>1.0990391007075899E-2</v>
      </c>
      <c r="K101" s="5">
        <v>1.099039100671627E-2</v>
      </c>
      <c r="L101" s="27">
        <v>7.5835653813318468E-3</v>
      </c>
      <c r="M101" s="4">
        <v>-2.4815306060022019E-13</v>
      </c>
      <c r="N101" s="3">
        <v>-2.481529008946382E-7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150</v>
      </c>
      <c r="H2" s="1">
        <v>8867.3239310999998</v>
      </c>
      <c r="I2" s="25">
        <v>7.0957912212170442E-8</v>
      </c>
      <c r="J2" s="26">
        <v>3.5077334322964342E-3</v>
      </c>
      <c r="K2" s="5">
        <v>3.5077334321676899E-3</v>
      </c>
      <c r="L2" s="27">
        <v>8.8673239307745441E-3</v>
      </c>
      <c r="M2" s="4">
        <v>-3.2545494077496068E-13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2</v>
      </c>
      <c r="B3" s="1" t="s">
        <v>151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152</v>
      </c>
      <c r="H3" s="1">
        <v>4737.0795168899986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-1.734151017229735E-13</v>
      </c>
      <c r="N3" s="3">
        <v>-1.734151737764478E-7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154</v>
      </c>
      <c r="H4" s="1">
        <v>2685.3352207500002</v>
      </c>
      <c r="I4" s="25">
        <v>1.2907761730227239E-7</v>
      </c>
      <c r="J4" s="26">
        <v>0.27958470062906809</v>
      </c>
      <c r="K4" s="5">
        <v>0.27958470061862939</v>
      </c>
      <c r="L4" s="27">
        <v>2.685335220649739E-3</v>
      </c>
      <c r="M4" s="4">
        <v>-1.002605116984245E-13</v>
      </c>
      <c r="N4" s="3">
        <v>-1.002604221866932E-7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156</v>
      </c>
      <c r="H5" s="1">
        <v>4959.5395273100003</v>
      </c>
      <c r="I5" s="25">
        <v>3.9001427007628338E-7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-1.7800691476388411E-13</v>
      </c>
      <c r="N5" s="3">
        <v>-1.7800721252569929E-7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158</v>
      </c>
      <c r="H6" s="1">
        <v>3741.3235123499999</v>
      </c>
      <c r="I6" s="25">
        <v>4.2060751145456571E-7</v>
      </c>
      <c r="J6" s="26">
        <v>1.8100423647935779E-3</v>
      </c>
      <c r="K6" s="5">
        <v>1.8100423647293431E-3</v>
      </c>
      <c r="L6" s="27">
        <v>3.7413235122172291E-3</v>
      </c>
      <c r="M6" s="4">
        <v>-1.327713980425749E-13</v>
      </c>
      <c r="N6" s="3">
        <v>-1.327712197962683E-7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160</v>
      </c>
      <c r="H7" s="1">
        <v>3399.0505885299999</v>
      </c>
      <c r="I7" s="25">
        <v>2.4821182528350862E-7</v>
      </c>
      <c r="J7" s="26">
        <v>0.1444473681473884</v>
      </c>
      <c r="K7" s="5">
        <v>0.14444736814251891</v>
      </c>
      <c r="L7" s="27">
        <v>3.3990505884154139E-3</v>
      </c>
      <c r="M7" s="4">
        <v>-1.1458585816304101E-13</v>
      </c>
      <c r="N7" s="3">
        <v>-1.145858732343186E-7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162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1.9895969735686122E-3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0.302007854199</v>
      </c>
      <c r="D9" s="7">
        <v>21201100</v>
      </c>
      <c r="E9" s="1">
        <v>21201100</v>
      </c>
      <c r="F9" s="6">
        <v>25882120442.46653</v>
      </c>
      <c r="G9" s="1" t="s">
        <v>164</v>
      </c>
      <c r="H9" s="1">
        <v>3020.0785419899998</v>
      </c>
      <c r="I9" s="25">
        <v>1.166859009370328E-7</v>
      </c>
      <c r="J9" s="26">
        <v>2.4738694543561262</v>
      </c>
      <c r="K9" s="5">
        <v>2.473869454259586</v>
      </c>
      <c r="L9" s="27">
        <v>3.0200785418721451E-3</v>
      </c>
      <c r="M9" s="4">
        <v>-1.178549445535193E-13</v>
      </c>
      <c r="N9" s="3">
        <v>-1.178545971924905E-7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158</v>
      </c>
      <c r="H10" s="1">
        <v>23952.096581620001</v>
      </c>
      <c r="I10" s="25">
        <v>4.3364075369219568E-7</v>
      </c>
      <c r="J10" s="26">
        <v>1.8421492857598171E-2</v>
      </c>
      <c r="K10" s="5">
        <v>1.8421492856930399E-2</v>
      </c>
      <c r="L10" s="27">
        <v>2.3952096580751741E-2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152</v>
      </c>
      <c r="H11" s="1">
        <v>3071.93460615</v>
      </c>
      <c r="I11" s="25">
        <v>4.1439538305220099E-7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-1.07254916753563E-13</v>
      </c>
      <c r="N11" s="3">
        <v>-1.0725489119067789E-7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152</v>
      </c>
      <c r="H12" s="1">
        <v>81214.63072238001</v>
      </c>
      <c r="I12" s="25">
        <v>4.1034766821621281E-7</v>
      </c>
      <c r="J12" s="26">
        <v>0.18065268849851021</v>
      </c>
      <c r="K12" s="5">
        <v>0.18065268849193611</v>
      </c>
      <c r="L12" s="27">
        <v>8.1214630719424558E-2</v>
      </c>
      <c r="M12" s="4">
        <v>-2.9554553249155902E-12</v>
      </c>
      <c r="N12" s="3">
        <v>-2.9554503271356229E-6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150</v>
      </c>
      <c r="H13" s="1">
        <v>62202.037529020003</v>
      </c>
      <c r="I13" s="25">
        <v>2.0589075605373261E-7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-2.2689697343203359E-12</v>
      </c>
      <c r="N13" s="3">
        <v>-2.26897100219503E-6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152</v>
      </c>
      <c r="H14" s="1">
        <v>1794.7544248199999</v>
      </c>
      <c r="I14" s="25">
        <v>3.1666687847302062E-7</v>
      </c>
      <c r="J14" s="26">
        <v>1.190825796497794E-2</v>
      </c>
      <c r="K14" s="5">
        <v>1.1908257964538781E-2</v>
      </c>
      <c r="L14" s="27">
        <v>1.794754424753812E-3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171</v>
      </c>
      <c r="H15" s="1">
        <v>5382.8567907400002</v>
      </c>
      <c r="I15" s="25">
        <v>2.844775121890804E-7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-1.897952281448845E-13</v>
      </c>
      <c r="N15" s="3">
        <v>-1.8979517335537821E-7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154</v>
      </c>
      <c r="H16" s="1">
        <v>701.37956387999986</v>
      </c>
      <c r="I16" s="25">
        <v>1.007014325652746E-7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-2.8173643973339321E-14</v>
      </c>
      <c r="N16" s="3">
        <v>-2.8173644750495441E-8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158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-1.5224800586910451E-14</v>
      </c>
      <c r="N17" s="3">
        <v>-1.52248276208411E-8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162</v>
      </c>
      <c r="H18" s="1">
        <v>4922.1139981599999</v>
      </c>
      <c r="I18" s="25">
        <v>3.2824408884975498E-7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-1.7253114492632451E-7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150</v>
      </c>
      <c r="H19" s="1">
        <v>3193.3940890899999</v>
      </c>
      <c r="I19" s="25">
        <v>4.4455837737933809E-7</v>
      </c>
      <c r="J19" s="26">
        <v>9.7002637944171581E-4</v>
      </c>
      <c r="K19" s="5">
        <v>9.7002637940645637E-4</v>
      </c>
      <c r="L19" s="27">
        <v>3.1933940889739229E-3</v>
      </c>
      <c r="M19" s="4">
        <v>-1.1607641930977411E-13</v>
      </c>
      <c r="N19" s="3">
        <v>-1.160765350505244E-7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177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162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1.1902349586592691E-2</v>
      </c>
      <c r="M21" s="4">
        <v>-4.373099105059453E-13</v>
      </c>
      <c r="N21" s="3">
        <v>-4.3731051846407349E-7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152</v>
      </c>
      <c r="H22" s="1">
        <v>4078.6742064700002</v>
      </c>
      <c r="I22" s="25">
        <v>4.6509177867070449E-7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-1.474688426927884E-13</v>
      </c>
      <c r="N22" s="3">
        <v>-1.474691089242697E-7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150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1.3125228473470811E-4</v>
      </c>
      <c r="L23" s="27">
        <v>7.6100281479552162E-3</v>
      </c>
      <c r="M23" s="4">
        <v>-2.747836680416782E-13</v>
      </c>
      <c r="N23" s="3">
        <v>-2.7478381525725132E-7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160</v>
      </c>
      <c r="H24" s="1">
        <v>2968.0423009599999</v>
      </c>
      <c r="I24" s="25">
        <v>2.9249701384428032E-7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-1.139787049464491E-13</v>
      </c>
      <c r="N24" s="3">
        <v>-1.139787855208851E-7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150</v>
      </c>
      <c r="H25" s="1">
        <v>2095.5978940800001</v>
      </c>
      <c r="I25" s="25">
        <v>1.4914106771436941E-7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177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3.2834495640503571E-3</v>
      </c>
      <c r="L26" s="27">
        <v>2.1584817743058801E-3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152</v>
      </c>
      <c r="H27" s="1">
        <v>2082.8303633700002</v>
      </c>
      <c r="I27" s="25">
        <v>3.0067156028484209E-7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160</v>
      </c>
      <c r="H28" s="1">
        <v>19012.35827325</v>
      </c>
      <c r="I28" s="25">
        <v>2.2472078566026089E-7</v>
      </c>
      <c r="J28" s="26">
        <v>1.7597884725055031</v>
      </c>
      <c r="K28" s="5">
        <v>1.75978847244128</v>
      </c>
      <c r="L28" s="27">
        <v>1.9012358272556141E-2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152</v>
      </c>
      <c r="H29" s="1">
        <v>20223.509993389998</v>
      </c>
      <c r="I29" s="25">
        <v>3.9740818079751273E-7</v>
      </c>
      <c r="J29" s="26">
        <v>0.1425685952283845</v>
      </c>
      <c r="K29" s="5">
        <v>0.14256859522316309</v>
      </c>
      <c r="L29" s="27">
        <v>2.0223509992649338E-2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0.38918967440300001</v>
      </c>
      <c r="D30" s="7">
        <v>3049000</v>
      </c>
      <c r="E30" s="1">
        <v>3049000</v>
      </c>
      <c r="F30" s="6">
        <v>11287661310.39407</v>
      </c>
      <c r="G30" s="1" t="s">
        <v>152</v>
      </c>
      <c r="H30" s="1">
        <v>3891.8967440299998</v>
      </c>
      <c r="I30" s="25">
        <v>3.4479212628803868E-7</v>
      </c>
      <c r="J30" s="26">
        <v>1.05127119305223</v>
      </c>
      <c r="K30" s="5">
        <v>1.0512711930148919</v>
      </c>
      <c r="L30" s="27">
        <v>3.8918967438917721E-3</v>
      </c>
      <c r="M30" s="4">
        <v>-1.3822840441712889E-13</v>
      </c>
      <c r="N30" s="3">
        <v>-1.382286427542567E-7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152</v>
      </c>
      <c r="H31" s="1">
        <v>2354.5185001999998</v>
      </c>
      <c r="I31" s="25">
        <v>3.8220174908441071E-7</v>
      </c>
      <c r="J31" s="26">
        <v>6.6057074899505949E-2</v>
      </c>
      <c r="K31" s="5">
        <v>6.605707489702356E-2</v>
      </c>
      <c r="L31" s="27">
        <v>2.3545185001115181E-3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152</v>
      </c>
      <c r="H32" s="1">
        <v>2890.8152804000001</v>
      </c>
      <c r="I32" s="25">
        <v>3.7407395368883139E-7</v>
      </c>
      <c r="J32" s="26">
        <v>0.28992003262326982</v>
      </c>
      <c r="K32" s="5">
        <v>0.28992003298549063</v>
      </c>
      <c r="L32" s="27">
        <v>2.8908152840117309E-3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150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1.8370932582593481E-3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191</v>
      </c>
      <c r="H34" s="1">
        <v>16728.51372531</v>
      </c>
      <c r="I34" s="25">
        <v>4.3021464120379638E-7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158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3.3265069122131601E-4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0.60200672826400004</v>
      </c>
      <c r="D36" s="7">
        <v>16363</v>
      </c>
      <c r="E36" s="1">
        <v>16363</v>
      </c>
      <c r="F36" s="6">
        <v>21013241143.852001</v>
      </c>
      <c r="G36" s="1" t="s">
        <v>150</v>
      </c>
      <c r="H36" s="1">
        <v>6020.0672826399996</v>
      </c>
      <c r="I36" s="25">
        <v>2.8648923035851308E-7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-2.198612492065877E-7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195</v>
      </c>
      <c r="H37" s="1">
        <v>3888.63892162</v>
      </c>
      <c r="I37" s="25">
        <v>3.68367446039426E-7</v>
      </c>
      <c r="J37" s="26">
        <v>1.0066008830473349E-2</v>
      </c>
      <c r="K37" s="5">
        <v>1.006600883012055E-2</v>
      </c>
      <c r="L37" s="27">
        <v>3.8886389214837082E-3</v>
      </c>
      <c r="M37" s="4">
        <v>-1.362924530179388E-13</v>
      </c>
      <c r="N37" s="3">
        <v>-1.3629232853418219E-7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152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0.26920018734464929</v>
      </c>
      <c r="L38" s="27">
        <v>3.9684779597232767E-2</v>
      </c>
      <c r="M38" s="4">
        <v>-1.447231223750123E-12</v>
      </c>
      <c r="N38" s="3">
        <v>-1.4472316252067689E-6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158</v>
      </c>
      <c r="H39" s="1">
        <v>4699.3091872800014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4.6993091871074706E-3</v>
      </c>
      <c r="M39" s="4">
        <v>-1.725286580267493E-13</v>
      </c>
      <c r="N39" s="3">
        <v>-1.7252932593692089E-7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160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3.4252074085271821E-3</v>
      </c>
      <c r="M40" s="4">
        <v>-1.2281842209915789E-13</v>
      </c>
      <c r="N40" s="3">
        <v>-1.2281861927476709E-7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150</v>
      </c>
      <c r="H41" s="1">
        <v>2238.6772669799998</v>
      </c>
      <c r="I41" s="25">
        <v>2.6540396045387731E-7</v>
      </c>
      <c r="J41" s="26">
        <v>1.2644536164109379E-3</v>
      </c>
      <c r="K41" s="5">
        <v>1.2644536163623E-3</v>
      </c>
      <c r="L41" s="27">
        <v>2.238677266893889E-3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152</v>
      </c>
      <c r="H42" s="1">
        <v>8069.6312188999991</v>
      </c>
      <c r="I42" s="25">
        <v>2.558595253196797E-7</v>
      </c>
      <c r="J42" s="26">
        <v>4.9125028861378497E-2</v>
      </c>
      <c r="K42" s="5">
        <v>4.9125028859544978E-2</v>
      </c>
      <c r="L42" s="27">
        <v>8.0696312185988116E-3</v>
      </c>
      <c r="M42" s="4">
        <v>-3.0118789406952118E-13</v>
      </c>
      <c r="N42" s="3">
        <v>-3.0118735594442109E-7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191</v>
      </c>
      <c r="H43" s="1">
        <v>3057.2499255900002</v>
      </c>
      <c r="I43" s="25">
        <v>2.7954900123308998E-7</v>
      </c>
      <c r="J43" s="26">
        <v>2.830321817884543E-2</v>
      </c>
      <c r="K43" s="5">
        <v>2.830321817785008E-2</v>
      </c>
      <c r="L43" s="27">
        <v>3.0572499254824829E-3</v>
      </c>
      <c r="M43" s="4">
        <v>-1.075164263175665E-13</v>
      </c>
      <c r="N43" s="3">
        <v>-1.075163709174376E-7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150</v>
      </c>
      <c r="H44" s="1">
        <v>16697.8978551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1.6697897854486339E-2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152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-3.5124160524535602E-13</v>
      </c>
      <c r="N45" s="3">
        <v>-3.5124139685649419E-7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205</v>
      </c>
      <c r="H46" s="1">
        <v>13169.604511760001</v>
      </c>
      <c r="I46" s="25">
        <v>4.3812439617544881E-7</v>
      </c>
      <c r="J46" s="26">
        <v>1.0690235266680949E-2</v>
      </c>
      <c r="K46" s="5">
        <v>1.069023526628606E-2</v>
      </c>
      <c r="L46" s="27">
        <v>1.316960451127352E-2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207</v>
      </c>
      <c r="H47" s="1">
        <v>4649.7287661599994</v>
      </c>
      <c r="I47" s="25">
        <v>4.3153939188468909E-7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-1.6722994516937819E-13</v>
      </c>
      <c r="N47" s="3">
        <v>-1.6722970030969009E-7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156</v>
      </c>
      <c r="H48" s="1">
        <v>2284.0903369100001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150</v>
      </c>
      <c r="H49" s="1">
        <v>2095.2571694100002</v>
      </c>
      <c r="I49" s="25">
        <v>4.0771917216465528E-7</v>
      </c>
      <c r="J49" s="26">
        <v>1.1611842023249381E-3</v>
      </c>
      <c r="K49" s="5">
        <v>1.1611842022815511E-3</v>
      </c>
      <c r="L49" s="27">
        <v>2.095257169331712E-3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152</v>
      </c>
      <c r="H50" s="1">
        <v>28562.25701216</v>
      </c>
      <c r="I50" s="25">
        <v>3.5627540092907862E-7</v>
      </c>
      <c r="J50" s="26">
        <v>0.31747522839089731</v>
      </c>
      <c r="K50" s="5">
        <v>0.31747522837926567</v>
      </c>
      <c r="L50" s="27">
        <v>2.8562257011113541E-2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162</v>
      </c>
      <c r="H51" s="1">
        <v>2455.7404450600002</v>
      </c>
      <c r="I51" s="25">
        <v>2.5412479799077818E-7</v>
      </c>
      <c r="J51" s="26">
        <v>6.6041952501843448E-3</v>
      </c>
      <c r="K51" s="5">
        <v>6.6041952499473174E-3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150</v>
      </c>
      <c r="H52" s="1">
        <v>2171.5059271199998</v>
      </c>
      <c r="I52" s="25">
        <v>4.3714333056930171E-7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4.8048133235870001</v>
      </c>
      <c r="D53" s="7">
        <v>32500000</v>
      </c>
      <c r="E53" s="1">
        <v>32500000</v>
      </c>
      <c r="F53" s="6">
        <v>157173738782.60959</v>
      </c>
      <c r="G53" s="1" t="s">
        <v>152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-1.7593149159722539E-12</v>
      </c>
      <c r="N53" s="3">
        <v>-1.759311999194324E-6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207</v>
      </c>
      <c r="H54" s="1">
        <v>2199.02973677</v>
      </c>
      <c r="I54" s="25">
        <v>1.7994599111465341E-7</v>
      </c>
      <c r="J54" s="26">
        <v>1.466847741170208E-2</v>
      </c>
      <c r="K54" s="5">
        <v>1.4668477411195631E-2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207</v>
      </c>
      <c r="H55" s="1">
        <v>3322.7104719099998</v>
      </c>
      <c r="I55" s="25">
        <v>1.723601624470769E-7</v>
      </c>
      <c r="J55" s="26">
        <v>0.54483047349521019</v>
      </c>
      <c r="K55" s="5">
        <v>0.54483047347555691</v>
      </c>
      <c r="L55" s="27">
        <v>3.3227104717901421E-3</v>
      </c>
      <c r="M55" s="4">
        <v>-1.198581164874035E-13</v>
      </c>
      <c r="N55" s="3">
        <v>-1.1985821402049621E-7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154</v>
      </c>
      <c r="H56" s="1">
        <v>17809.032281669999</v>
      </c>
      <c r="I56" s="25">
        <v>3.0898501666937678E-7</v>
      </c>
      <c r="J56" s="26">
        <v>4.1095007217027124</v>
      </c>
      <c r="K56" s="5">
        <v>4.1095007215526236</v>
      </c>
      <c r="L56" s="27">
        <v>1.7809032281019571E-2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150</v>
      </c>
      <c r="H57" s="1">
        <v>3079.62798823</v>
      </c>
      <c r="I57" s="25">
        <v>4.1320408180421178E-7</v>
      </c>
      <c r="J57" s="26">
        <v>1.4164635924248381E-3</v>
      </c>
      <c r="K57" s="5">
        <v>1.4164635927298871E-3</v>
      </c>
      <c r="L57" s="27">
        <v>3.0796279888932261E-3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205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-2.3639510488004939E-13</v>
      </c>
      <c r="N58" s="3">
        <v>-2.3639586288481951E-7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158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2.2714508976168532E-3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207</v>
      </c>
      <c r="H60" s="1">
        <v>2224.0789301200002</v>
      </c>
      <c r="I60" s="25">
        <v>1.6396640232485249E-7</v>
      </c>
      <c r="J60" s="26">
        <v>0.15045950596694049</v>
      </c>
      <c r="K60" s="5">
        <v>0.15045950596105151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150</v>
      </c>
      <c r="H61" s="1">
        <v>2240.12330488</v>
      </c>
      <c r="I61" s="25">
        <v>2.0342124527697349E-7</v>
      </c>
      <c r="J61" s="26">
        <v>1.4485626876173279E-3</v>
      </c>
      <c r="K61" s="5">
        <v>1.4485626875618599E-3</v>
      </c>
      <c r="L61" s="27">
        <v>2.2401233047942221E-3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195</v>
      </c>
      <c r="H62" s="1">
        <v>11999.388894129999</v>
      </c>
      <c r="I62" s="25">
        <v>4.2253959456333899E-7</v>
      </c>
      <c r="J62" s="26">
        <v>3.679474789457556E-3</v>
      </c>
      <c r="K62" s="5">
        <v>3.6794747893236159E-3</v>
      </c>
      <c r="L62" s="27">
        <v>1.1999388893693201E-2</v>
      </c>
      <c r="M62" s="4">
        <v>-4.3680337125095998E-13</v>
      </c>
      <c r="N62" s="3">
        <v>-4.3680302042048419E-7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191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-1.7816130515324599E-13</v>
      </c>
      <c r="N63" s="3">
        <v>-1.7816182662500071E-7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171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2.2557088706879051E-2</v>
      </c>
      <c r="L64" s="27">
        <v>4.6753727870930432E-3</v>
      </c>
      <c r="M64" s="4">
        <v>-1.669567262219118E-13</v>
      </c>
      <c r="N64" s="3">
        <v>-1.6695685189915821E-7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152</v>
      </c>
      <c r="H65" s="1">
        <v>3341.1406123699999</v>
      </c>
      <c r="I65" s="25">
        <v>3.6839964395165578E-7</v>
      </c>
      <c r="J65" s="26">
        <v>1.3463275508106449</v>
      </c>
      <c r="K65" s="5">
        <v>1.3463275507640451</v>
      </c>
      <c r="L65" s="27">
        <v>3.3411406122543551E-3</v>
      </c>
      <c r="M65" s="4">
        <v>-1.1564534052599379E-13</v>
      </c>
      <c r="N65" s="3">
        <v>-1.156449798145331E-7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152</v>
      </c>
      <c r="H66" s="1">
        <v>34982.183816329998</v>
      </c>
      <c r="I66" s="25">
        <v>3.064636528275528E-7</v>
      </c>
      <c r="J66" s="26">
        <v>0.20349186547749509</v>
      </c>
      <c r="K66" s="5">
        <v>0.20349186547009071</v>
      </c>
      <c r="L66" s="27">
        <v>3.4982183815057119E-2</v>
      </c>
      <c r="M66" s="4">
        <v>-1.2728776366266461E-12</v>
      </c>
      <c r="N66" s="3">
        <v>-1.2728778528980911E-6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158</v>
      </c>
      <c r="H67" s="1">
        <v>3197.3038904199998</v>
      </c>
      <c r="I67" s="25">
        <v>4.0425984607619169E-7</v>
      </c>
      <c r="J67" s="26">
        <v>1.3605769379540311E-2</v>
      </c>
      <c r="K67" s="5">
        <v>1.360576937904502E-2</v>
      </c>
      <c r="L67" s="27">
        <v>3.1973038903036089E-3</v>
      </c>
      <c r="M67" s="4">
        <v>-1.163908379397949E-13</v>
      </c>
      <c r="N67" s="3">
        <v>-1.1639076546998691E-7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152</v>
      </c>
      <c r="H68" s="1">
        <v>14216.36605178</v>
      </c>
      <c r="I68" s="25">
        <v>3.7125345899035721E-7</v>
      </c>
      <c r="J68" s="26">
        <v>12.436990876176971</v>
      </c>
      <c r="K68" s="5">
        <v>12.43699087572713</v>
      </c>
      <c r="L68" s="27">
        <v>1.421636605126581E-2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152</v>
      </c>
      <c r="H69" s="1">
        <v>4296.2695102299986</v>
      </c>
      <c r="I69" s="25">
        <v>4.6412959713417619E-7</v>
      </c>
      <c r="J69" s="26">
        <v>1.6990392162290788E-2</v>
      </c>
      <c r="K69" s="5">
        <v>1.6990392161661691E-2</v>
      </c>
      <c r="L69" s="27">
        <v>4.2962695100709231E-3</v>
      </c>
      <c r="M69" s="4">
        <v>-1.590767448322872E-13</v>
      </c>
      <c r="N69" s="3">
        <v>-1.5907608030829581E-7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177</v>
      </c>
      <c r="H70" s="1">
        <v>2193.9165507900002</v>
      </c>
      <c r="I70" s="25">
        <v>4.8778951935563081E-7</v>
      </c>
      <c r="J70" s="26">
        <v>1.350103831672515E-2</v>
      </c>
      <c r="K70" s="5">
        <v>1.350103831621239E-2</v>
      </c>
      <c r="L70" s="27">
        <v>2.1939165507066771E-3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154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3.1131745538886049E-2</v>
      </c>
      <c r="M71" s="4">
        <v>-1.1439460489981461E-12</v>
      </c>
      <c r="N71" s="3">
        <v>-1.1439442459959541E-6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152</v>
      </c>
      <c r="H72" s="1">
        <v>1920.5365090800001</v>
      </c>
      <c r="I72" s="25">
        <v>3.6747747044756881E-7</v>
      </c>
      <c r="J72" s="26">
        <v>0.17108795582615641</v>
      </c>
      <c r="K72" s="5">
        <v>0.17108795582003899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0.206299905614</v>
      </c>
      <c r="D73" s="7">
        <v>583407</v>
      </c>
      <c r="E73" s="1">
        <v>583407</v>
      </c>
      <c r="F73" s="6">
        <v>10983194593.0541</v>
      </c>
      <c r="G73" s="1" t="s">
        <v>152</v>
      </c>
      <c r="H73" s="1">
        <v>2062.99905614</v>
      </c>
      <c r="I73" s="25">
        <v>1.878323322655746E-7</v>
      </c>
      <c r="J73" s="26">
        <v>0.10958269747006209</v>
      </c>
      <c r="K73" s="5">
        <v>0.1095826974660057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152</v>
      </c>
      <c r="H74" s="1">
        <v>5464.1386728700008</v>
      </c>
      <c r="I74" s="25">
        <v>3.190501005080325E-7</v>
      </c>
      <c r="J74" s="26">
        <v>0.12549197603282439</v>
      </c>
      <c r="K74" s="5">
        <v>0.1254919760282715</v>
      </c>
      <c r="L74" s="27">
        <v>5.4641386726717572E-3</v>
      </c>
      <c r="M74" s="4">
        <v>-1.982433314728915E-13</v>
      </c>
      <c r="N74" s="3">
        <v>-1.9824346964014689E-7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152</v>
      </c>
      <c r="H75" s="1">
        <v>5231.5103032699999</v>
      </c>
      <c r="I75" s="25">
        <v>4.0072081577251808E-7</v>
      </c>
      <c r="J75" s="26">
        <v>2.9647329554929751E-2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207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2.2035086335991509E-3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160</v>
      </c>
      <c r="H77" s="1">
        <v>9348.4313216200007</v>
      </c>
      <c r="I77" s="25">
        <v>3.322235187559067E-7</v>
      </c>
      <c r="J77" s="26">
        <v>2.0730747570368582</v>
      </c>
      <c r="K77" s="5">
        <v>2.0730747569601808</v>
      </c>
      <c r="L77" s="27">
        <v>9.348431321274232E-3</v>
      </c>
      <c r="M77" s="4">
        <v>-3.4576855267864909E-13</v>
      </c>
      <c r="N77" s="3">
        <v>-3.4576805774122482E-7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150</v>
      </c>
      <c r="H78" s="1">
        <v>4894.73384394</v>
      </c>
      <c r="I78" s="25">
        <v>4.0581443107673942E-7</v>
      </c>
      <c r="J78" s="26">
        <v>2.694441438432808E-3</v>
      </c>
      <c r="K78" s="5">
        <v>2.694441438338266E-3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207</v>
      </c>
      <c r="H79" s="1">
        <v>500.79831945000001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-1.81306792496061E-14</v>
      </c>
      <c r="N79" s="3">
        <v>-1.8130663193005599E-8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150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-5.6770994155685977E-14</v>
      </c>
      <c r="N80" s="3">
        <v>-5.6771114032017067E-8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207</v>
      </c>
      <c r="H81" s="1">
        <v>2566.2147579000002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2.5662147578050308E-3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150</v>
      </c>
      <c r="H82" s="1">
        <v>17122.170231659999</v>
      </c>
      <c r="I82" s="25">
        <v>1.008898255820049E-7</v>
      </c>
      <c r="J82" s="26">
        <v>8.7718557962448603E-3</v>
      </c>
      <c r="K82" s="5">
        <v>8.7718557959257284E-3</v>
      </c>
      <c r="L82" s="27">
        <v>1.712217023103707E-2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150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-2.5579538487363612E-13</v>
      </c>
      <c r="N83" s="3">
        <v>-2.5579538487363612E-7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150</v>
      </c>
      <c r="H84" s="1">
        <v>1921.1251734499999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207</v>
      </c>
      <c r="H85" s="1">
        <v>4154.1776493099997</v>
      </c>
      <c r="I85" s="25">
        <v>3.7954296364695548E-7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-1.4755210941963531E-13</v>
      </c>
      <c r="N85" s="3">
        <v>-1.4755187294213101E-7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171</v>
      </c>
      <c r="H86" s="1">
        <v>3487.0474331999999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3.4870474330730961E-3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177</v>
      </c>
      <c r="H87" s="1">
        <v>2237.54063443</v>
      </c>
      <c r="I87" s="25">
        <v>4.6674318268372861E-7</v>
      </c>
      <c r="J87" s="26">
        <v>1.5282105287430641E-2</v>
      </c>
      <c r="K87" s="5">
        <v>1.528210528690963E-2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154</v>
      </c>
      <c r="H88" s="1">
        <v>86415.713642290008</v>
      </c>
      <c r="I88" s="25">
        <v>3.554476282505823E-7</v>
      </c>
      <c r="J88" s="26">
        <v>20.971410066784351</v>
      </c>
      <c r="K88" s="5">
        <v>20.971410066020141</v>
      </c>
      <c r="L88" s="27">
        <v>8.6415713639140926E-2</v>
      </c>
      <c r="M88" s="4">
        <v>-3.1490782204102171E-12</v>
      </c>
      <c r="N88" s="3">
        <v>-3.1490781111642718E-6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154</v>
      </c>
      <c r="H89" s="1">
        <v>31154.437689440001</v>
      </c>
      <c r="I89" s="25">
        <v>3.7587947454044799E-7</v>
      </c>
      <c r="J89" s="26">
        <v>10.164156871048259</v>
      </c>
      <c r="K89" s="5">
        <v>10.1641568811075</v>
      </c>
      <c r="L89" s="27">
        <v>3.1154437720272848E-2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158</v>
      </c>
      <c r="H90" s="1">
        <v>12024.641151739999</v>
      </c>
      <c r="I90" s="25">
        <v>1.369696216430588E-7</v>
      </c>
      <c r="J90" s="26">
        <v>0.31092104112974361</v>
      </c>
      <c r="K90" s="5">
        <v>0.31092104111833002</v>
      </c>
      <c r="L90" s="27">
        <v>1.2024641151298591E-2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150</v>
      </c>
      <c r="H91" s="1">
        <v>13375.901509859999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1.3375901509366571E-2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0.24257137911900001</v>
      </c>
      <c r="D92" s="7">
        <v>3083.7292351410019</v>
      </c>
      <c r="E92" s="1">
        <v>3083.7292351410019</v>
      </c>
      <c r="F92" s="6">
        <v>5459650276.3199902</v>
      </c>
      <c r="G92" s="1" t="s">
        <v>150</v>
      </c>
      <c r="H92" s="1">
        <v>2425.7137911899999</v>
      </c>
      <c r="I92" s="25">
        <v>4.4429838330689241E-7</v>
      </c>
      <c r="J92" s="26">
        <v>1.370095913729347E-3</v>
      </c>
      <c r="K92" s="5">
        <v>1.3700959136804601E-3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162</v>
      </c>
      <c r="H93" s="1">
        <v>1517.51153045</v>
      </c>
      <c r="I93" s="25">
        <v>2.9362433614415978E-7</v>
      </c>
      <c r="J93" s="26">
        <v>1.315231488890535E-2</v>
      </c>
      <c r="K93" s="5">
        <v>1.315231488848265E-2</v>
      </c>
      <c r="L93" s="27">
        <v>1.517511530401229E-3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152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156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3.3341667510910833E-2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5.219020360869</v>
      </c>
      <c r="D96" s="7">
        <v>621682</v>
      </c>
      <c r="E96" s="1">
        <v>621682</v>
      </c>
      <c r="F96" s="6">
        <v>133583955113.62131</v>
      </c>
      <c r="G96" s="1" t="s">
        <v>152</v>
      </c>
      <c r="H96" s="1">
        <v>52190.203608689997</v>
      </c>
      <c r="I96" s="25">
        <v>3.9069215733505601E-7</v>
      </c>
      <c r="J96" s="26">
        <v>0.24288628175637231</v>
      </c>
      <c r="K96" s="5">
        <v>0.24288628174755819</v>
      </c>
      <c r="L96" s="27">
        <v>5.2190203606796083E-2</v>
      </c>
      <c r="M96" s="4">
        <v>-1.893922518814151E-12</v>
      </c>
      <c r="N96" s="3">
        <v>-1.893924491014332E-6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154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-4.8790181964020191E-14</v>
      </c>
      <c r="N97" s="3">
        <v>-4.8790070650284179E-8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207</v>
      </c>
      <c r="H98" s="1">
        <v>1891.7982383599999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1.891798238287195E-3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150</v>
      </c>
      <c r="H99" s="1">
        <v>13462.06705973</v>
      </c>
      <c r="I99" s="25">
        <v>2.605020799373606E-7</v>
      </c>
      <c r="J99" s="26">
        <v>1.8569369764174871E-2</v>
      </c>
      <c r="K99" s="5">
        <v>1.856936976350592E-2</v>
      </c>
      <c r="L99" s="27">
        <v>1.3462067059245041E-2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207</v>
      </c>
      <c r="H100" s="1">
        <v>8936.9716903700009</v>
      </c>
      <c r="I100" s="25">
        <v>2.662692072526028E-7</v>
      </c>
      <c r="J100" s="26">
        <v>0.46662080955775131</v>
      </c>
      <c r="K100" s="5">
        <v>0.46662080954098079</v>
      </c>
      <c r="L100" s="27">
        <v>8.9369716900488047E-3</v>
      </c>
      <c r="M100" s="4">
        <v>-3.2119619464143772E-13</v>
      </c>
      <c r="N100" s="3">
        <v>-3.2119532988872379E-7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150</v>
      </c>
      <c r="H101" s="1">
        <v>7366.7116968600003</v>
      </c>
      <c r="I101" s="25">
        <v>3.5864672522522673E-7</v>
      </c>
      <c r="J101" s="26">
        <v>1.0781637853720759E-2</v>
      </c>
      <c r="K101" s="5">
        <v>1.0781637853322061E-2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150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2</v>
      </c>
      <c r="B3" s="1" t="s">
        <v>151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152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-4.5102810375396978E-17</v>
      </c>
      <c r="N3" s="3">
        <v>-4.5474735088646412E-11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154</v>
      </c>
      <c r="H4" s="1">
        <v>2734.4014003799998</v>
      </c>
      <c r="I4" s="25">
        <v>1.3658158611874579E-7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-2.6020852139652109E-17</v>
      </c>
      <c r="N4" s="3">
        <v>-2.5920599000528452E-11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156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158</v>
      </c>
      <c r="H6" s="1">
        <v>3920.1773668400001</v>
      </c>
      <c r="I6" s="25">
        <v>4.49494713373254E-7</v>
      </c>
      <c r="J6" s="26">
        <v>1.9343555495304611E-3</v>
      </c>
      <c r="K6" s="5">
        <v>1.9343555495304431E-3</v>
      </c>
      <c r="L6" s="27">
        <v>3.9201773668399616E-3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160</v>
      </c>
      <c r="H7" s="1">
        <v>3750.8741215300001</v>
      </c>
      <c r="I7" s="25">
        <v>2.6988645290947239E-7</v>
      </c>
      <c r="J7" s="26">
        <v>0.15706096104357331</v>
      </c>
      <c r="K7" s="5">
        <v>0.15706096104357181</v>
      </c>
      <c r="L7" s="27">
        <v>3.750874121529964E-3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162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1.9435234289299809E-3</v>
      </c>
      <c r="M8" s="4">
        <v>-1.8648277366750679E-17</v>
      </c>
      <c r="N8" s="3">
        <v>-1.8644641386345029E-11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0.26942257293799998</v>
      </c>
      <c r="D9" s="7">
        <v>21201100</v>
      </c>
      <c r="E9" s="1">
        <v>21201100</v>
      </c>
      <c r="F9" s="6">
        <v>24505922492.57494</v>
      </c>
      <c r="G9" s="1" t="s">
        <v>164</v>
      </c>
      <c r="H9" s="1">
        <v>2694.2257293799998</v>
      </c>
      <c r="I9" s="25">
        <v>1.09941820398572E-7</v>
      </c>
      <c r="J9" s="26">
        <v>2.3308875284521648</v>
      </c>
      <c r="K9" s="5">
        <v>2.3308875284521431</v>
      </c>
      <c r="L9" s="27">
        <v>2.6942257293799741E-3</v>
      </c>
      <c r="M9" s="4">
        <v>-2.5587171270657898E-17</v>
      </c>
      <c r="N9" s="3">
        <v>-2.5920599000528452E-11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158</v>
      </c>
      <c r="H10" s="1">
        <v>25801.049902179999</v>
      </c>
      <c r="I10" s="25">
        <v>4.6581675689292282E-7</v>
      </c>
      <c r="J10" s="26">
        <v>1.9788361649568251E-2</v>
      </c>
      <c r="K10" s="5">
        <v>1.978836164956807E-2</v>
      </c>
      <c r="L10" s="27">
        <v>2.5801049902179751E-2</v>
      </c>
      <c r="M10" s="4">
        <v>-2.4633073358870661E-16</v>
      </c>
      <c r="N10" s="3">
        <v>-2.4374458007514482E-10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152</v>
      </c>
      <c r="H11" s="1">
        <v>3132.1106777300001</v>
      </c>
      <c r="I11" s="25">
        <v>4.4095501710715451E-7</v>
      </c>
      <c r="J11" s="26">
        <v>2.2834414605876891E-2</v>
      </c>
      <c r="K11" s="5">
        <v>2.2834414605876669E-2</v>
      </c>
      <c r="L11" s="27">
        <v>3.1321106777299698E-3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152</v>
      </c>
      <c r="H12" s="1">
        <v>83810.533242300007</v>
      </c>
      <c r="I12" s="25">
        <v>4.378609260298964E-7</v>
      </c>
      <c r="J12" s="26">
        <v>0.1927652076581797</v>
      </c>
      <c r="K12" s="5">
        <v>0.19276520765817781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150</v>
      </c>
      <c r="H13" s="1">
        <v>57332.709243450001</v>
      </c>
      <c r="I13" s="25">
        <v>2.0153808996340799E-7</v>
      </c>
      <c r="J13" s="26">
        <v>4.8973755861108137E-2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152</v>
      </c>
      <c r="H14" s="1">
        <v>1954.9475100899999</v>
      </c>
      <c r="I14" s="25">
        <v>3.3967911560466278E-7</v>
      </c>
      <c r="J14" s="26">
        <v>1.277363314231335E-2</v>
      </c>
      <c r="K14" s="5">
        <v>1.277363314231322E-2</v>
      </c>
      <c r="L14" s="27">
        <v>1.954947510089981E-3</v>
      </c>
      <c r="M14" s="4">
        <v>-1.8648277366750679E-17</v>
      </c>
      <c r="N14" s="3">
        <v>-1.8644641386345029E-11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171</v>
      </c>
      <c r="H15" s="1">
        <v>5060.3780999800001</v>
      </c>
      <c r="I15" s="25">
        <v>2.885865920762607E-7</v>
      </c>
      <c r="J15" s="26">
        <v>1.8750048060378811E-2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154</v>
      </c>
      <c r="H16" s="1">
        <v>721.14860173</v>
      </c>
      <c r="I16" s="25">
        <v>1.071446268545816E-7</v>
      </c>
      <c r="J16" s="26">
        <v>0.1029772365930727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158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-5.9631119486702736E-18</v>
      </c>
      <c r="N17" s="3">
        <v>-5.9117155615240344E-12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162</v>
      </c>
      <c r="H18" s="1">
        <v>4754.4928612000003</v>
      </c>
      <c r="I18" s="25">
        <v>3.3975388380683728E-7</v>
      </c>
      <c r="J18" s="26">
        <v>2.3174612414464369E-3</v>
      </c>
      <c r="K18" s="5">
        <v>2.3174612414464152E-3</v>
      </c>
      <c r="L18" s="27">
        <v>4.754492861199955E-3</v>
      </c>
      <c r="M18" s="4">
        <v>-4.5102810375396978E-17</v>
      </c>
      <c r="N18" s="3">
        <v>-4.5474735088646412E-11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150</v>
      </c>
      <c r="H19" s="1">
        <v>3252.2032698399998</v>
      </c>
      <c r="I19" s="25">
        <v>4.946255172629434E-7</v>
      </c>
      <c r="J19" s="26">
        <v>1.079272878667743E-3</v>
      </c>
      <c r="K19" s="5">
        <v>1.0792728786677319E-3</v>
      </c>
      <c r="L19" s="27">
        <v>3.2522032698399689E-3</v>
      </c>
      <c r="M19" s="4">
        <v>-3.1225022567582528E-17</v>
      </c>
      <c r="N19" s="3">
        <v>-3.1377567211166018E-11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177</v>
      </c>
      <c r="H20" s="1">
        <v>2103.46975247</v>
      </c>
      <c r="I20" s="25">
        <v>5.0719493057422441E-7</v>
      </c>
      <c r="J20" s="26">
        <v>1.0272726123850341E-2</v>
      </c>
      <c r="K20" s="5">
        <v>1.0272726123850251E-2</v>
      </c>
      <c r="L20" s="27">
        <v>2.1034697524699802E-3</v>
      </c>
      <c r="M20" s="4">
        <v>-1.9949319973733279E-17</v>
      </c>
      <c r="N20" s="3">
        <v>-2.0008883439004421E-11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162</v>
      </c>
      <c r="H21" s="1">
        <v>11169.90361184</v>
      </c>
      <c r="I21" s="25">
        <v>4.1289151176556602E-7</v>
      </c>
      <c r="J21" s="26">
        <v>0.13170000550786259</v>
      </c>
      <c r="K21" s="5">
        <v>0.13170000550786129</v>
      </c>
      <c r="L21" s="27">
        <v>1.116990361183989E-2</v>
      </c>
      <c r="M21" s="4">
        <v>-1.058181320345852E-16</v>
      </c>
      <c r="N21" s="3">
        <v>-1.055013854056597E-10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152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-3.9898639947466557E-17</v>
      </c>
      <c r="N22" s="3">
        <v>-4.0017766878008842E-11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150</v>
      </c>
      <c r="H23" s="1">
        <v>7610.6891515200005</v>
      </c>
      <c r="I23" s="25">
        <v>4.8219829845831405E-7</v>
      </c>
      <c r="J23" s="26">
        <v>1.4012682553198611E-4</v>
      </c>
      <c r="K23" s="5">
        <v>1.401268255319847E-4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160</v>
      </c>
      <c r="H24" s="1">
        <v>3043.0045808300001</v>
      </c>
      <c r="I24" s="25">
        <v>3.0718027006579551E-7</v>
      </c>
      <c r="J24" s="26">
        <v>0.61671354100029485</v>
      </c>
      <c r="K24" s="5">
        <v>0.61671354100028897</v>
      </c>
      <c r="L24" s="27">
        <v>3.0430045808299711E-3</v>
      </c>
      <c r="M24" s="4">
        <v>-2.9056618222611519E-17</v>
      </c>
      <c r="N24" s="3">
        <v>-2.91038304567337E-11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150</v>
      </c>
      <c r="H25" s="1">
        <v>2049.9541040499998</v>
      </c>
      <c r="I25" s="25">
        <v>1.6723520913789759E-7</v>
      </c>
      <c r="J25" s="26">
        <v>9.2213494318636746E-4</v>
      </c>
      <c r="K25" s="5">
        <v>9.2213494318635889E-4</v>
      </c>
      <c r="L25" s="27">
        <v>2.049954104049981E-3</v>
      </c>
      <c r="M25" s="4">
        <v>-1.951563910473908E-17</v>
      </c>
      <c r="N25" s="3">
        <v>-1.909938873723149E-11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177</v>
      </c>
      <c r="H26" s="1">
        <v>2247.5634506800002</v>
      </c>
      <c r="I26" s="25">
        <v>4.4962012317754922E-7</v>
      </c>
      <c r="J26" s="26">
        <v>3.5214248047265649E-3</v>
      </c>
      <c r="K26" s="5">
        <v>3.5214248047265319E-3</v>
      </c>
      <c r="L26" s="27">
        <v>2.2475634506799792E-3</v>
      </c>
      <c r="M26" s="4">
        <v>-2.125036258071589E-17</v>
      </c>
      <c r="N26" s="3">
        <v>-2.137312549166381E-11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152</v>
      </c>
      <c r="H27" s="1">
        <v>2058.34919317</v>
      </c>
      <c r="I27" s="25">
        <v>3.1333677024019499E-7</v>
      </c>
      <c r="J27" s="26">
        <v>0.92180544436962986</v>
      </c>
      <c r="K27" s="5">
        <v>0.92180544436962109</v>
      </c>
      <c r="L27" s="27">
        <v>2.058349193169981E-3</v>
      </c>
      <c r="M27" s="4">
        <v>-1.951563910473908E-17</v>
      </c>
      <c r="N27" s="3">
        <v>-1.955413608811796E-11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160</v>
      </c>
      <c r="H28" s="1">
        <v>20192.192151449999</v>
      </c>
      <c r="I28" s="25">
        <v>2.3970581373986949E-7</v>
      </c>
      <c r="J28" s="26">
        <v>1.8771362273969181</v>
      </c>
      <c r="K28" s="5">
        <v>1.8771362273968999</v>
      </c>
      <c r="L28" s="27">
        <v>2.0192192151449809E-2</v>
      </c>
      <c r="M28" s="4">
        <v>-1.9428902930940239E-16</v>
      </c>
      <c r="N28" s="3">
        <v>-1.9281287677586081E-10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152</v>
      </c>
      <c r="H29" s="1">
        <v>21953.030682640001</v>
      </c>
      <c r="I29" s="25">
        <v>4.3279393966276362E-7</v>
      </c>
      <c r="J29" s="26">
        <v>0.1552630946782578</v>
      </c>
      <c r="K29" s="5">
        <v>0.1552630946782563</v>
      </c>
      <c r="L29" s="27">
        <v>2.195303068263979E-2</v>
      </c>
      <c r="M29" s="4">
        <v>-2.081668171172169E-16</v>
      </c>
      <c r="N29" s="3">
        <v>-2.0736479200422761E-10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0.39604385417600002</v>
      </c>
      <c r="D30" s="7">
        <v>3049000</v>
      </c>
      <c r="E30" s="1">
        <v>3049000</v>
      </c>
      <c r="F30" s="6">
        <v>10865358164.013531</v>
      </c>
      <c r="G30" s="1" t="s">
        <v>152</v>
      </c>
      <c r="H30" s="1">
        <v>3960.4385417600001</v>
      </c>
      <c r="I30" s="25">
        <v>3.6450142572171431E-7</v>
      </c>
      <c r="J30" s="26">
        <v>1.1113648470255071</v>
      </c>
      <c r="K30" s="5">
        <v>1.111364847025496</v>
      </c>
      <c r="L30" s="27">
        <v>3.9604385417599617E-3</v>
      </c>
      <c r="M30" s="4">
        <v>-3.8163916471489762E-17</v>
      </c>
      <c r="N30" s="3">
        <v>-3.8198777474462992E-11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152</v>
      </c>
      <c r="H31" s="1">
        <v>2378.6677266500001</v>
      </c>
      <c r="I31" s="25">
        <v>3.9413090529111368E-7</v>
      </c>
      <c r="J31" s="26">
        <v>6.811882675417906E-2</v>
      </c>
      <c r="K31" s="5">
        <v>6.8118826754178435E-2</v>
      </c>
      <c r="L31" s="27">
        <v>2.3786677266499768E-3</v>
      </c>
      <c r="M31" s="4">
        <v>-2.2551405187698489E-17</v>
      </c>
      <c r="N31" s="3">
        <v>-2.2282620193436739E-11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152</v>
      </c>
      <c r="H32" s="1">
        <v>3120.4427384700002</v>
      </c>
      <c r="I32" s="25">
        <v>3.9521943840180251E-7</v>
      </c>
      <c r="J32" s="26">
        <v>0.30630850222230249</v>
      </c>
      <c r="K32" s="5">
        <v>0.30630850222229961</v>
      </c>
      <c r="L32" s="27">
        <v>3.1204427384699698E-3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150</v>
      </c>
      <c r="H33" s="1">
        <v>1865.6193252400001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-1.778091562876227E-17</v>
      </c>
      <c r="N33" s="3">
        <v>-1.7735146684572101E-11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191</v>
      </c>
      <c r="H34" s="1">
        <v>17995.153223140002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1.7995153223139829E-2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158</v>
      </c>
      <c r="H35" s="1">
        <v>2792.9662965299999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2.7929662965299742E-3</v>
      </c>
      <c r="M35" s="4">
        <v>-2.6454533008646311E-17</v>
      </c>
      <c r="N35" s="3">
        <v>-2.6375346351414919E-11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150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195</v>
      </c>
      <c r="H37" s="1">
        <v>3732.2233206300002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-3.5561831257524552E-17</v>
      </c>
      <c r="N37" s="3">
        <v>-3.5470293369144201E-11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152</v>
      </c>
      <c r="H38" s="1">
        <v>41107.37428828</v>
      </c>
      <c r="I38" s="25">
        <v>4.2093092303907428E-7</v>
      </c>
      <c r="J38" s="26">
        <v>0.28370744212833598</v>
      </c>
      <c r="K38" s="5">
        <v>0.28370744212833338</v>
      </c>
      <c r="L38" s="27">
        <v>4.1107374288279597E-2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158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4.9732138051999516E-3</v>
      </c>
      <c r="M39" s="4">
        <v>-4.7704895589362201E-17</v>
      </c>
      <c r="N39" s="3">
        <v>-4.7293724492192268E-11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160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-3.5925040720030672E-11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150</v>
      </c>
      <c r="H41" s="1">
        <v>2277.07378793</v>
      </c>
      <c r="I41" s="25">
        <v>2.8162372558219419E-7</v>
      </c>
      <c r="J41" s="26">
        <v>1.33363287369096E-3</v>
      </c>
      <c r="K41" s="5">
        <v>1.333632873690947E-3</v>
      </c>
      <c r="L41" s="27">
        <v>2.2770737879299779E-3</v>
      </c>
      <c r="M41" s="4">
        <v>-2.1684043449710089E-17</v>
      </c>
      <c r="N41" s="3">
        <v>-2.1827872842550281E-11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152</v>
      </c>
      <c r="H42" s="1">
        <v>8305.0682943200009</v>
      </c>
      <c r="I42" s="25">
        <v>2.088256813621014E-7</v>
      </c>
      <c r="J42" s="26">
        <v>4.0094530821523457E-2</v>
      </c>
      <c r="K42" s="5">
        <v>4.0094530821523082E-2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191</v>
      </c>
      <c r="H43" s="1">
        <v>3016.8280231600002</v>
      </c>
      <c r="I43" s="25">
        <v>2.8894387516208618E-7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150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-1.405126015541214E-16</v>
      </c>
      <c r="N44" s="3">
        <v>-1.400621840730309E-10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152</v>
      </c>
      <c r="H45" s="1">
        <v>9285.8496748100006</v>
      </c>
      <c r="I45" s="25">
        <v>3.2550556300670342E-7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205</v>
      </c>
      <c r="H46" s="1">
        <v>12853.10369487</v>
      </c>
      <c r="I46" s="25">
        <v>4.6585606305334918E-7</v>
      </c>
      <c r="J46" s="26">
        <v>1.136688793850172E-2</v>
      </c>
      <c r="K46" s="5">
        <v>1.1366887938501611E-2</v>
      </c>
      <c r="L46" s="27">
        <v>1.285310369486988E-2</v>
      </c>
      <c r="M46" s="4">
        <v>-1.231653667943533E-16</v>
      </c>
      <c r="N46" s="3">
        <v>-1.2369127944111819E-10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207</v>
      </c>
      <c r="H47" s="1">
        <v>4535.3607956300002</v>
      </c>
      <c r="I47" s="25">
        <v>4.5021952938766078E-7</v>
      </c>
      <c r="J47" s="26">
        <v>1.022808726862888E-2</v>
      </c>
      <c r="K47" s="5">
        <v>1.0228087268628779E-2</v>
      </c>
      <c r="L47" s="27">
        <v>4.5353607956299556E-3</v>
      </c>
      <c r="M47" s="4">
        <v>-4.3368086899420177E-17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156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-2.125036258071589E-17</v>
      </c>
      <c r="N48" s="3">
        <v>-2.0918378140777349E-11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150</v>
      </c>
      <c r="H49" s="1">
        <v>2107.8621729900001</v>
      </c>
      <c r="I49" s="25">
        <v>4.2800563054626839E-7</v>
      </c>
      <c r="J49" s="26">
        <v>1.218960035795772E-3</v>
      </c>
      <c r="K49" s="5">
        <v>1.2189600357957609E-3</v>
      </c>
      <c r="L49" s="27">
        <v>2.1078621729899798E-3</v>
      </c>
      <c r="M49" s="4">
        <v>-1.9949319973733279E-17</v>
      </c>
      <c r="N49" s="3">
        <v>-2.0008883439004421E-11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152</v>
      </c>
      <c r="H50" s="1">
        <v>29706.5399382</v>
      </c>
      <c r="I50" s="25">
        <v>3.7897102962091929E-7</v>
      </c>
      <c r="J50" s="26">
        <v>0.33769918964005308</v>
      </c>
      <c r="K50" s="5">
        <v>0.33769918964004991</v>
      </c>
      <c r="L50" s="27">
        <v>2.970653993819972E-2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162</v>
      </c>
      <c r="H51" s="1">
        <v>2374.7083318300001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2.3747083318299768E-3</v>
      </c>
      <c r="M51" s="4">
        <v>-2.2551405187698489E-17</v>
      </c>
      <c r="N51" s="3">
        <v>-2.2282620193436739E-11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150</v>
      </c>
      <c r="H52" s="1">
        <v>1840.29143284</v>
      </c>
      <c r="I52" s="25">
        <v>4.5077899154636802E-7</v>
      </c>
      <c r="J52" s="26">
        <v>6.4060202488654345E-4</v>
      </c>
      <c r="K52" s="5">
        <v>6.4060202488653737E-4</v>
      </c>
      <c r="L52" s="27">
        <v>1.8402914328399819E-3</v>
      </c>
      <c r="M52" s="4">
        <v>-1.7564075194265169E-17</v>
      </c>
      <c r="N52" s="3">
        <v>-1.7507773009128869E-11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152</v>
      </c>
      <c r="H53" s="1">
        <v>45305.61928639</v>
      </c>
      <c r="I53" s="25">
        <v>3.1116945089225859E-7</v>
      </c>
      <c r="J53" s="26">
        <v>10.113007153998399</v>
      </c>
      <c r="K53" s="5">
        <v>10.113007153998311</v>
      </c>
      <c r="L53" s="27">
        <v>4.530561928638957E-2</v>
      </c>
      <c r="M53" s="4">
        <v>-4.3021142204224821E-16</v>
      </c>
      <c r="N53" s="3">
        <v>-4.2928149923682208E-10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0.21284263417999999</v>
      </c>
      <c r="D54" s="7">
        <v>81516</v>
      </c>
      <c r="E54" s="1">
        <v>81516</v>
      </c>
      <c r="F54" s="6">
        <v>11303083596.907419</v>
      </c>
      <c r="G54" s="1" t="s">
        <v>207</v>
      </c>
      <c r="H54" s="1">
        <v>2128.4263418</v>
      </c>
      <c r="I54" s="25">
        <v>1.8830492790324469E-7</v>
      </c>
      <c r="J54" s="26">
        <v>1.53498645029609E-2</v>
      </c>
      <c r="K54" s="5">
        <v>1.5349864502960751E-2</v>
      </c>
      <c r="L54" s="27">
        <v>2.128426341799979E-3</v>
      </c>
      <c r="M54" s="4">
        <v>-2.038300084272748E-17</v>
      </c>
      <c r="N54" s="3">
        <v>-2.0463630789890889E-11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207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154</v>
      </c>
      <c r="H56" s="1">
        <v>16660.544581990001</v>
      </c>
      <c r="I56" s="25">
        <v>3.1729782085600847E-7</v>
      </c>
      <c r="J56" s="26">
        <v>4.2200610173849133</v>
      </c>
      <c r="K56" s="5">
        <v>4.2200610173848716</v>
      </c>
      <c r="L56" s="27">
        <v>1.6660544581989841E-2</v>
      </c>
      <c r="M56" s="4">
        <v>-1.595945597898663E-16</v>
      </c>
      <c r="N56" s="3">
        <v>-1.600710675120354E-10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150</v>
      </c>
      <c r="H57" s="1">
        <v>2901.7820258800002</v>
      </c>
      <c r="I57" s="25">
        <v>4.208673229993353E-7</v>
      </c>
      <c r="J57" s="26">
        <v>1.4427331832417209E-3</v>
      </c>
      <c r="K57" s="5">
        <v>1.4427331832417079E-3</v>
      </c>
      <c r="L57" s="27">
        <v>2.9017820258799721E-3</v>
      </c>
      <c r="M57" s="4">
        <v>-2.775557561562891E-17</v>
      </c>
      <c r="N57" s="3">
        <v>-2.7739588404074311E-11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205</v>
      </c>
      <c r="H58" s="1">
        <v>7189.2734736700004</v>
      </c>
      <c r="I58" s="25">
        <v>3.7661436470121991E-7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158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2.3653961030599769E-3</v>
      </c>
      <c r="M59" s="4">
        <v>-2.2551405187698489E-17</v>
      </c>
      <c r="N59" s="3">
        <v>-2.2737367544323209E-11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0.22777655148600001</v>
      </c>
      <c r="D60" s="7">
        <v>855189</v>
      </c>
      <c r="E60" s="1">
        <v>855189</v>
      </c>
      <c r="F60" s="6">
        <v>13287716155.029989</v>
      </c>
      <c r="G60" s="1" t="s">
        <v>207</v>
      </c>
      <c r="H60" s="1">
        <v>2277.7655148600002</v>
      </c>
      <c r="I60" s="25">
        <v>1.7141888705966709E-7</v>
      </c>
      <c r="J60" s="26">
        <v>0.14659554660566959</v>
      </c>
      <c r="K60" s="5">
        <v>0.14659554660566829</v>
      </c>
      <c r="L60" s="27">
        <v>2.277765514859979E-3</v>
      </c>
      <c r="M60" s="4">
        <v>-2.1684043449710089E-17</v>
      </c>
      <c r="N60" s="3">
        <v>-2.137312549166381E-11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150</v>
      </c>
      <c r="H61" s="1">
        <v>2160.9982250399999</v>
      </c>
      <c r="I61" s="25">
        <v>2.1169520325760391E-7</v>
      </c>
      <c r="J61" s="26">
        <v>1.507481542397398E-3</v>
      </c>
      <c r="K61" s="5">
        <v>1.5074815423973831E-3</v>
      </c>
      <c r="L61" s="27">
        <v>2.1609982250399792E-3</v>
      </c>
      <c r="M61" s="4">
        <v>-2.0816681711721691E-17</v>
      </c>
      <c r="N61" s="3">
        <v>-2.0463630789890889E-11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195</v>
      </c>
      <c r="H62" s="1">
        <v>12689.39996984</v>
      </c>
      <c r="I62" s="25">
        <v>4.1872057705357288E-7</v>
      </c>
      <c r="J62" s="26">
        <v>3.6462187849825131E-3</v>
      </c>
      <c r="K62" s="5">
        <v>3.646218784982478E-3</v>
      </c>
      <c r="L62" s="27">
        <v>1.2689399969839881E-2</v>
      </c>
      <c r="M62" s="4">
        <v>-1.214306433183765E-16</v>
      </c>
      <c r="N62" s="3">
        <v>-1.2187229003757241E-10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191</v>
      </c>
      <c r="H63" s="1">
        <v>4877.60453616</v>
      </c>
      <c r="I63" s="25">
        <v>4.2041397357369621E-7</v>
      </c>
      <c r="J63" s="26">
        <v>1.043808017728509</v>
      </c>
      <c r="K63" s="5">
        <v>1.043808017728499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171</v>
      </c>
      <c r="H64" s="1">
        <v>5133.1854598099999</v>
      </c>
      <c r="I64" s="25">
        <v>1.4299022659061631E-7</v>
      </c>
      <c r="J64" s="26">
        <v>2.4539410726575211E-2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152</v>
      </c>
      <c r="H65" s="1">
        <v>3308.3592721199998</v>
      </c>
      <c r="I65" s="25">
        <v>3.8706180490169818E-7</v>
      </c>
      <c r="J65" s="26">
        <v>1.4145289778674031</v>
      </c>
      <c r="K65" s="5">
        <v>1.41452897786739</v>
      </c>
      <c r="L65" s="27">
        <v>3.3083592721199679E-3</v>
      </c>
      <c r="M65" s="4">
        <v>-3.1658703436576729E-17</v>
      </c>
      <c r="N65" s="3">
        <v>-3.1377567211166018E-11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3.4937634965869999</v>
      </c>
      <c r="D66" s="7">
        <v>664000</v>
      </c>
      <c r="E66" s="1">
        <v>664000</v>
      </c>
      <c r="F66" s="6">
        <v>109273999158.21989</v>
      </c>
      <c r="G66" s="1" t="s">
        <v>152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0.2122974339371233</v>
      </c>
      <c r="L66" s="27">
        <v>3.4937634965869657E-2</v>
      </c>
      <c r="M66" s="4">
        <v>-3.3306690738754701E-16</v>
      </c>
      <c r="N66" s="3">
        <v>-3.3469405025243759E-10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158</v>
      </c>
      <c r="H67" s="1">
        <v>3168.95104627</v>
      </c>
      <c r="I67" s="25">
        <v>4.3685079962088249E-7</v>
      </c>
      <c r="J67" s="26">
        <v>1.470265051204042E-2</v>
      </c>
      <c r="K67" s="5">
        <v>1.4702650512040279E-2</v>
      </c>
      <c r="L67" s="27">
        <v>3.1689510462699689E-3</v>
      </c>
      <c r="M67" s="4">
        <v>-3.0357660829594118E-17</v>
      </c>
      <c r="N67" s="3">
        <v>-3.0013325158506632E-11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152</v>
      </c>
      <c r="H68" s="1">
        <v>15794.397295930001</v>
      </c>
      <c r="I68" s="25">
        <v>4.0020461404475601E-7</v>
      </c>
      <c r="J68" s="26">
        <v>13.40685457049933</v>
      </c>
      <c r="K68" s="5">
        <v>13.406854570499201</v>
      </c>
      <c r="L68" s="27">
        <v>1.5794397295929848E-2</v>
      </c>
      <c r="M68" s="4">
        <v>-1.4918621893400541E-16</v>
      </c>
      <c r="N68" s="3">
        <v>-1.4915713109076021E-10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152</v>
      </c>
      <c r="H69" s="1">
        <v>4316.2311621400004</v>
      </c>
      <c r="I69" s="25">
        <v>4.6299591581707282E-7</v>
      </c>
      <c r="J69" s="26">
        <v>1.694889149031558E-2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177</v>
      </c>
      <c r="H70" s="1">
        <v>2022.3480196800001</v>
      </c>
      <c r="I70" s="25">
        <v>5.2297504100693063E-7</v>
      </c>
      <c r="J70" s="26">
        <v>1.447490318498983E-2</v>
      </c>
      <c r="K70" s="5">
        <v>1.4474903184989689E-2</v>
      </c>
      <c r="L70" s="27">
        <v>2.0223480196799809E-3</v>
      </c>
      <c r="M70" s="4">
        <v>-1.951563910473908E-17</v>
      </c>
      <c r="N70" s="3">
        <v>-1.955413608811796E-11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154</v>
      </c>
      <c r="H71" s="1">
        <v>30655.011000859999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-2.9103830456733698E-10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152</v>
      </c>
      <c r="H72" s="1">
        <v>1844.42505437</v>
      </c>
      <c r="I72" s="25">
        <v>3.8332363476810501E-7</v>
      </c>
      <c r="J72" s="26">
        <v>0.17846551793352569</v>
      </c>
      <c r="K72" s="5">
        <v>0.178465517933524</v>
      </c>
      <c r="L72" s="27">
        <v>1.8444250543699821E-3</v>
      </c>
      <c r="M72" s="4">
        <v>-1.7564075194265169E-17</v>
      </c>
      <c r="N72" s="3">
        <v>-1.7507773009128869E-11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0.221283966843</v>
      </c>
      <c r="D73" s="7">
        <v>583407</v>
      </c>
      <c r="E73" s="1">
        <v>583407</v>
      </c>
      <c r="F73" s="6">
        <v>10989873741.864111</v>
      </c>
      <c r="G73" s="1" t="s">
        <v>152</v>
      </c>
      <c r="H73" s="1">
        <v>2212.8396684300001</v>
      </c>
      <c r="I73" s="25">
        <v>2.0135260153176771E-7</v>
      </c>
      <c r="J73" s="26">
        <v>0.117470517201844</v>
      </c>
      <c r="K73" s="5">
        <v>0.1174705172018428</v>
      </c>
      <c r="L73" s="27">
        <v>2.2128396684299792E-3</v>
      </c>
      <c r="M73" s="4">
        <v>-2.125036258071589E-17</v>
      </c>
      <c r="N73" s="3">
        <v>-2.137312549166381E-11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0.62051125211000002</v>
      </c>
      <c r="D74" s="7">
        <v>393330</v>
      </c>
      <c r="E74" s="1">
        <v>393330</v>
      </c>
      <c r="F74" s="6">
        <v>17785638235.092098</v>
      </c>
      <c r="G74" s="1" t="s">
        <v>152</v>
      </c>
      <c r="H74" s="1">
        <v>6205.1125211000008</v>
      </c>
      <c r="I74" s="25">
        <v>3.4888332029923738E-7</v>
      </c>
      <c r="J74" s="26">
        <v>0.13722627637329901</v>
      </c>
      <c r="K74" s="5">
        <v>0.13722627637329771</v>
      </c>
      <c r="L74" s="27">
        <v>6.2051125210999406E-3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152</v>
      </c>
      <c r="H75" s="1">
        <v>5326.8239032900001</v>
      </c>
      <c r="I75" s="25">
        <v>4.2552637407324919E-7</v>
      </c>
      <c r="J75" s="26">
        <v>3.1482568785809337E-2</v>
      </c>
      <c r="K75" s="5">
        <v>3.1482568785809038E-2</v>
      </c>
      <c r="L75" s="27">
        <v>5.3268239032899494E-3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207</v>
      </c>
      <c r="H76" s="1">
        <v>2283.08439142</v>
      </c>
      <c r="I76" s="25">
        <v>3.2922904671438031E-7</v>
      </c>
      <c r="J76" s="26">
        <v>4.0398708635181448E-2</v>
      </c>
      <c r="K76" s="5">
        <v>4.0398708635181073E-2</v>
      </c>
      <c r="L76" s="27">
        <v>2.2830843914199779E-3</v>
      </c>
      <c r="M76" s="4">
        <v>-2.1684043449710089E-17</v>
      </c>
      <c r="N76" s="3">
        <v>-2.1827872842550281E-11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160</v>
      </c>
      <c r="H77" s="1">
        <v>9743.8736556899985</v>
      </c>
      <c r="I77" s="25">
        <v>3.5086342140899507E-7</v>
      </c>
      <c r="J77" s="26">
        <v>2.1893877495921288</v>
      </c>
      <c r="K77" s="5">
        <v>2.1893877495921079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150</v>
      </c>
      <c r="H78" s="1">
        <v>4943.236976109999</v>
      </c>
      <c r="I78" s="25">
        <v>4.3115204933376329E-7</v>
      </c>
      <c r="J78" s="26">
        <v>2.8626728352359621E-3</v>
      </c>
      <c r="K78" s="5">
        <v>2.8626728352359348E-3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207</v>
      </c>
      <c r="H79" s="1">
        <v>506.80801627</v>
      </c>
      <c r="I79" s="25">
        <v>1.020018301740908E-7</v>
      </c>
      <c r="J79" s="26">
        <v>4.4308575009323276E-3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150</v>
      </c>
      <c r="H80" s="1">
        <v>1563.3746611399999</v>
      </c>
      <c r="I80" s="25">
        <v>4.1747416851202218E-7</v>
      </c>
      <c r="J80" s="26">
        <v>6.8783044004040782E-4</v>
      </c>
      <c r="K80" s="5">
        <v>6.878304400404012E-4</v>
      </c>
      <c r="L80" s="27">
        <v>1.563374661139985E-3</v>
      </c>
      <c r="M80" s="4">
        <v>-1.4961989980299961E-17</v>
      </c>
      <c r="N80" s="3">
        <v>-1.5006662579253319E-11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207</v>
      </c>
      <c r="H81" s="1">
        <v>2808.8772235299998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-2.728484105318785E-11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1.6276161523649999</v>
      </c>
      <c r="D82" s="7">
        <v>86944.9</v>
      </c>
      <c r="E82" s="1">
        <v>86944.9</v>
      </c>
      <c r="F82" s="6">
        <v>165510459460.38351</v>
      </c>
      <c r="G82" s="1" t="s">
        <v>150</v>
      </c>
      <c r="H82" s="1">
        <v>16276.16152365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1.627616152364984E-2</v>
      </c>
      <c r="M82" s="4">
        <v>-1.5612511283791259E-16</v>
      </c>
      <c r="N82" s="3">
        <v>-1.546140993013978E-10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150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150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2.052677122699981E-3</v>
      </c>
      <c r="M84" s="4">
        <v>-1.951563910473908E-17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207</v>
      </c>
      <c r="H85" s="1">
        <v>4317.2486164500006</v>
      </c>
      <c r="I85" s="25">
        <v>4.0508067364640809E-7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171</v>
      </c>
      <c r="H86" s="1">
        <v>3389.9938882699998</v>
      </c>
      <c r="I86" s="25">
        <v>4.3093599405744879E-7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-3.2741809263825423E-11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177</v>
      </c>
      <c r="H87" s="1">
        <v>2272.9840659299998</v>
      </c>
      <c r="I87" s="25">
        <v>5.0163247903013507E-7</v>
      </c>
      <c r="J87" s="26">
        <v>1.6424450628404679E-2</v>
      </c>
      <c r="K87" s="5">
        <v>1.642445062840452E-2</v>
      </c>
      <c r="L87" s="27">
        <v>2.2729840659299781E-3</v>
      </c>
      <c r="M87" s="4">
        <v>-2.1684043449710089E-17</v>
      </c>
      <c r="N87" s="3">
        <v>-2.1827872842550281E-11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154</v>
      </c>
      <c r="H88" s="1">
        <v>81855.79763571998</v>
      </c>
      <c r="I88" s="25">
        <v>3.6399593673744018E-7</v>
      </c>
      <c r="J88" s="26">
        <v>21.475760267508971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154</v>
      </c>
      <c r="H89" s="1">
        <v>29819.339563500002</v>
      </c>
      <c r="I89" s="25">
        <v>3.8733512623753072E-7</v>
      </c>
      <c r="J89" s="26">
        <v>10.47392914858907</v>
      </c>
      <c r="K89" s="5">
        <v>10.473929148588971</v>
      </c>
      <c r="L89" s="27">
        <v>2.9819339563499709E-2</v>
      </c>
      <c r="M89" s="4">
        <v>-2.8449465006019641E-16</v>
      </c>
      <c r="N89" s="3">
        <v>-2.8376234695315361E-10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158</v>
      </c>
      <c r="H90" s="1">
        <v>11469.09496158</v>
      </c>
      <c r="I90" s="25">
        <v>1.334479810918548E-7</v>
      </c>
      <c r="J90" s="26">
        <v>0.30292691707851038</v>
      </c>
      <c r="K90" s="5">
        <v>0.30292691707850761</v>
      </c>
      <c r="L90" s="27">
        <v>1.1469094961579889E-2</v>
      </c>
      <c r="M90" s="4">
        <v>-1.092875789865388E-16</v>
      </c>
      <c r="N90" s="3">
        <v>-1.091393642127514E-10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150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1.132968306885989E-2</v>
      </c>
      <c r="M91" s="4">
        <v>-1.07552855510562E-16</v>
      </c>
      <c r="N91" s="3">
        <v>-1.091393642127514E-10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0.24963297898600001</v>
      </c>
      <c r="D92" s="7">
        <v>3100.7000707970769</v>
      </c>
      <c r="E92" s="1">
        <v>3100.7000707970769</v>
      </c>
      <c r="F92" s="6">
        <v>5294202771.04</v>
      </c>
      <c r="G92" s="1" t="s">
        <v>150</v>
      </c>
      <c r="H92" s="1">
        <v>2496.3297898599999</v>
      </c>
      <c r="I92" s="25">
        <v>4.7152137872679519E-7</v>
      </c>
      <c r="J92" s="26">
        <v>1.4620463724005089E-3</v>
      </c>
      <c r="K92" s="5">
        <v>1.462046372400495E-3</v>
      </c>
      <c r="L92" s="27">
        <v>2.4963297898599759E-3</v>
      </c>
      <c r="M92" s="4">
        <v>-2.3852447794681101E-17</v>
      </c>
      <c r="N92" s="3">
        <v>-2.4101609596982602E-11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162</v>
      </c>
      <c r="H93" s="1">
        <v>1545.62488985</v>
      </c>
      <c r="I93" s="25">
        <v>3.0465845068664288E-7</v>
      </c>
      <c r="J93" s="26">
        <v>1.36465659816068E-2</v>
      </c>
      <c r="K93" s="5">
        <v>1.364656598160667E-2</v>
      </c>
      <c r="L93" s="27">
        <v>1.5456248898499849E-3</v>
      </c>
      <c r="M93" s="4">
        <v>-1.474514954580286E-17</v>
      </c>
      <c r="N93" s="3">
        <v>-1.4779288903810081E-11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152</v>
      </c>
      <c r="H94" s="1">
        <v>14987.077626300001</v>
      </c>
      <c r="I94" s="25">
        <v>4.2191328190267178E-7</v>
      </c>
      <c r="J94" s="26">
        <v>0.1663481715690483</v>
      </c>
      <c r="K94" s="5">
        <v>0.1663481715690468</v>
      </c>
      <c r="L94" s="27">
        <v>1.4987077626299861E-2</v>
      </c>
      <c r="M94" s="4">
        <v>-1.4224732503009821E-16</v>
      </c>
      <c r="N94" s="3">
        <v>-1.4188117347657681E-10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156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2.2207159271399792E-3</v>
      </c>
      <c r="M95" s="4">
        <v>-2.125036258071589E-17</v>
      </c>
      <c r="N95" s="3">
        <v>-2.137312549166381E-11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5.3904917841510001</v>
      </c>
      <c r="D96" s="7">
        <v>621682</v>
      </c>
      <c r="E96" s="1">
        <v>621682</v>
      </c>
      <c r="F96" s="6">
        <v>130877379103.20129</v>
      </c>
      <c r="G96" s="1" t="s">
        <v>152</v>
      </c>
      <c r="H96" s="1">
        <v>53904.917841510003</v>
      </c>
      <c r="I96" s="25">
        <v>4.1187345140067419E-7</v>
      </c>
      <c r="J96" s="26">
        <v>0.25605431101367387</v>
      </c>
      <c r="K96" s="5">
        <v>0.25605431101367149</v>
      </c>
      <c r="L96" s="27">
        <v>5.3904917841509477E-2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154</v>
      </c>
      <c r="H97" s="1">
        <v>1746.8498213800001</v>
      </c>
      <c r="I97" s="25">
        <v>3.1248341706118469E-7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-1.6696713456276771E-17</v>
      </c>
      <c r="N97" s="3">
        <v>-1.6825651982799169E-11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207</v>
      </c>
      <c r="H98" s="1">
        <v>1326.5357522700001</v>
      </c>
      <c r="I98" s="25">
        <v>2.4336010344298281E-7</v>
      </c>
      <c r="J98" s="26">
        <v>2.859091839289539E-2</v>
      </c>
      <c r="K98" s="5">
        <v>2.8590918392895119E-2</v>
      </c>
      <c r="L98" s="27">
        <v>1.326535752269987E-3</v>
      </c>
      <c r="M98" s="4">
        <v>-1.257674520083185E-17</v>
      </c>
      <c r="N98" s="3">
        <v>-1.250555214937776E-11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150</v>
      </c>
      <c r="H99" s="1">
        <v>15424.47932421</v>
      </c>
      <c r="I99" s="25">
        <v>2.9329612761773122E-7</v>
      </c>
      <c r="J99" s="26">
        <v>2.0907027864974739E-2</v>
      </c>
      <c r="K99" s="5">
        <v>2.0907027864974531E-2</v>
      </c>
      <c r="L99" s="27">
        <v>1.542447932420985E-2</v>
      </c>
      <c r="M99" s="4">
        <v>-1.474514954580286E-16</v>
      </c>
      <c r="N99" s="3">
        <v>-1.473381416872144E-10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207</v>
      </c>
      <c r="H100" s="1">
        <v>9502.3128284699997</v>
      </c>
      <c r="I100" s="25">
        <v>2.826815907241662E-7</v>
      </c>
      <c r="J100" s="26">
        <v>0.45647705951729078</v>
      </c>
      <c r="K100" s="5">
        <v>0.45647705951728651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150</v>
      </c>
      <c r="H101" s="1">
        <v>7184.3336057899996</v>
      </c>
      <c r="I101" s="25">
        <v>3.7231366307592192E-7</v>
      </c>
      <c r="J101" s="26">
        <v>1.1192493339388361E-2</v>
      </c>
      <c r="K101" s="5">
        <v>1.119249333938826E-2</v>
      </c>
      <c r="L101" s="27">
        <v>7.1843336057899306E-3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150</v>
      </c>
      <c r="H2" s="1">
        <v>7373.4170040199997</v>
      </c>
      <c r="I2" s="25">
        <v>6.1045724030100316E-8</v>
      </c>
      <c r="J2" s="26">
        <v>3.0177343217039792E-3</v>
      </c>
      <c r="K2" s="5">
        <v>3.017734321746574E-3</v>
      </c>
      <c r="L2" s="27">
        <v>7.3734170041240754E-3</v>
      </c>
      <c r="M2" s="4">
        <v>1.040747349412285E-13</v>
      </c>
      <c r="N2" s="3">
        <v>1.04074388218578E-7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2</v>
      </c>
      <c r="B3" s="1" t="s">
        <v>151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152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154</v>
      </c>
      <c r="H4" s="1">
        <v>2582.5531551099998</v>
      </c>
      <c r="I4" s="25">
        <v>1.281136478531167E-7</v>
      </c>
      <c r="J4" s="26">
        <v>0.27749672352280769</v>
      </c>
      <c r="K4" s="5">
        <v>0.27749672352643662</v>
      </c>
      <c r="L4" s="27">
        <v>2.582553155143772E-3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156</v>
      </c>
      <c r="H5" s="1">
        <v>5348.8290641699996</v>
      </c>
      <c r="I5" s="25">
        <v>3.8145437764220319E-7</v>
      </c>
      <c r="J5" s="26">
        <v>4.6270416007999263E-2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158</v>
      </c>
      <c r="H6" s="1">
        <v>4030.0316363299999</v>
      </c>
      <c r="I6" s="25">
        <v>4.2593718129183218E-7</v>
      </c>
      <c r="J6" s="26">
        <v>1.83297806597127E-3</v>
      </c>
      <c r="K6" s="5">
        <v>1.832978065998107E-3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160</v>
      </c>
      <c r="H7" s="1">
        <v>3597.3549602799999</v>
      </c>
      <c r="I7" s="25">
        <v>2.5555370663465662E-7</v>
      </c>
      <c r="J7" s="26">
        <v>0.1476596983546245</v>
      </c>
      <c r="K7" s="5">
        <v>0.14765969835665879</v>
      </c>
      <c r="L7" s="27">
        <v>3.5973549603295612E-3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162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1.7686164005300709E-3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0.27150717887300002</v>
      </c>
      <c r="D9" s="7">
        <v>21201100</v>
      </c>
      <c r="E9" s="1">
        <v>21201100</v>
      </c>
      <c r="F9" s="6">
        <v>25033340722.34494</v>
      </c>
      <c r="G9" s="1" t="s">
        <v>164</v>
      </c>
      <c r="H9" s="1">
        <v>2715.0717887300002</v>
      </c>
      <c r="I9" s="25">
        <v>1.084582285218732E-7</v>
      </c>
      <c r="J9" s="26">
        <v>2.2994337487150851</v>
      </c>
      <c r="K9" s="5">
        <v>2.2994337487480401</v>
      </c>
      <c r="L9" s="27">
        <v>2.7150717887689121E-3</v>
      </c>
      <c r="M9" s="4">
        <v>3.8912015970504748E-14</v>
      </c>
      <c r="N9" s="3">
        <v>3.8911821320652962E-8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158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1.8687988992336341E-2</v>
      </c>
      <c r="L10" s="27">
        <v>2.5703134836533949E-2</v>
      </c>
      <c r="M10" s="4">
        <v>3.5394950859135582E-13</v>
      </c>
      <c r="N10" s="3">
        <v>3.5394623409956688E-7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152</v>
      </c>
      <c r="H11" s="1">
        <v>2918.6534835799998</v>
      </c>
      <c r="I11" s="25">
        <v>4.1308163862146538E-7</v>
      </c>
      <c r="J11" s="26">
        <v>2.1391019574373969E-2</v>
      </c>
      <c r="K11" s="5">
        <v>2.1391019574691181E-2</v>
      </c>
      <c r="L11" s="27">
        <v>2.918653483623281E-3</v>
      </c>
      <c r="M11" s="4">
        <v>4.3281350725621337E-14</v>
      </c>
      <c r="N11" s="3">
        <v>4.3281488615321002E-8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152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0.1829902223573997</v>
      </c>
      <c r="L12" s="27">
        <v>8.8412561208233098E-2</v>
      </c>
      <c r="M12" s="4">
        <v>1.2230910728661119E-12</v>
      </c>
      <c r="N12" s="3">
        <v>1.2230884749442339E-6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150</v>
      </c>
      <c r="H13" s="1">
        <v>56778.768938020003</v>
      </c>
      <c r="I13" s="25">
        <v>1.9523034286886639E-7</v>
      </c>
      <c r="J13" s="26">
        <v>4.7440973317134552E-2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152</v>
      </c>
      <c r="H14" s="1">
        <v>1771.82800509</v>
      </c>
      <c r="I14" s="25">
        <v>3.1593982809623752E-7</v>
      </c>
      <c r="J14" s="26">
        <v>1.1880917235559009E-2</v>
      </c>
      <c r="K14" s="5">
        <v>1.1880917235679651E-2</v>
      </c>
      <c r="L14" s="27">
        <v>1.7718280051079911E-3</v>
      </c>
      <c r="M14" s="4">
        <v>1.7990600328920969E-14</v>
      </c>
      <c r="N14" s="3">
        <v>1.799071469577029E-8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171</v>
      </c>
      <c r="H15" s="1">
        <v>4920.1456205499999</v>
      </c>
      <c r="I15" s="25">
        <v>2.7401294175834678E-7</v>
      </c>
      <c r="J15" s="26">
        <v>1.7803168851923311E-2</v>
      </c>
      <c r="K15" s="5">
        <v>1.78031688521752E-2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154</v>
      </c>
      <c r="H16" s="1">
        <v>679.16933203999997</v>
      </c>
      <c r="I16" s="25">
        <v>1.003800383219368E-7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158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162</v>
      </c>
      <c r="H18" s="1">
        <v>4756.1775170600004</v>
      </c>
      <c r="I18" s="25">
        <v>3.2525760666646377E-7</v>
      </c>
      <c r="J18" s="26">
        <v>2.2185821350719499E-3</v>
      </c>
      <c r="K18" s="5">
        <v>2.218582135105558E-3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150</v>
      </c>
      <c r="H19" s="1">
        <v>3224.8221022399998</v>
      </c>
      <c r="I19" s="25">
        <v>4.6084487254453978E-7</v>
      </c>
      <c r="J19" s="26">
        <v>1.0055635118921861E-3</v>
      </c>
      <c r="K19" s="5">
        <v>1.0055635119057119E-3</v>
      </c>
      <c r="L19" s="27">
        <v>3.224822102283378E-3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177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3.2909005381887007E-14</v>
      </c>
      <c r="N20" s="3">
        <v>3.2909156288951642E-8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162</v>
      </c>
      <c r="H21" s="1">
        <v>10029.09155383</v>
      </c>
      <c r="I21" s="25">
        <v>3.8305025783990841E-7</v>
      </c>
      <c r="J21" s="26">
        <v>0.12218154074319559</v>
      </c>
      <c r="K21" s="5">
        <v>0.12218154074483099</v>
      </c>
      <c r="L21" s="27">
        <v>1.0029091553964239E-2</v>
      </c>
      <c r="M21" s="4">
        <v>1.3423984146498919E-13</v>
      </c>
      <c r="N21" s="3">
        <v>1.3423959899228069E-7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152</v>
      </c>
      <c r="H22" s="1">
        <v>4214.9087819800006</v>
      </c>
      <c r="I22" s="25">
        <v>4.6727559675068538E-7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5.8287696447223418E-8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150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1.3591496620305341E-4</v>
      </c>
      <c r="L23" s="27">
        <v>8.0704923070415158E-3</v>
      </c>
      <c r="M23" s="4">
        <v>1.1151496392969311E-13</v>
      </c>
      <c r="N23" s="3">
        <v>1.115149643737823E-7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160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3.248370074457481E-3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0.21535037635000001</v>
      </c>
      <c r="D25" s="7">
        <v>5514</v>
      </c>
      <c r="E25" s="1">
        <v>5514</v>
      </c>
      <c r="F25" s="6">
        <v>12779949738.426001</v>
      </c>
      <c r="G25" s="1" t="s">
        <v>150</v>
      </c>
      <c r="H25" s="1">
        <v>2153.5037634999999</v>
      </c>
      <c r="I25" s="25">
        <v>1.6850643449911009E-7</v>
      </c>
      <c r="J25" s="26">
        <v>9.2914447982809319E-4</v>
      </c>
      <c r="K25" s="5">
        <v>9.2914447983880142E-4</v>
      </c>
      <c r="L25" s="27">
        <v>2.1535037635248191E-3</v>
      </c>
      <c r="M25" s="4">
        <v>2.4818688770800179E-14</v>
      </c>
      <c r="N25" s="3">
        <v>2.4818746169330549E-8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177</v>
      </c>
      <c r="H26" s="1">
        <v>2274.9750704399999</v>
      </c>
      <c r="I26" s="25">
        <v>4.260410922129748E-7</v>
      </c>
      <c r="J26" s="26">
        <v>3.3367538342120189E-3</v>
      </c>
      <c r="K26" s="5">
        <v>3.3367538342477712E-3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152</v>
      </c>
      <c r="H27" s="1">
        <v>1993.3874515699999</v>
      </c>
      <c r="I27" s="25">
        <v>2.967889710040507E-7</v>
      </c>
      <c r="J27" s="26">
        <v>0.87312347379681687</v>
      </c>
      <c r="K27" s="5">
        <v>0.8731234738067094</v>
      </c>
      <c r="L27" s="27">
        <v>1.9933874515925851E-3</v>
      </c>
      <c r="M27" s="4">
        <v>2.258523229548004E-14</v>
      </c>
      <c r="N27" s="3">
        <v>2.258525455545168E-8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160</v>
      </c>
      <c r="H28" s="1">
        <v>20418.648110900001</v>
      </c>
      <c r="I28" s="25">
        <v>2.3369421940956349E-7</v>
      </c>
      <c r="J28" s="26">
        <v>1.693114619622287</v>
      </c>
      <c r="K28" s="5">
        <v>1.69311461964587</v>
      </c>
      <c r="L28" s="27">
        <v>2.04186481111844E-2</v>
      </c>
      <c r="M28" s="4">
        <v>2.8440444443944562E-13</v>
      </c>
      <c r="N28" s="3">
        <v>2.8440626920200879E-7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152</v>
      </c>
      <c r="H29" s="1">
        <v>22794.587556589999</v>
      </c>
      <c r="I29" s="25">
        <v>4.1206869988575829E-7</v>
      </c>
      <c r="J29" s="26">
        <v>0.14782799780921629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0.37405726766000003</v>
      </c>
      <c r="D30" s="7">
        <v>3049000</v>
      </c>
      <c r="E30" s="1">
        <v>3049000</v>
      </c>
      <c r="F30" s="6">
        <v>10951661918.377199</v>
      </c>
      <c r="G30" s="1" t="s">
        <v>152</v>
      </c>
      <c r="H30" s="1">
        <v>3740.5726765999998</v>
      </c>
      <c r="I30" s="25">
        <v>3.4155297200356539E-7</v>
      </c>
      <c r="J30" s="26">
        <v>1.041395011638871</v>
      </c>
      <c r="K30" s="5">
        <v>1.0413950116538679</v>
      </c>
      <c r="L30" s="27">
        <v>3.740572676653869E-3</v>
      </c>
      <c r="M30" s="4">
        <v>5.3868368099507791E-14</v>
      </c>
      <c r="N30" s="3">
        <v>5.3868461691308773E-8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152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152</v>
      </c>
      <c r="H32" s="1">
        <v>2662.227601600001</v>
      </c>
      <c r="I32" s="25">
        <v>3.6140310296791881E-7</v>
      </c>
      <c r="J32" s="26">
        <v>0.28009969250563788</v>
      </c>
      <c r="K32" s="5">
        <v>0.28009969250999017</v>
      </c>
      <c r="L32" s="27">
        <v>2.662227601641367E-3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150</v>
      </c>
      <c r="H33" s="1">
        <v>1891.7162237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1.8566094842076281E-14</v>
      </c>
      <c r="N33" s="3">
        <v>1.8566197468317111E-8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191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1.7905182312567099E-2</v>
      </c>
      <c r="M34" s="4">
        <v>2.470940119181364E-13</v>
      </c>
      <c r="N34" s="3">
        <v>2.4709515855647618E-7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158</v>
      </c>
      <c r="H35" s="1">
        <v>2815.0397547500002</v>
      </c>
      <c r="I35" s="25">
        <v>4.8288195519773067E-7</v>
      </c>
      <c r="J35" s="26">
        <v>3.2546243780327052E-4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0.57962838210500001</v>
      </c>
      <c r="D36" s="7">
        <v>16363</v>
      </c>
      <c r="E36" s="1">
        <v>16363</v>
      </c>
      <c r="F36" s="6">
        <v>19714432152.616001</v>
      </c>
      <c r="G36" s="1" t="s">
        <v>150</v>
      </c>
      <c r="H36" s="1">
        <v>5796.2838210499986</v>
      </c>
      <c r="I36" s="25">
        <v>2.9401221278802408E-7</v>
      </c>
      <c r="J36" s="26">
        <v>4.8109218378504376E-3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0.40653872349100001</v>
      </c>
      <c r="D37" s="7">
        <v>27326</v>
      </c>
      <c r="E37" s="1">
        <v>27326</v>
      </c>
      <c r="F37" s="6">
        <v>11893269568.319929</v>
      </c>
      <c r="G37" s="1" t="s">
        <v>195</v>
      </c>
      <c r="H37" s="1">
        <v>4065.3872349100011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4.0653872349679914E-3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152</v>
      </c>
      <c r="H38" s="1">
        <v>40902.855436830003</v>
      </c>
      <c r="I38" s="25">
        <v>3.987925709955517E-7</v>
      </c>
      <c r="J38" s="26">
        <v>0.26878619285100191</v>
      </c>
      <c r="K38" s="5">
        <v>0.2687861928547155</v>
      </c>
      <c r="L38" s="27">
        <v>4.0902855437395122E-2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158</v>
      </c>
      <c r="H39" s="1">
        <v>4933.2999053400008</v>
      </c>
      <c r="I39" s="25">
        <v>3.9130037337909398E-7</v>
      </c>
      <c r="J39" s="26">
        <v>2.5082353933599932E-3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160</v>
      </c>
      <c r="H40" s="1">
        <v>3629.2955882299998</v>
      </c>
      <c r="I40" s="25">
        <v>2.363680830822033E-7</v>
      </c>
      <c r="J40" s="26">
        <v>6.1629195774355203E-2</v>
      </c>
      <c r="K40" s="5">
        <v>6.1629195775170273E-2</v>
      </c>
      <c r="L40" s="27">
        <v>3.6292955882779991E-3</v>
      </c>
      <c r="M40" s="4">
        <v>4.7998931218540258E-14</v>
      </c>
      <c r="N40" s="3">
        <v>4.7999037633417168E-8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150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1.2253990477836239E-3</v>
      </c>
      <c r="L41" s="27">
        <v>2.1438279644775751E-3</v>
      </c>
      <c r="M41" s="4">
        <v>2.7575164374127329E-14</v>
      </c>
      <c r="N41" s="3">
        <v>2.7575424610404301E-8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0.86205040398499999</v>
      </c>
      <c r="D42" s="7">
        <v>192000</v>
      </c>
      <c r="E42" s="1">
        <v>192000</v>
      </c>
      <c r="F42" s="6">
        <v>42960884999.147987</v>
      </c>
      <c r="G42" s="1" t="s">
        <v>152</v>
      </c>
      <c r="H42" s="1">
        <v>8620.5040398499987</v>
      </c>
      <c r="I42" s="25">
        <v>2.0065936816760091E-7</v>
      </c>
      <c r="J42" s="26">
        <v>3.8526598688179363E-2</v>
      </c>
      <c r="K42" s="5">
        <v>3.8526598688692397E-2</v>
      </c>
      <c r="L42" s="27">
        <v>8.6205040399647929E-3</v>
      </c>
      <c r="M42" s="4">
        <v>1.1479359129928921E-13</v>
      </c>
      <c r="N42" s="3">
        <v>1.147946022683755E-7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0.31029182682000001</v>
      </c>
      <c r="D43" s="7">
        <v>137384</v>
      </c>
      <c r="E43" s="1">
        <v>137384</v>
      </c>
      <c r="F43" s="6">
        <v>11269113487.379999</v>
      </c>
      <c r="G43" s="1" t="s">
        <v>191</v>
      </c>
      <c r="H43" s="1">
        <v>3102.9182682000001</v>
      </c>
      <c r="I43" s="25">
        <v>2.7534714879523399E-7</v>
      </c>
      <c r="J43" s="26">
        <v>3.7828292690084427E-2</v>
      </c>
      <c r="K43" s="5">
        <v>3.7828292690523763E-2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150</v>
      </c>
      <c r="H44" s="1">
        <v>15474.44884332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1.547444884353528E-2</v>
      </c>
      <c r="M44" s="4">
        <v>2.1528265281567369E-13</v>
      </c>
      <c r="N44" s="3">
        <v>2.152828528778628E-7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152</v>
      </c>
      <c r="H45" s="1">
        <v>8885.1746359499994</v>
      </c>
      <c r="I45" s="25">
        <v>3.0777254693691281E-7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1.1631147434076889E-13</v>
      </c>
      <c r="N45" s="3">
        <v>1.163116394309327E-7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205</v>
      </c>
      <c r="H46" s="1">
        <v>12846.014714200001</v>
      </c>
      <c r="I46" s="25">
        <v>4.3915384181121671E-7</v>
      </c>
      <c r="J46" s="26">
        <v>1.036403066674471E-2</v>
      </c>
      <c r="K46" s="5">
        <v>1.0364030666887099E-2</v>
      </c>
      <c r="L46" s="27">
        <v>1.284601471437649E-2</v>
      </c>
      <c r="M46" s="4">
        <v>1.764890317224044E-13</v>
      </c>
      <c r="N46" s="3">
        <v>1.764892658684403E-7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207</v>
      </c>
      <c r="H47" s="1">
        <v>4877.2318369599998</v>
      </c>
      <c r="I47" s="25">
        <v>4.2906227896055851E-7</v>
      </c>
      <c r="J47" s="26">
        <v>1.188545418948643E-2</v>
      </c>
      <c r="K47" s="5">
        <v>1.1885454189647411E-2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156</v>
      </c>
      <c r="H48" s="1">
        <v>2091.32347777</v>
      </c>
      <c r="I48" s="25">
        <v>4.5789534782349279E-7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2.8374415705911818E-8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150</v>
      </c>
      <c r="H49" s="1">
        <v>2000.57065259</v>
      </c>
      <c r="I49" s="25">
        <v>4.0148705624105059E-7</v>
      </c>
      <c r="J49" s="26">
        <v>1.1434351361745119E-3</v>
      </c>
      <c r="K49" s="5">
        <v>1.1434351361941141E-3</v>
      </c>
      <c r="L49" s="27">
        <v>2.000570652624295E-3</v>
      </c>
      <c r="M49" s="4">
        <v>3.4295483120061483E-14</v>
      </c>
      <c r="N49" s="3">
        <v>3.4295453588129021E-8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152</v>
      </c>
      <c r="H50" s="1">
        <v>28977.475384230002</v>
      </c>
      <c r="I50" s="25">
        <v>3.5843460205103509E-7</v>
      </c>
      <c r="J50" s="26">
        <v>0.31939928171466708</v>
      </c>
      <c r="K50" s="5">
        <v>0.31939928171916171</v>
      </c>
      <c r="L50" s="27">
        <v>2.8977475384637762E-2</v>
      </c>
      <c r="M50" s="4">
        <v>4.0776410026310828E-13</v>
      </c>
      <c r="N50" s="3">
        <v>4.0776285459287459E-7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162</v>
      </c>
      <c r="H51" s="1">
        <v>2338.21254258</v>
      </c>
      <c r="I51" s="25">
        <v>2.4856144534222291E-7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3.5226162264923027E-14</v>
      </c>
      <c r="N51" s="3">
        <v>3.5226548789069063E-8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150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1.894260444881866E-3</v>
      </c>
      <c r="M52" s="4">
        <v>2.1865538893384159E-14</v>
      </c>
      <c r="N52" s="3">
        <v>2.1865616872673851E-8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152</v>
      </c>
      <c r="H53" s="1">
        <v>46477.571959109991</v>
      </c>
      <c r="I53" s="25">
        <v>3.0388880317946791E-7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207</v>
      </c>
      <c r="H54" s="1">
        <v>2031.6686334000001</v>
      </c>
      <c r="I54" s="25">
        <v>1.7706520242070231E-7</v>
      </c>
      <c r="J54" s="26">
        <v>1.4433647040525971E-2</v>
      </c>
      <c r="K54" s="5">
        <v>1.4433647040719E-2</v>
      </c>
      <c r="L54" s="27">
        <v>2.0316686334271709E-3</v>
      </c>
      <c r="M54" s="4">
        <v>2.717097380422473E-14</v>
      </c>
      <c r="N54" s="3">
        <v>2.7170926841790791E-8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207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5.3910001462931228E-14</v>
      </c>
      <c r="N55" s="3">
        <v>5.3909843700239428E-8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154</v>
      </c>
      <c r="H56" s="1">
        <v>14913.32586223</v>
      </c>
      <c r="I56" s="25">
        <v>2.9251707440484438E-7</v>
      </c>
      <c r="J56" s="26">
        <v>3.8904770895844312</v>
      </c>
      <c r="K56" s="5">
        <v>3.890477089639464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150</v>
      </c>
      <c r="H57" s="1">
        <v>3170.941042670001</v>
      </c>
      <c r="I57" s="25">
        <v>4.0199568387987462E-7</v>
      </c>
      <c r="J57" s="26">
        <v>1.3780412043402101E-3</v>
      </c>
      <c r="K57" s="5">
        <v>1.378041204746993E-3</v>
      </c>
      <c r="L57" s="27">
        <v>3.1709410436060268E-3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0.75840311821999995</v>
      </c>
      <c r="D58" s="7">
        <v>216757</v>
      </c>
      <c r="E58" s="1">
        <v>216757</v>
      </c>
      <c r="F58" s="6">
        <v>20838125053.439999</v>
      </c>
      <c r="G58" s="1" t="s">
        <v>205</v>
      </c>
      <c r="H58" s="1">
        <v>7584.0311821999994</v>
      </c>
      <c r="I58" s="25">
        <v>3.6394978736093212E-7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1.043271372069832E-13</v>
      </c>
      <c r="N58" s="3">
        <v>1.043272277456708E-7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158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207</v>
      </c>
      <c r="H60" s="1">
        <v>2374.3599298099998</v>
      </c>
      <c r="I60" s="25">
        <v>1.6970885245384109E-7</v>
      </c>
      <c r="J60" s="26">
        <v>0.14513314382114789</v>
      </c>
      <c r="K60" s="5">
        <v>0.1451331438229336</v>
      </c>
      <c r="L60" s="27">
        <v>2.3743599298392129E-3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150</v>
      </c>
      <c r="H61" s="1">
        <v>2079.1900597600002</v>
      </c>
      <c r="I61" s="25">
        <v>2.0056545610969311E-7</v>
      </c>
      <c r="J61" s="26">
        <v>1.428226612957125E-3</v>
      </c>
      <c r="K61" s="5">
        <v>1.42822661297792E-3</v>
      </c>
      <c r="L61" s="27">
        <v>2.0791900597902742E-3</v>
      </c>
      <c r="M61" s="4">
        <v>3.0273960421878237E-14</v>
      </c>
      <c r="N61" s="3">
        <v>3.0273895390564582E-8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195</v>
      </c>
      <c r="H62" s="1">
        <v>13650.70099325</v>
      </c>
      <c r="I62" s="25">
        <v>4.0186949972801552E-7</v>
      </c>
      <c r="J62" s="26">
        <v>3.499479603631559E-3</v>
      </c>
      <c r="K62" s="5">
        <v>3.4994796036814722E-3</v>
      </c>
      <c r="L62" s="27">
        <v>1.36507009934447E-2</v>
      </c>
      <c r="M62" s="4">
        <v>1.947018934966849E-13</v>
      </c>
      <c r="N62" s="3">
        <v>1.9470098777674141E-7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191</v>
      </c>
      <c r="H63" s="1">
        <v>4795.5428684399994</v>
      </c>
      <c r="I63" s="25">
        <v>4.0327370750631552E-7</v>
      </c>
      <c r="J63" s="26">
        <v>1.001251993733755</v>
      </c>
      <c r="K63" s="5">
        <v>1.00125199374827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0.52426976527900004</v>
      </c>
      <c r="D64" s="7">
        <v>180934</v>
      </c>
      <c r="E64" s="1">
        <v>180934</v>
      </c>
      <c r="F64" s="6">
        <v>37175625588.855003</v>
      </c>
      <c r="G64" s="1" t="s">
        <v>171</v>
      </c>
      <c r="H64" s="1">
        <v>5242.6976527900006</v>
      </c>
      <c r="I64" s="25">
        <v>1.4102513595256689E-7</v>
      </c>
      <c r="J64" s="26">
        <v>2.551624194844174E-2</v>
      </c>
      <c r="K64" s="5">
        <v>2.551624194878262E-2</v>
      </c>
      <c r="L64" s="27">
        <v>5.2426976528600396E-3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152</v>
      </c>
      <c r="H65" s="1">
        <v>3054.0948897200001</v>
      </c>
      <c r="I65" s="25">
        <v>3.6090195294314381E-7</v>
      </c>
      <c r="J65" s="26">
        <v>1.318927014089307</v>
      </c>
      <c r="K65" s="5">
        <v>1.3189270141084251</v>
      </c>
      <c r="L65" s="27">
        <v>3.0540948897642699E-3</v>
      </c>
      <c r="M65" s="4">
        <v>4.4270576787797111E-14</v>
      </c>
      <c r="N65" s="3">
        <v>4.4270564103499048E-8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152</v>
      </c>
      <c r="H66" s="1">
        <v>32207.94151646</v>
      </c>
      <c r="I66" s="25">
        <v>2.9742087112763951E-7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3007.0356815199998</v>
      </c>
      <c r="I67" s="25">
        <v>4.0974958677894612E-7</v>
      </c>
      <c r="J67" s="26">
        <v>1.379053209263221E-2</v>
      </c>
      <c r="K67" s="5">
        <v>1.379053209281721E-2</v>
      </c>
      <c r="L67" s="27">
        <v>3.0070356815603389E-3</v>
      </c>
      <c r="M67" s="4">
        <v>4.0338826029495678E-14</v>
      </c>
      <c r="N67" s="3">
        <v>4.0338818507734693E-8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152</v>
      </c>
      <c r="H68" s="1">
        <v>14720.74353414</v>
      </c>
      <c r="I68" s="25">
        <v>3.7606152938291742E-7</v>
      </c>
      <c r="J68" s="26">
        <v>12.59806123432773</v>
      </c>
      <c r="K68" s="5">
        <v>12.598061234501911</v>
      </c>
      <c r="L68" s="27">
        <v>1.4720743534343529E-2</v>
      </c>
      <c r="M68" s="4">
        <v>2.0352816654245489E-13</v>
      </c>
      <c r="N68" s="3">
        <v>2.035285433521494E-7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152</v>
      </c>
      <c r="H69" s="1">
        <v>4203.5139949300001</v>
      </c>
      <c r="I69" s="25">
        <v>4.3523302741589771E-7</v>
      </c>
      <c r="J69" s="26">
        <v>1.5932575434613769E-2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177</v>
      </c>
      <c r="H70" s="1">
        <v>1954.9221247600001</v>
      </c>
      <c r="I70" s="25">
        <v>4.8926105990237279E-7</v>
      </c>
      <c r="J70" s="26">
        <v>1.3541767615977871E-2</v>
      </c>
      <c r="K70" s="5">
        <v>1.3541767616167049E-2</v>
      </c>
      <c r="L70" s="27">
        <v>1.954922124787309E-3</v>
      </c>
      <c r="M70" s="4">
        <v>2.730931800143388E-14</v>
      </c>
      <c r="N70" s="3">
        <v>2.730939741013572E-8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154</v>
      </c>
      <c r="H71" s="1">
        <v>27513.427206519998</v>
      </c>
      <c r="I71" s="25">
        <v>2.7867514721476867E-7</v>
      </c>
      <c r="J71" s="26">
        <v>7.3848914011913713</v>
      </c>
      <c r="K71" s="5">
        <v>7.3848914012936966</v>
      </c>
      <c r="L71" s="27">
        <v>2.7513427206901229E-2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152</v>
      </c>
      <c r="H72" s="1">
        <v>1738.80964593</v>
      </c>
      <c r="I72" s="25">
        <v>3.5938693918352489E-7</v>
      </c>
      <c r="J72" s="26">
        <v>0.1574646686293831</v>
      </c>
      <c r="K72" s="5">
        <v>0.157464668631835</v>
      </c>
      <c r="L72" s="27">
        <v>1.738809645957076E-3</v>
      </c>
      <c r="M72" s="4">
        <v>2.7075780853480499E-14</v>
      </c>
      <c r="N72" s="3">
        <v>2.707588464545552E-8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0.23350489956199999</v>
      </c>
      <c r="D73" s="7">
        <v>583407</v>
      </c>
      <c r="E73" s="1">
        <v>583407</v>
      </c>
      <c r="F73" s="6">
        <v>12000639035.904051</v>
      </c>
      <c r="G73" s="1" t="s">
        <v>152</v>
      </c>
      <c r="H73" s="1">
        <v>2335.0489956199999</v>
      </c>
      <c r="I73" s="25">
        <v>1.9457705449133969E-7</v>
      </c>
      <c r="J73" s="26">
        <v>0.113517615629629</v>
      </c>
      <c r="K73" s="5">
        <v>0.11351761563118649</v>
      </c>
      <c r="L73" s="27">
        <v>2.335048995652038E-3</v>
      </c>
      <c r="M73" s="4">
        <v>3.2037740516077662E-14</v>
      </c>
      <c r="N73" s="3">
        <v>3.2037405617302277E-8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152</v>
      </c>
      <c r="H74" s="1">
        <v>6326.2124396200006</v>
      </c>
      <c r="I74" s="25">
        <v>3.3575719211852708E-7</v>
      </c>
      <c r="J74" s="26">
        <v>0.13206337637598031</v>
      </c>
      <c r="K74" s="5">
        <v>0.13206337637762439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152</v>
      </c>
      <c r="H75" s="1">
        <v>5469.5219137499998</v>
      </c>
      <c r="I75" s="25">
        <v>4.049919849868212E-7</v>
      </c>
      <c r="J75" s="26">
        <v>2.9963332009249971E-2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207</v>
      </c>
      <c r="H76" s="1">
        <v>2257.88950131</v>
      </c>
      <c r="I76" s="25">
        <v>3.135901174942245E-7</v>
      </c>
      <c r="J76" s="26">
        <v>3.1777340966159737E-2</v>
      </c>
      <c r="K76" s="5">
        <v>3.1777340966542417E-2</v>
      </c>
      <c r="L76" s="27">
        <v>2.2578895013371908E-3</v>
      </c>
      <c r="M76" s="4">
        <v>2.719092312419846E-14</v>
      </c>
      <c r="N76" s="3">
        <v>2.7190708351554349E-8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160</v>
      </c>
      <c r="H77" s="1">
        <v>9794.2235862200014</v>
      </c>
      <c r="I77" s="25">
        <v>3.3592149345830747E-7</v>
      </c>
      <c r="J77" s="26">
        <v>2.190208137348165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150</v>
      </c>
      <c r="H78" s="1">
        <v>4420.2733398600003</v>
      </c>
      <c r="I78" s="25">
        <v>4.0042341902474299E-7</v>
      </c>
      <c r="J78" s="26">
        <v>2.526601402425378E-3</v>
      </c>
      <c r="K78" s="5">
        <v>2.526601402460841E-3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207</v>
      </c>
      <c r="H79" s="1">
        <v>508.18956708000002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150</v>
      </c>
      <c r="H80" s="1">
        <v>1484.50907334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1.5882260784305661E-14</v>
      </c>
      <c r="N80" s="3">
        <v>1.5882278603385199E-8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207</v>
      </c>
      <c r="H81" s="1">
        <v>2474.5333549100001</v>
      </c>
      <c r="I81" s="25">
        <v>3.2775933056736879E-7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3.8804896795863193E-14</v>
      </c>
      <c r="N81" s="3">
        <v>3.8804955693194643E-8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150</v>
      </c>
      <c r="H82" s="1">
        <v>16157.048501699999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1.6157048501921619E-2</v>
      </c>
      <c r="M82" s="4">
        <v>2.2161439350298911E-13</v>
      </c>
      <c r="N82" s="3">
        <v>2.216147549916059E-7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8.5093852567E-2</v>
      </c>
      <c r="D83" s="7">
        <v>304624.1317151034</v>
      </c>
      <c r="E83" s="1">
        <v>304624.1317151034</v>
      </c>
      <c r="F83" s="6">
        <v>4174945361.0001998</v>
      </c>
      <c r="G83" s="1" t="s">
        <v>152</v>
      </c>
      <c r="H83" s="1">
        <v>850.93852566999999</v>
      </c>
      <c r="I83" s="25">
        <v>2.0382027837273029E-7</v>
      </c>
      <c r="J83" s="26">
        <v>6.2088575325223647E-2</v>
      </c>
      <c r="K83" s="5">
        <v>6.2088575326329103E-2</v>
      </c>
      <c r="L83" s="27">
        <v>8.5093852568515044E-4</v>
      </c>
      <c r="M83" s="4">
        <v>1.5150424317877939E-14</v>
      </c>
      <c r="N83" s="3">
        <v>1.515047642897116E-8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150</v>
      </c>
      <c r="H84" s="1">
        <v>7296.5228764100002</v>
      </c>
      <c r="I84" s="25">
        <v>5.8926414189473687E-8</v>
      </c>
      <c r="J84" s="26">
        <v>4.6679148264333484E-3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150</v>
      </c>
      <c r="H85" s="1">
        <v>2055.2806617900001</v>
      </c>
      <c r="I85" s="25">
        <v>1.535463094036922E-7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207</v>
      </c>
      <c r="H86" s="1">
        <v>4182.2824822799994</v>
      </c>
      <c r="I86" s="25">
        <v>3.8912508730576959E-7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171</v>
      </c>
      <c r="H87" s="1">
        <v>3286.47549639</v>
      </c>
      <c r="I87" s="25">
        <v>4.0578834450941092E-7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4.2988182458181263E-14</v>
      </c>
      <c r="N87" s="3">
        <v>4.2988176573999233E-8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177</v>
      </c>
      <c r="H88" s="1">
        <v>2349.9063278399999</v>
      </c>
      <c r="I88" s="25">
        <v>4.7353274095265099E-7</v>
      </c>
      <c r="J88" s="26">
        <v>1.55044090042717E-2</v>
      </c>
      <c r="K88" s="5">
        <v>1.5504409004516859E-2</v>
      </c>
      <c r="L88" s="27">
        <v>2.349906327877157E-3</v>
      </c>
      <c r="M88" s="4">
        <v>3.7157343174554207E-14</v>
      </c>
      <c r="N88" s="3">
        <v>3.7157406040932983E-8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154</v>
      </c>
      <c r="H89" s="1">
        <v>84321.415186999991</v>
      </c>
      <c r="I89" s="25">
        <v>3.5208446587419471E-7</v>
      </c>
      <c r="J89" s="26">
        <v>20.772983486577491</v>
      </c>
      <c r="K89" s="5">
        <v>20.77298348686671</v>
      </c>
      <c r="L89" s="27">
        <v>8.4321415188174001E-2</v>
      </c>
      <c r="M89" s="4">
        <v>1.174005337389872E-12</v>
      </c>
      <c r="N89" s="3">
        <v>1.1740048648789529E-6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154</v>
      </c>
      <c r="H90" s="1">
        <v>30201.088487659999</v>
      </c>
      <c r="I90" s="25">
        <v>3.71273835976785E-7</v>
      </c>
      <c r="J90" s="26">
        <v>10.03961579864824</v>
      </c>
      <c r="K90" s="5">
        <v>10.039615793875599</v>
      </c>
      <c r="L90" s="27">
        <v>3.0201088473302981E-2</v>
      </c>
      <c r="M90" s="4">
        <v>-1.435701557639391E-11</v>
      </c>
      <c r="N90" s="3">
        <v>-1.435701415175572E-5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158</v>
      </c>
      <c r="H91" s="1">
        <v>10408.40761296</v>
      </c>
      <c r="I91" s="25">
        <v>1.221769995191049E-7</v>
      </c>
      <c r="J91" s="26">
        <v>0.28833771886508752</v>
      </c>
      <c r="K91" s="5">
        <v>0.28833771886918819</v>
      </c>
      <c r="L91" s="27">
        <v>1.0408407613108029E-2</v>
      </c>
      <c r="M91" s="4">
        <v>1.480274236520529E-13</v>
      </c>
      <c r="N91" s="3">
        <v>1.4802753867115831E-7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150</v>
      </c>
      <c r="H92" s="1">
        <v>11988.79526013</v>
      </c>
      <c r="I92" s="25">
        <v>4.3684328214756523E-8</v>
      </c>
      <c r="J92" s="26">
        <v>5.3906461017009539E-3</v>
      </c>
      <c r="K92" s="5">
        <v>5.3906461017773953E-3</v>
      </c>
      <c r="L92" s="27">
        <v>1.1988795260300011E-2</v>
      </c>
      <c r="M92" s="4">
        <v>1.70006370092679E-13</v>
      </c>
      <c r="N92" s="3">
        <v>1.7000638763420281E-7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0.23179550766500001</v>
      </c>
      <c r="D93" s="7">
        <v>3004.878142999532</v>
      </c>
      <c r="E93" s="1">
        <v>3004.878142999532</v>
      </c>
      <c r="F93" s="6">
        <v>5257015504.01999</v>
      </c>
      <c r="G93" s="1" t="s">
        <v>150</v>
      </c>
      <c r="H93" s="1">
        <v>2317.9550766500001</v>
      </c>
      <c r="I93" s="25">
        <v>4.4092604917704379E-7</v>
      </c>
      <c r="J93" s="26">
        <v>1.3249290478512361E-3</v>
      </c>
      <c r="K93" s="5">
        <v>1.3249290478695519E-3</v>
      </c>
      <c r="L93" s="27">
        <v>2.317955076682044E-3</v>
      </c>
      <c r="M93" s="4">
        <v>3.2043812048243581E-14</v>
      </c>
      <c r="N93" s="3">
        <v>3.2043772080214688E-8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162</v>
      </c>
      <c r="H94" s="1">
        <v>1480.84999702</v>
      </c>
      <c r="I94" s="25">
        <v>2.8690580698367572E-7</v>
      </c>
      <c r="J94" s="26">
        <v>1.285137181221979E-2</v>
      </c>
      <c r="K94" s="5">
        <v>1.28513718123845E-2</v>
      </c>
      <c r="L94" s="27">
        <v>1.48084999703898E-3</v>
      </c>
      <c r="M94" s="4">
        <v>1.897960955066225E-14</v>
      </c>
      <c r="N94" s="3">
        <v>1.897956281027291E-8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152</v>
      </c>
      <c r="H95" s="1">
        <v>15371.84472246</v>
      </c>
      <c r="I95" s="25">
        <v>4.0208250080165663E-7</v>
      </c>
      <c r="J95" s="26">
        <v>0.15852946967357001</v>
      </c>
      <c r="K95" s="5">
        <v>0.15852946967573861</v>
      </c>
      <c r="L95" s="27">
        <v>1.537184472267028E-2</v>
      </c>
      <c r="M95" s="4">
        <v>2.102779755874806E-13</v>
      </c>
      <c r="N95" s="3">
        <v>2.102788130287081E-7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156</v>
      </c>
      <c r="H96" s="1">
        <v>2347.0801318399999</v>
      </c>
      <c r="I96" s="25">
        <v>3.2708802485052948E-7</v>
      </c>
      <c r="J96" s="26">
        <v>3.1400450385650827E-2</v>
      </c>
      <c r="K96" s="5">
        <v>3.1400450386048481E-2</v>
      </c>
      <c r="L96" s="27">
        <v>2.3470801318697231E-3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5.421621751899</v>
      </c>
      <c r="D97" s="7">
        <v>621682</v>
      </c>
      <c r="E97" s="1">
        <v>621682</v>
      </c>
      <c r="F97" s="6">
        <v>138346381266.69031</v>
      </c>
      <c r="G97" s="1" t="s">
        <v>152</v>
      </c>
      <c r="H97" s="1">
        <v>54216.217518990001</v>
      </c>
      <c r="I97" s="25">
        <v>3.9188750021930391E-7</v>
      </c>
      <c r="J97" s="26">
        <v>0.24362940491133719</v>
      </c>
      <c r="K97" s="5">
        <v>0.24362940491473711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154</v>
      </c>
      <c r="H98" s="1">
        <v>1867.62340049</v>
      </c>
      <c r="I98" s="25">
        <v>2.992718329228022E-7</v>
      </c>
      <c r="J98" s="26">
        <v>0.2648340245647095</v>
      </c>
      <c r="K98" s="5">
        <v>0.26483402456920668</v>
      </c>
      <c r="L98" s="27">
        <v>1.8676234005217151E-3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207</v>
      </c>
      <c r="H99" s="1">
        <v>1504.2005418900001</v>
      </c>
      <c r="I99" s="25">
        <v>2.433269086202627E-7</v>
      </c>
      <c r="J99" s="26">
        <v>2.8587018532342939E-2</v>
      </c>
      <c r="K99" s="5">
        <v>2.8587018532807328E-2</v>
      </c>
      <c r="L99" s="27">
        <v>1.504200541914435E-3</v>
      </c>
      <c r="M99" s="4">
        <v>2.4435098042174811E-14</v>
      </c>
      <c r="N99" s="3">
        <v>2.443516677885782E-8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150</v>
      </c>
      <c r="H100" s="1">
        <v>15424.38447782</v>
      </c>
      <c r="I100" s="25">
        <v>2.785207708983754E-7</v>
      </c>
      <c r="J100" s="26">
        <v>1.9853796111948891E-2</v>
      </c>
      <c r="K100" s="5">
        <v>1.985379611223291E-2</v>
      </c>
      <c r="L100" s="27">
        <v>1.542438447804065E-2</v>
      </c>
      <c r="M100" s="4">
        <v>2.2065335669729791E-13</v>
      </c>
      <c r="N100" s="3">
        <v>2.2065250959713009E-7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207</v>
      </c>
      <c r="H101" s="1">
        <v>9903.1229615699995</v>
      </c>
      <c r="I101" s="25">
        <v>2.7960991887573378E-7</v>
      </c>
      <c r="J101" s="26">
        <v>0.45151689309972359</v>
      </c>
      <c r="K101" s="5">
        <v>0.45151689310605547</v>
      </c>
      <c r="L101" s="27">
        <v>9.9031229617088743E-3</v>
      </c>
      <c r="M101" s="4">
        <v>1.3887502259279929E-13</v>
      </c>
      <c r="N101" s="3">
        <v>1.388743839925155E-7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150</v>
      </c>
      <c r="H102" s="1">
        <v>7431.4812385300002</v>
      </c>
      <c r="I102" s="25">
        <v>3.5817806560025399E-7</v>
      </c>
      <c r="J102" s="26">
        <v>1.0767549008074841E-2</v>
      </c>
      <c r="K102" s="5">
        <v>1.076754900822771E-2</v>
      </c>
      <c r="L102" s="27">
        <v>7.4314812386355074E-3</v>
      </c>
      <c r="M102" s="4">
        <v>1.055076165323854E-13</v>
      </c>
      <c r="N102" s="3">
        <v>1.055068423738703E-7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150</v>
      </c>
      <c r="H2" s="1">
        <v>7524.7787398400014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2</v>
      </c>
      <c r="B3" s="1" t="s">
        <v>151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152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154</v>
      </c>
      <c r="H4" s="1">
        <v>2682.8408758400001</v>
      </c>
      <c r="I4" s="25">
        <v>1.2947925739866291E-7</v>
      </c>
      <c r="J4" s="26">
        <v>0.28045466111065182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156</v>
      </c>
      <c r="H5" s="1">
        <v>5259.0047346499996</v>
      </c>
      <c r="I5" s="25">
        <v>3.8036179130357818E-7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158</v>
      </c>
      <c r="H6" s="1">
        <v>4004.8238634200002</v>
      </c>
      <c r="I6" s="25">
        <v>4.2604034754620328E-7</v>
      </c>
      <c r="J6" s="26">
        <v>1.8334220316303311E-3</v>
      </c>
      <c r="K6" s="5">
        <v>1.833422031630332E-3</v>
      </c>
      <c r="L6" s="27">
        <v>4.0048238634200024E-3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160</v>
      </c>
      <c r="H7" s="1">
        <v>3600.485238669999</v>
      </c>
      <c r="I7" s="25">
        <v>2.5582179691333421E-7</v>
      </c>
      <c r="J7" s="26">
        <v>0.14781460172191521</v>
      </c>
      <c r="K7" s="5">
        <v>0.1478146017219153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162</v>
      </c>
      <c r="H8" s="1">
        <v>1758.00940715</v>
      </c>
      <c r="I8" s="25">
        <v>2.7726732581163468E-7</v>
      </c>
      <c r="J8" s="26">
        <v>5.4031083780913258E-3</v>
      </c>
      <c r="K8" s="5">
        <v>5.4031083780913284E-3</v>
      </c>
      <c r="L8" s="27">
        <v>1.758009407150001E-3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0.27467866427499998</v>
      </c>
      <c r="D9" s="7">
        <v>21201100</v>
      </c>
      <c r="E9" s="1">
        <v>21201100</v>
      </c>
      <c r="F9" s="6">
        <v>25110171377.28894</v>
      </c>
      <c r="G9" s="1" t="s">
        <v>164</v>
      </c>
      <c r="H9" s="1">
        <v>2746.7866427499998</v>
      </c>
      <c r="I9" s="25">
        <v>1.093894024647856E-7</v>
      </c>
      <c r="J9" s="26">
        <v>2.3191756605961671</v>
      </c>
      <c r="K9" s="5">
        <v>2.3191756605961671</v>
      </c>
      <c r="L9" s="27">
        <v>2.746786642750001E-3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158</v>
      </c>
      <c r="H10" s="1">
        <v>25450.375092819999</v>
      </c>
      <c r="I10" s="25">
        <v>4.3982965230626742E-7</v>
      </c>
      <c r="J10" s="26">
        <v>1.8684403459622551E-2</v>
      </c>
      <c r="K10" s="5">
        <v>1.8684403459622551E-2</v>
      </c>
      <c r="L10" s="27">
        <v>2.5450375092820009E-2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152</v>
      </c>
      <c r="H11" s="1">
        <v>2900.3408531199998</v>
      </c>
      <c r="I11" s="25">
        <v>4.1298886072449803E-7</v>
      </c>
      <c r="J11" s="26">
        <v>2.13862151637574E-2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152</v>
      </c>
      <c r="H12" s="1">
        <v>87399.121233700018</v>
      </c>
      <c r="I12" s="25">
        <v>4.1555573488104299E-7</v>
      </c>
      <c r="J12" s="26">
        <v>0.182945503391235</v>
      </c>
      <c r="K12" s="5">
        <v>0.18294550339123511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150</v>
      </c>
      <c r="H13" s="1">
        <v>57026.129524350014</v>
      </c>
      <c r="I13" s="25">
        <v>1.958387179686913E-7</v>
      </c>
      <c r="J13" s="26">
        <v>4.7588808466391977E-2</v>
      </c>
      <c r="K13" s="5">
        <v>4.7588808466391998E-2</v>
      </c>
      <c r="L13" s="27">
        <v>5.7026129524350017E-2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152</v>
      </c>
      <c r="H14" s="1">
        <v>1757.9811188599999</v>
      </c>
      <c r="I14" s="25">
        <v>3.1577240682872567E-7</v>
      </c>
      <c r="J14" s="26">
        <v>1.1874621358794231E-2</v>
      </c>
      <c r="K14" s="5">
        <v>1.1874621358794239E-2</v>
      </c>
      <c r="L14" s="27">
        <v>1.7579811188600011E-3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0.49209718838799998</v>
      </c>
      <c r="D15" s="7">
        <v>64972</v>
      </c>
      <c r="E15" s="1">
        <v>64972</v>
      </c>
      <c r="F15" s="6">
        <v>17945141507.089901</v>
      </c>
      <c r="G15" s="1" t="s">
        <v>171</v>
      </c>
      <c r="H15" s="1">
        <v>4920.97188388</v>
      </c>
      <c r="I15" s="25">
        <v>2.7422307491617091E-7</v>
      </c>
      <c r="J15" s="26">
        <v>1.7816821623453449E-2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154</v>
      </c>
      <c r="H16" s="1">
        <v>713.7749062900001</v>
      </c>
      <c r="I16" s="25">
        <v>1.0138697721587009E-7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158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162</v>
      </c>
      <c r="H18" s="1">
        <v>4726.4630050400001</v>
      </c>
      <c r="I18" s="25">
        <v>3.2483746138611159E-7</v>
      </c>
      <c r="J18" s="26">
        <v>2.2157163241146669E-3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150</v>
      </c>
      <c r="H19" s="1">
        <v>3170.77217969</v>
      </c>
      <c r="I19" s="25">
        <v>4.6106592831974809E-7</v>
      </c>
      <c r="J19" s="26">
        <v>1.00604585559369E-3</v>
      </c>
      <c r="K19" s="5">
        <v>1.0060458555936911E-3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177</v>
      </c>
      <c r="H20" s="1">
        <v>2095.8777232699999</v>
      </c>
      <c r="I20" s="25">
        <v>4.7597562837850951E-7</v>
      </c>
      <c r="J20" s="26">
        <v>9.6404103771783305E-3</v>
      </c>
      <c r="K20" s="5">
        <v>9.640410377178334E-3</v>
      </c>
      <c r="L20" s="27">
        <v>2.0958777232700011E-3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162</v>
      </c>
      <c r="H21" s="1">
        <v>9978.8892084600011</v>
      </c>
      <c r="I21" s="25">
        <v>3.8298489307308298E-7</v>
      </c>
      <c r="J21" s="26">
        <v>0.1221606913435213</v>
      </c>
      <c r="K21" s="5">
        <v>0.1221606913435213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152</v>
      </c>
      <c r="H22" s="1">
        <v>4124.87526798</v>
      </c>
      <c r="I22" s="25">
        <v>4.67325443532193E-7</v>
      </c>
      <c r="J22" s="26">
        <v>6.5850828248121317E-3</v>
      </c>
      <c r="K22" s="5">
        <v>6.5850828248121326E-3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150</v>
      </c>
      <c r="H23" s="1">
        <v>7963.0066524200001</v>
      </c>
      <c r="I23" s="25">
        <v>4.5474344216348271E-7</v>
      </c>
      <c r="J23" s="26">
        <v>1.359682892068813E-4</v>
      </c>
      <c r="K23" s="5">
        <v>1.3596828920688141E-4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160</v>
      </c>
      <c r="H24" s="1">
        <v>3220.88719498</v>
      </c>
      <c r="I24" s="25">
        <v>3.0298634220494281E-7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0.21262736178899999</v>
      </c>
      <c r="D25" s="7">
        <v>5514</v>
      </c>
      <c r="E25" s="1">
        <v>5514</v>
      </c>
      <c r="F25" s="6">
        <v>12713860468.689989</v>
      </c>
      <c r="G25" s="1" t="s">
        <v>150</v>
      </c>
      <c r="H25" s="1">
        <v>2126.27361789</v>
      </c>
      <c r="I25" s="25">
        <v>1.6724059723058191E-7</v>
      </c>
      <c r="J25" s="26">
        <v>9.2216465312942831E-4</v>
      </c>
      <c r="K25" s="5">
        <v>9.2216465312942874E-4</v>
      </c>
      <c r="L25" s="27">
        <v>2.126273617890001E-3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177</v>
      </c>
      <c r="H26" s="1">
        <v>2264.0987218800001</v>
      </c>
      <c r="I26" s="25">
        <v>4.2606497898000552E-7</v>
      </c>
      <c r="J26" s="26">
        <v>3.3369409153714029E-3</v>
      </c>
      <c r="K26" s="5">
        <v>3.3369409153714042E-3</v>
      </c>
      <c r="L26" s="27">
        <v>2.2640987218800011E-3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152</v>
      </c>
      <c r="H27" s="1">
        <v>2000.21265636</v>
      </c>
      <c r="I27" s="25">
        <v>2.9737824098845182E-7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160</v>
      </c>
      <c r="H28" s="1">
        <v>20290.85398267</v>
      </c>
      <c r="I28" s="25">
        <v>2.3306538716239131E-7</v>
      </c>
      <c r="J28" s="26">
        <v>1.688558729991525</v>
      </c>
      <c r="K28" s="5">
        <v>1.6885587299915259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152</v>
      </c>
      <c r="H29" s="1">
        <v>22667.224695569999</v>
      </c>
      <c r="I29" s="25">
        <v>4.1211389708212302E-7</v>
      </c>
      <c r="J29" s="26">
        <v>0.1478442121226233</v>
      </c>
      <c r="K29" s="5">
        <v>0.1478442121226233</v>
      </c>
      <c r="L29" s="27">
        <v>2.2667224695570011E-2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0.38066736039600002</v>
      </c>
      <c r="D30" s="7">
        <v>3049000</v>
      </c>
      <c r="E30" s="1">
        <v>3049000</v>
      </c>
      <c r="F30" s="6">
        <v>11080316843.702801</v>
      </c>
      <c r="G30" s="1" t="s">
        <v>152</v>
      </c>
      <c r="H30" s="1">
        <v>3806.67360396</v>
      </c>
      <c r="I30" s="25">
        <v>3.4355277539950678E-7</v>
      </c>
      <c r="J30" s="26">
        <v>1.047492412193096</v>
      </c>
      <c r="K30" s="5">
        <v>1.0474924121930971</v>
      </c>
      <c r="L30" s="27">
        <v>3.8066736039600009E-3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152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152</v>
      </c>
      <c r="H32" s="1">
        <v>2725.1068128299999</v>
      </c>
      <c r="I32" s="25">
        <v>3.6389707346881981E-7</v>
      </c>
      <c r="J32" s="26">
        <v>0.28203260443883332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150</v>
      </c>
      <c r="H33" s="1">
        <v>1884.10331316</v>
      </c>
      <c r="I33" s="25">
        <v>4.204667164843452E-7</v>
      </c>
      <c r="J33" s="26">
        <v>9.0484437387431099E-4</v>
      </c>
      <c r="K33" s="5">
        <v>9.0484437387431131E-4</v>
      </c>
      <c r="L33" s="27">
        <v>1.884103313160001E-3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191</v>
      </c>
      <c r="H34" s="1">
        <v>17779.960235549999</v>
      </c>
      <c r="I34" s="25">
        <v>4.3577130993140291E-7</v>
      </c>
      <c r="J34" s="26">
        <v>6.3974278697099457E-2</v>
      </c>
      <c r="K34" s="5">
        <v>6.3974278697099485E-2</v>
      </c>
      <c r="L34" s="27">
        <v>1.7779960235550011E-2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158</v>
      </c>
      <c r="H35" s="1">
        <v>2767.7916638299998</v>
      </c>
      <c r="I35" s="25">
        <v>4.8322278219769298E-7</v>
      </c>
      <c r="J35" s="26">
        <v>3.2569215520124512E-4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150</v>
      </c>
      <c r="H36" s="1">
        <v>5861.1278683800001</v>
      </c>
      <c r="I36" s="25">
        <v>2.9540508427084887E-7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195</v>
      </c>
      <c r="H37" s="1">
        <v>4018.4308058400002</v>
      </c>
      <c r="I37" s="25">
        <v>3.4091257767984932E-7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152</v>
      </c>
      <c r="H38" s="1">
        <v>40465.659182490002</v>
      </c>
      <c r="I38" s="25">
        <v>3.984090466662928E-7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158</v>
      </c>
      <c r="H39" s="1">
        <v>4910.1806802900001</v>
      </c>
      <c r="I39" s="25">
        <v>3.9112072850673113E-7</v>
      </c>
      <c r="J39" s="26">
        <v>2.5070838697281469E-3</v>
      </c>
      <c r="K39" s="5">
        <v>2.5070838697281469E-3</v>
      </c>
      <c r="L39" s="27">
        <v>4.9101806802900024E-3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160</v>
      </c>
      <c r="H40" s="1">
        <v>3611.8589302400001</v>
      </c>
      <c r="I40" s="25">
        <v>2.3591346978900871E-7</v>
      </c>
      <c r="J40" s="26">
        <v>6.1510662631967403E-2</v>
      </c>
      <c r="K40" s="5">
        <v>6.1510662631967417E-2</v>
      </c>
      <c r="L40" s="27">
        <v>3.6118589302400008E-3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150</v>
      </c>
      <c r="H41" s="1">
        <v>2137.2031809599998</v>
      </c>
      <c r="I41" s="25">
        <v>2.7450232896892062E-7</v>
      </c>
      <c r="J41" s="26">
        <v>1.220762667914186E-3</v>
      </c>
      <c r="K41" s="5">
        <v>1.2207626679141871E-3</v>
      </c>
      <c r="L41" s="27">
        <v>2.1372031809600012E-3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152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3.8647266028363568E-2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191</v>
      </c>
      <c r="H43" s="1">
        <v>3058.9788651600002</v>
      </c>
      <c r="I43" s="25">
        <v>2.8027999781150331E-7</v>
      </c>
      <c r="J43" s="26">
        <v>3.8505987219335562E-2</v>
      </c>
      <c r="K43" s="5">
        <v>3.8505987219335583E-2</v>
      </c>
      <c r="L43" s="27">
        <v>3.05897886516E-3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150</v>
      </c>
      <c r="H44" s="1">
        <v>15608.28542143</v>
      </c>
      <c r="I44" s="25">
        <v>4.3261902208547041E-7</v>
      </c>
      <c r="J44" s="26">
        <v>9.3121244503897495E-3</v>
      </c>
      <c r="K44" s="5">
        <v>9.3121244503897513E-3</v>
      </c>
      <c r="L44" s="27">
        <v>1.560828542143E-2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152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205</v>
      </c>
      <c r="H46" s="1">
        <v>12544.586267979999</v>
      </c>
      <c r="I46" s="25">
        <v>4.3849411417336398E-7</v>
      </c>
      <c r="J46" s="26">
        <v>1.034846109449139E-2</v>
      </c>
      <c r="K46" s="5">
        <v>1.034846109449139E-2</v>
      </c>
      <c r="L46" s="27">
        <v>1.2544586267979999E-2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207</v>
      </c>
      <c r="H47" s="1">
        <v>4847.9242019800004</v>
      </c>
      <c r="I47" s="25">
        <v>4.291973048834466E-7</v>
      </c>
      <c r="J47" s="26">
        <v>1.1889194542576359E-2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156</v>
      </c>
      <c r="H48" s="1">
        <v>2040.50471578</v>
      </c>
      <c r="I48" s="25">
        <v>4.5766499465972277E-7</v>
      </c>
      <c r="J48" s="26">
        <v>5.6892335486150138E-3</v>
      </c>
      <c r="K48" s="5">
        <v>5.6892335486150164E-3</v>
      </c>
      <c r="L48" s="27">
        <v>2.0405047157800011E-3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150</v>
      </c>
      <c r="H49" s="1">
        <v>1962.1992276399999</v>
      </c>
      <c r="I49" s="25">
        <v>4.0054507420099472E-7</v>
      </c>
      <c r="J49" s="26">
        <v>1.1407523713244331E-3</v>
      </c>
      <c r="K49" s="5">
        <v>1.140752371324434E-3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152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0.31961052781659571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162</v>
      </c>
      <c r="H51" s="1">
        <v>2314.1736810399998</v>
      </c>
      <c r="I51" s="25">
        <v>2.4744947405547802E-7</v>
      </c>
      <c r="J51" s="26">
        <v>6.3072396442000779E-3</v>
      </c>
      <c r="K51" s="5">
        <v>6.3072396442000814E-3</v>
      </c>
      <c r="L51" s="27">
        <v>2.314173681040001E-3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150</v>
      </c>
      <c r="H52" s="1">
        <v>1929.0892793999999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1.9290892794000009E-3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152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207</v>
      </c>
      <c r="H54" s="1">
        <v>1992.8802097</v>
      </c>
      <c r="I54" s="25">
        <v>1.7639385446443789E-7</v>
      </c>
      <c r="J54" s="26">
        <v>1.4378921440523121E-2</v>
      </c>
      <c r="K54" s="5">
        <v>1.4378921440523129E-2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207</v>
      </c>
      <c r="H55" s="1">
        <v>3492.4872179600002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154</v>
      </c>
      <c r="H56" s="1">
        <v>16132.11146235</v>
      </c>
      <c r="I56" s="25">
        <v>3.004975952968026E-7</v>
      </c>
      <c r="J56" s="26">
        <v>3.9966180174474739</v>
      </c>
      <c r="K56" s="5">
        <v>3.9966180174474761</v>
      </c>
      <c r="L56" s="27">
        <v>1.613211146235001E-2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150</v>
      </c>
      <c r="H57" s="1">
        <v>3188.8228400600001</v>
      </c>
      <c r="I57" s="25">
        <v>4.027145031698225E-7</v>
      </c>
      <c r="J57" s="26">
        <v>1.380505316866152E-3</v>
      </c>
      <c r="K57" s="5">
        <v>1.380505316866152E-3</v>
      </c>
      <c r="L57" s="27">
        <v>3.1888228400600012E-3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205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158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2.3236381845200011E-3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207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0.14495308382871289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150</v>
      </c>
      <c r="H61" s="1">
        <v>2075.92967133</v>
      </c>
      <c r="I61" s="25">
        <v>2.0056063806458841E-7</v>
      </c>
      <c r="J61" s="26">
        <v>1.4281923036579341E-3</v>
      </c>
      <c r="K61" s="5">
        <v>1.428192303657935E-3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195</v>
      </c>
      <c r="H62" s="1">
        <v>13520.11394444</v>
      </c>
      <c r="I62" s="25">
        <v>4.0157072619167551E-7</v>
      </c>
      <c r="J62" s="26">
        <v>3.49687788367711E-3</v>
      </c>
      <c r="K62" s="5">
        <v>3.4968778836771109E-3</v>
      </c>
      <c r="L62" s="27">
        <v>1.3520113944440011E-2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191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171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152</v>
      </c>
      <c r="H65" s="1">
        <v>3056.6065811100002</v>
      </c>
      <c r="I65" s="25">
        <v>3.6130241287712189E-7</v>
      </c>
      <c r="J65" s="26">
        <v>1.320390506931828</v>
      </c>
      <c r="K65" s="5">
        <v>1.3203905069318289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152</v>
      </c>
      <c r="H66" s="1">
        <v>32164.241575889999</v>
      </c>
      <c r="I66" s="25">
        <v>2.974779904178773E-7</v>
      </c>
      <c r="J66" s="26">
        <v>0.19752538563747049</v>
      </c>
      <c r="K66" s="5">
        <v>0.1975253856374706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158</v>
      </c>
      <c r="H67" s="1">
        <v>2976.0208702700002</v>
      </c>
      <c r="I67" s="25">
        <v>4.0943890494404711E-7</v>
      </c>
      <c r="J67" s="26">
        <v>1.378007578479685E-2</v>
      </c>
      <c r="K67" s="5">
        <v>1.378007578479685E-2</v>
      </c>
      <c r="L67" s="27">
        <v>2.97602087027E-3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152</v>
      </c>
      <c r="H68" s="1">
        <v>14690.699967230001</v>
      </c>
      <c r="I68" s="25">
        <v>3.7601081940976738E-7</v>
      </c>
      <c r="J68" s="26">
        <v>12.596362450227209</v>
      </c>
      <c r="K68" s="5">
        <v>12.596362450227209</v>
      </c>
      <c r="L68" s="27">
        <v>1.4690699967230009E-2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152</v>
      </c>
      <c r="H69" s="1">
        <v>4152.4740489100004</v>
      </c>
      <c r="I69" s="25">
        <v>4.350999768044113E-7</v>
      </c>
      <c r="J69" s="26">
        <v>1.592770485087908E-2</v>
      </c>
      <c r="K69" s="5">
        <v>1.592770485087909E-2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177</v>
      </c>
      <c r="H70" s="1">
        <v>1954.1643616599999</v>
      </c>
      <c r="I70" s="25">
        <v>4.898545542590634E-7</v>
      </c>
      <c r="J70" s="26">
        <v>1.355819435278236E-2</v>
      </c>
      <c r="K70" s="5">
        <v>1.355819435278236E-2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154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152</v>
      </c>
      <c r="H72" s="1">
        <v>1756.93552737</v>
      </c>
      <c r="I72" s="25">
        <v>3.6067168043432612E-7</v>
      </c>
      <c r="J72" s="26">
        <v>0.15802757543893911</v>
      </c>
      <c r="K72" s="5">
        <v>0.15802757543893911</v>
      </c>
      <c r="L72" s="27">
        <v>1.756935527370001E-3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0.229247637206</v>
      </c>
      <c r="D73" s="7">
        <v>583407</v>
      </c>
      <c r="E73" s="1">
        <v>583407</v>
      </c>
      <c r="F73" s="6">
        <v>11828104063.9541</v>
      </c>
      <c r="G73" s="1" t="s">
        <v>152</v>
      </c>
      <c r="H73" s="1">
        <v>2292.4763720599999</v>
      </c>
      <c r="I73" s="25">
        <v>1.938160469052918E-7</v>
      </c>
      <c r="J73" s="26">
        <v>0.1130736384768756</v>
      </c>
      <c r="K73" s="5">
        <v>0.1130736384768756</v>
      </c>
      <c r="L73" s="27">
        <v>2.2924763720600012E-3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152</v>
      </c>
      <c r="H74" s="1">
        <v>6391.6171382800003</v>
      </c>
      <c r="I74" s="25">
        <v>3.3713238466260473E-7</v>
      </c>
      <c r="J74" s="26">
        <v>0.13260428085934231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152</v>
      </c>
      <c r="H75" s="1">
        <v>5353.7004450600007</v>
      </c>
      <c r="I75" s="25">
        <v>4.0385935421497368E-7</v>
      </c>
      <c r="J75" s="26">
        <v>2.987953432159483E-2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207</v>
      </c>
      <c r="H76" s="1">
        <v>2263.8414926800001</v>
      </c>
      <c r="I76" s="25">
        <v>3.1411082196117372E-7</v>
      </c>
      <c r="J76" s="26">
        <v>3.1830106032613582E-2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160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150</v>
      </c>
      <c r="H78" s="1">
        <v>4503.965146999999</v>
      </c>
      <c r="I78" s="25">
        <v>4.0226001669142797E-7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207</v>
      </c>
      <c r="H79" s="1">
        <v>506.56176155000003</v>
      </c>
      <c r="I79" s="25">
        <v>9.8054588820011459E-8</v>
      </c>
      <c r="J79" s="26">
        <v>4.2593932837524766E-3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150</v>
      </c>
      <c r="H80" s="1">
        <v>1479.2321796900001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1.4792321796900001E-3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207</v>
      </c>
      <c r="H81" s="1">
        <v>2476.5721711000001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2.4765721711000012E-3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150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1.620806828449001E-2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152</v>
      </c>
      <c r="H83" s="1">
        <v>772.48160228000006</v>
      </c>
      <c r="I83" s="25">
        <v>1.927870441229292E-7</v>
      </c>
      <c r="J83" s="26">
        <v>5.6651009790952223E-2</v>
      </c>
      <c r="K83" s="5">
        <v>5.6651009790952243E-2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150</v>
      </c>
      <c r="H84" s="1">
        <v>7286.72411629</v>
      </c>
      <c r="I84" s="25">
        <v>5.8869232480723382E-8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150</v>
      </c>
      <c r="H85" s="1">
        <v>2060.3385409299999</v>
      </c>
      <c r="I85" s="25">
        <v>1.5381302763710361E-7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207</v>
      </c>
      <c r="H86" s="1">
        <v>4045.98985713</v>
      </c>
      <c r="I86" s="25">
        <v>3.8715311407677019E-7</v>
      </c>
      <c r="J86" s="26">
        <v>3.3484098530271712E-2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171</v>
      </c>
      <c r="H87" s="1">
        <v>3269.0077767299999</v>
      </c>
      <c r="I87" s="25">
        <v>4.0581503113429399E-7</v>
      </c>
      <c r="J87" s="26">
        <v>7.1939236384207433E-2</v>
      </c>
      <c r="K87" s="5">
        <v>7.1939236384207475E-2</v>
      </c>
      <c r="L87" s="27">
        <v>3.2690077767300011E-3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177</v>
      </c>
      <c r="H88" s="1">
        <v>2370.9495499</v>
      </c>
      <c r="I88" s="25">
        <v>4.7409852695187132E-7</v>
      </c>
      <c r="J88" s="26">
        <v>1.5522933969458169E-2</v>
      </c>
      <c r="K88" s="5">
        <v>1.5522933969458169E-2</v>
      </c>
      <c r="L88" s="27">
        <v>2.3709495499000012E-3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154</v>
      </c>
      <c r="H89" s="1">
        <v>84012.128658219997</v>
      </c>
      <c r="I89" s="25">
        <v>3.5193357863717038E-7</v>
      </c>
      <c r="J89" s="26">
        <v>20.764081139593049</v>
      </c>
      <c r="K89" s="5">
        <v>20.76408113959306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154</v>
      </c>
      <c r="H90" s="1">
        <v>31204.51016265</v>
      </c>
      <c r="I90" s="25">
        <v>3.7450365361634378E-7</v>
      </c>
      <c r="J90" s="26">
        <v>10.126953297439551</v>
      </c>
      <c r="K90" s="5">
        <v>10.12695329743956</v>
      </c>
      <c r="L90" s="27">
        <v>3.1204510162650009E-2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158</v>
      </c>
      <c r="H91" s="1">
        <v>10436.13976679</v>
      </c>
      <c r="I91" s="25">
        <v>1.224520897123537E-7</v>
      </c>
      <c r="J91" s="26">
        <v>0.2889869317211548</v>
      </c>
      <c r="K91" s="5">
        <v>0.28898693172115492</v>
      </c>
      <c r="L91" s="27">
        <v>1.043613976679E-2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1.2023577267400001</v>
      </c>
      <c r="D92" s="7">
        <v>123400</v>
      </c>
      <c r="E92" s="1">
        <v>123400</v>
      </c>
      <c r="F92" s="6">
        <v>274481985804.08871</v>
      </c>
      <c r="G92" s="1" t="s">
        <v>150</v>
      </c>
      <c r="H92" s="1">
        <v>12023.5772674</v>
      </c>
      <c r="I92" s="25">
        <v>4.380461337809549E-8</v>
      </c>
      <c r="J92" s="26">
        <v>5.4054892908569838E-3</v>
      </c>
      <c r="K92" s="5">
        <v>5.4054892908569846E-3</v>
      </c>
      <c r="L92" s="27">
        <v>1.20235772674E-2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150</v>
      </c>
      <c r="H93" s="1">
        <v>2323.3397664399999</v>
      </c>
      <c r="I93" s="25">
        <v>4.4151502657588987E-7</v>
      </c>
      <c r="J93" s="26">
        <v>1.327083207164429E-3</v>
      </c>
      <c r="K93" s="5">
        <v>1.3270832071644301E-3</v>
      </c>
      <c r="L93" s="27">
        <v>2.3233397664400011E-3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162</v>
      </c>
      <c r="H94" s="1">
        <v>1469.28915654</v>
      </c>
      <c r="I94" s="25">
        <v>2.865550116860032E-7</v>
      </c>
      <c r="J94" s="26">
        <v>1.2835658638451141E-2</v>
      </c>
      <c r="K94" s="5">
        <v>1.2835658638451149E-2</v>
      </c>
      <c r="L94" s="27">
        <v>1.4692891565400001E-3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152</v>
      </c>
      <c r="H95" s="1">
        <v>15367.902636299999</v>
      </c>
      <c r="I95" s="25">
        <v>4.0238289021851389E-7</v>
      </c>
      <c r="J95" s="26">
        <v>0.15864790450934371</v>
      </c>
      <c r="K95" s="5">
        <v>0.1586479045093438</v>
      </c>
      <c r="L95" s="27">
        <v>1.53679026363E-2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156</v>
      </c>
      <c r="H96" s="1">
        <v>2336.7991541599999</v>
      </c>
      <c r="I96" s="25">
        <v>3.2686977960983588E-7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5.3960349720360004</v>
      </c>
      <c r="D97" s="7">
        <v>621682</v>
      </c>
      <c r="E97" s="1">
        <v>621682</v>
      </c>
      <c r="F97" s="6">
        <v>137699378144.51141</v>
      </c>
      <c r="G97" s="1" t="s">
        <v>152</v>
      </c>
      <c r="H97" s="1">
        <v>53960.349720360013</v>
      </c>
      <c r="I97" s="25">
        <v>3.9187068560128309E-7</v>
      </c>
      <c r="J97" s="26">
        <v>0.2436189515659769</v>
      </c>
      <c r="K97" s="5">
        <v>0.24361895156597699</v>
      </c>
      <c r="L97" s="27">
        <v>5.3960349720360033E-2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154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1.934244547810001E-3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207</v>
      </c>
      <c r="H99" s="1">
        <v>1544.13734503</v>
      </c>
      <c r="I99" s="25">
        <v>2.455846148505085E-7</v>
      </c>
      <c r="J99" s="26">
        <v>2.8852262891097141E-2</v>
      </c>
      <c r="K99" s="5">
        <v>2.8852262891097151E-2</v>
      </c>
      <c r="L99" s="27">
        <v>1.5441373450299999E-3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150</v>
      </c>
      <c r="H100" s="1">
        <v>15289.279222159999</v>
      </c>
      <c r="I100" s="25">
        <v>2.7827455217124159E-7</v>
      </c>
      <c r="J100" s="26">
        <v>1.9836244902422619E-2</v>
      </c>
      <c r="K100" s="5">
        <v>1.9836244902422619E-2</v>
      </c>
      <c r="L100" s="27">
        <v>1.528927922216001E-2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0.97903499083000001</v>
      </c>
      <c r="D101" s="7">
        <v>1614810</v>
      </c>
      <c r="E101" s="1">
        <v>1614810</v>
      </c>
      <c r="F101" s="6">
        <v>35163164921.469887</v>
      </c>
      <c r="G101" s="1" t="s">
        <v>207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150</v>
      </c>
      <c r="H102" s="1">
        <v>7411.2946211099988</v>
      </c>
      <c r="I102" s="25">
        <v>3.5823647975762851E-7</v>
      </c>
      <c r="J102" s="26">
        <v>1.076930505447383E-2</v>
      </c>
      <c r="K102" s="5">
        <v>1.076930505447383E-2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150</v>
      </c>
      <c r="H2" s="1">
        <v>7261.3287340799998</v>
      </c>
      <c r="I2" s="25">
        <v>6.0285010054890498E-8</v>
      </c>
      <c r="J2" s="26">
        <v>2.9801291870534571E-3</v>
      </c>
      <c r="K2" s="5">
        <v>2.9801291870535161E-3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2</v>
      </c>
      <c r="B3" s="1" t="s">
        <v>151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152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154</v>
      </c>
      <c r="H4" s="1">
        <v>2525.02402553</v>
      </c>
      <c r="I4" s="25">
        <v>1.2769534375609809E-7</v>
      </c>
      <c r="J4" s="26">
        <v>0.27659066848258362</v>
      </c>
      <c r="K4" s="5">
        <v>0.27659066848258912</v>
      </c>
      <c r="L4" s="27">
        <v>2.5250240255300501E-3</v>
      </c>
      <c r="M4" s="4">
        <v>5.0306980803327412E-17</v>
      </c>
      <c r="N4" s="3">
        <v>5.0022208597511053E-11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156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1.058181320345852E-16</v>
      </c>
      <c r="N5" s="3">
        <v>1.055013854056597E-10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158</v>
      </c>
      <c r="H6" s="1">
        <v>4048.2521212900001</v>
      </c>
      <c r="I6" s="25">
        <v>4.2749267464493061E-7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160</v>
      </c>
      <c r="H7" s="1">
        <v>3654.5361614499998</v>
      </c>
      <c r="I7" s="25">
        <v>2.5795626339428829E-7</v>
      </c>
      <c r="J7" s="26">
        <v>0.14904790285801001</v>
      </c>
      <c r="K7" s="5">
        <v>0.14904790285801289</v>
      </c>
      <c r="L7" s="27">
        <v>3.654536161450072E-3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162</v>
      </c>
      <c r="H8" s="1">
        <v>1750.19682891</v>
      </c>
      <c r="I8" s="25">
        <v>2.7708852317778352E-7</v>
      </c>
      <c r="J8" s="26">
        <v>5.3996240511654664E-3</v>
      </c>
      <c r="K8" s="5">
        <v>5.3996240511655731E-3</v>
      </c>
      <c r="L8" s="27">
        <v>1.7501968289100351E-3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164</v>
      </c>
      <c r="H9" s="1">
        <v>2696.15044033</v>
      </c>
      <c r="I9" s="25">
        <v>1.080339531869004E-7</v>
      </c>
      <c r="J9" s="26">
        <v>2.2904386449107941</v>
      </c>
      <c r="K9" s="5">
        <v>2.2904386449108389</v>
      </c>
      <c r="L9" s="27">
        <v>2.6961504403300541E-3</v>
      </c>
      <c r="M9" s="4">
        <v>5.377642775528102E-17</v>
      </c>
      <c r="N9" s="3">
        <v>5.3660187404602772E-11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158</v>
      </c>
      <c r="H10" s="1">
        <v>25708.312488480002</v>
      </c>
      <c r="I10" s="25">
        <v>4.413239913238494E-7</v>
      </c>
      <c r="J10" s="26">
        <v>1.8747884475428449E-2</v>
      </c>
      <c r="K10" s="5">
        <v>1.8747884475428821E-2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152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2.1477133297668899E-2</v>
      </c>
      <c r="L11" s="27">
        <v>2.9359454370000578E-3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152</v>
      </c>
      <c r="H12" s="1">
        <v>89672.269516140004</v>
      </c>
      <c r="I12" s="25">
        <v>4.1762378505157602E-7</v>
      </c>
      <c r="J12" s="26">
        <v>0.18385594800246099</v>
      </c>
      <c r="K12" s="5">
        <v>0.1838559480024646</v>
      </c>
      <c r="L12" s="27">
        <v>8.9672269516141781E-2</v>
      </c>
      <c r="M12" s="4">
        <v>1.7763568394002501E-15</v>
      </c>
      <c r="N12" s="3">
        <v>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150</v>
      </c>
      <c r="H13" s="1">
        <v>56283.096694049993</v>
      </c>
      <c r="I13" s="25">
        <v>1.9446110983467329E-7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1.117161918529064E-15</v>
      </c>
      <c r="N13" s="3">
        <v>1.120497472584248E-9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152</v>
      </c>
      <c r="H14" s="1">
        <v>1754.02076315</v>
      </c>
      <c r="I14" s="25">
        <v>3.1622196823035389E-7</v>
      </c>
      <c r="J14" s="26">
        <v>1.1891527115302459E-2</v>
      </c>
      <c r="K14" s="5">
        <v>1.18915271153027E-2</v>
      </c>
      <c r="L14" s="27">
        <v>1.7540207631500349E-3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171</v>
      </c>
      <c r="H15" s="1">
        <v>4880.7865928000001</v>
      </c>
      <c r="I15" s="25">
        <v>2.7362228765366498E-7</v>
      </c>
      <c r="J15" s="26">
        <v>1.7777787273433921E-2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154</v>
      </c>
      <c r="H16" s="1">
        <v>667.1808900499999</v>
      </c>
      <c r="I16" s="25">
        <v>1.003347306403747E-7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1.3227266504323149E-17</v>
      </c>
      <c r="N16" s="3">
        <v>1.330136001342908E-11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158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1.1817803680092E-17</v>
      </c>
      <c r="N17" s="3">
        <v>1.182343112304807E-11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162</v>
      </c>
      <c r="H18" s="1">
        <v>4770.5631539100004</v>
      </c>
      <c r="I18" s="25">
        <v>3.2634934942206162E-7</v>
      </c>
      <c r="J18" s="26">
        <v>2.226028912407882E-3</v>
      </c>
      <c r="K18" s="5">
        <v>2.2260289124079258E-3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150</v>
      </c>
      <c r="H19" s="1">
        <v>3285.0366476499998</v>
      </c>
      <c r="I19" s="25">
        <v>4.6274444404794789E-7</v>
      </c>
      <c r="J19" s="26">
        <v>1.009708376912622E-3</v>
      </c>
      <c r="K19" s="5">
        <v>1.009708376912643E-3</v>
      </c>
      <c r="L19" s="27">
        <v>3.2850366476500649E-3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177</v>
      </c>
      <c r="H20" s="1">
        <v>2095.5223255699998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2.0955223255700421E-3</v>
      </c>
      <c r="M20" s="4">
        <v>4.163336342344337E-17</v>
      </c>
      <c r="N20" s="3">
        <v>4.1382008930668228E-11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162</v>
      </c>
      <c r="H21" s="1">
        <v>10021.313778330001</v>
      </c>
      <c r="I21" s="25">
        <v>3.8404373181288288E-7</v>
      </c>
      <c r="J21" s="26">
        <v>0.12249842913635529</v>
      </c>
      <c r="K21" s="5">
        <v>0.12249842913635769</v>
      </c>
      <c r="L21" s="27">
        <v>1.0021313778330199E-2</v>
      </c>
      <c r="M21" s="4">
        <v>1.9949319973733279E-16</v>
      </c>
      <c r="N21" s="3">
        <v>2.0008883439004421E-10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152</v>
      </c>
      <c r="H22" s="1">
        <v>4276.5065011999995</v>
      </c>
      <c r="I22" s="25">
        <v>4.6916784047322308E-7</v>
      </c>
      <c r="J22" s="26">
        <v>6.6110440401081884E-3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150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1.6132928326584311E-16</v>
      </c>
      <c r="N23" s="3">
        <v>1.609805622138083E-10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160</v>
      </c>
      <c r="H24" s="1">
        <v>3172.4853022900002</v>
      </c>
      <c r="I24" s="25">
        <v>3.019568142563196E-7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0.21338502234100001</v>
      </c>
      <c r="D25" s="7">
        <v>5514</v>
      </c>
      <c r="E25" s="1">
        <v>5514</v>
      </c>
      <c r="F25" s="6">
        <v>12719761296.344999</v>
      </c>
      <c r="G25" s="1" t="s">
        <v>150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2.1338502234100431E-3</v>
      </c>
      <c r="M25" s="4">
        <v>4.2500725161431768E-17</v>
      </c>
      <c r="N25" s="3">
        <v>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177</v>
      </c>
      <c r="H26" s="1">
        <v>2287.7211732800001</v>
      </c>
      <c r="I26" s="25">
        <v>4.2779545420038579E-7</v>
      </c>
      <c r="J26" s="26">
        <v>3.3504939972974221E-3</v>
      </c>
      <c r="K26" s="5">
        <v>3.350493997297488E-3</v>
      </c>
      <c r="L26" s="27">
        <v>2.2877211732800461E-3</v>
      </c>
      <c r="M26" s="4">
        <v>4.5536491244391192E-17</v>
      </c>
      <c r="N26" s="3">
        <v>4.5474735088646412E-11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152</v>
      </c>
      <c r="H27" s="1">
        <v>1978.9549337200001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160</v>
      </c>
      <c r="H28" s="1">
        <v>20751.44061541</v>
      </c>
      <c r="I28" s="25">
        <v>2.360624388079079E-7</v>
      </c>
      <c r="J28" s="26">
        <v>1.7102723691632931</v>
      </c>
      <c r="K28" s="5">
        <v>1.710272369163327</v>
      </c>
      <c r="L28" s="27">
        <v>2.075144061541041E-2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152</v>
      </c>
      <c r="H29" s="1">
        <v>22952.581802820001</v>
      </c>
      <c r="I29" s="25">
        <v>4.137463895973839E-7</v>
      </c>
      <c r="J29" s="26">
        <v>0.1484298622825031</v>
      </c>
      <c r="K29" s="5">
        <v>0.14842986228250599</v>
      </c>
      <c r="L29" s="27">
        <v>2.2952581802820459E-2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0.37177563729399998</v>
      </c>
      <c r="D30" s="7">
        <v>3049000</v>
      </c>
      <c r="E30" s="1">
        <v>3049000</v>
      </c>
      <c r="F30" s="6">
        <v>10873363866.77836</v>
      </c>
      <c r="G30" s="1" t="s">
        <v>152</v>
      </c>
      <c r="H30" s="1">
        <v>3717.756372939999</v>
      </c>
      <c r="I30" s="25">
        <v>3.419140956276601E-7</v>
      </c>
      <c r="J30" s="26">
        <v>1.042496077568736</v>
      </c>
      <c r="K30" s="5">
        <v>1.042496077568756</v>
      </c>
      <c r="L30" s="27">
        <v>3.7177563729400729E-3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152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2.4548779069100491E-3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152</v>
      </c>
      <c r="H32" s="1">
        <v>2686.1409742800001</v>
      </c>
      <c r="I32" s="25">
        <v>3.631834970720044E-7</v>
      </c>
      <c r="J32" s="26">
        <v>0.28147955846970379</v>
      </c>
      <c r="K32" s="5">
        <v>0.28147955846970951</v>
      </c>
      <c r="L32" s="27">
        <v>2.686140974280053E-3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150</v>
      </c>
      <c r="H33" s="1">
        <v>1905.0013447199999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3.7947076036992661E-17</v>
      </c>
      <c r="N33" s="3">
        <v>3.7971403799019747E-11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191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158</v>
      </c>
      <c r="H35" s="1">
        <v>2816.04881385</v>
      </c>
      <c r="I35" s="25">
        <v>4.8458071906481743E-7</v>
      </c>
      <c r="J35" s="26">
        <v>3.2660740464968689E-4</v>
      </c>
      <c r="K35" s="5">
        <v>3.2660740464969339E-4</v>
      </c>
      <c r="L35" s="27">
        <v>2.8160488138500562E-3</v>
      </c>
      <c r="M35" s="4">
        <v>5.5944832100252029E-17</v>
      </c>
      <c r="N35" s="3">
        <v>5.5933924159035093E-11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0.57849724575000006</v>
      </c>
      <c r="D36" s="7">
        <v>16363</v>
      </c>
      <c r="E36" s="1">
        <v>16363</v>
      </c>
      <c r="F36" s="6">
        <v>19645634697.352901</v>
      </c>
      <c r="G36" s="1" t="s">
        <v>150</v>
      </c>
      <c r="H36" s="1">
        <v>5784.9724575000009</v>
      </c>
      <c r="I36" s="25">
        <v>2.9446605042897812E-7</v>
      </c>
      <c r="J36" s="26">
        <v>4.8183479831693686E-3</v>
      </c>
      <c r="K36" s="5">
        <v>4.8183479831694648E-3</v>
      </c>
      <c r="L36" s="27">
        <v>5.7849724575001161E-3</v>
      </c>
      <c r="M36" s="4">
        <v>1.153591111524577E-16</v>
      </c>
      <c r="N36" s="3">
        <v>1.155058271251619E-10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195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152</v>
      </c>
      <c r="H38" s="1">
        <v>41414.284920519996</v>
      </c>
      <c r="I38" s="25">
        <v>4.0085176528365211E-7</v>
      </c>
      <c r="J38" s="26">
        <v>0.27017408980118152</v>
      </c>
      <c r="K38" s="5">
        <v>0.27017408980118679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158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160</v>
      </c>
      <c r="H40" s="1">
        <v>3675.75832451</v>
      </c>
      <c r="I40" s="25">
        <v>2.3833565318601419E-7</v>
      </c>
      <c r="J40" s="26">
        <v>6.214220819780223E-2</v>
      </c>
      <c r="K40" s="5">
        <v>6.2142208197803459E-2</v>
      </c>
      <c r="L40" s="27">
        <v>3.6757583245100732E-3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150</v>
      </c>
      <c r="H41" s="1">
        <v>2132.8877300700001</v>
      </c>
      <c r="I41" s="25">
        <v>2.7456371711487702E-7</v>
      </c>
      <c r="J41" s="26">
        <v>1.223210496806747E-3</v>
      </c>
      <c r="K41" s="5">
        <v>1.223210496806771E-3</v>
      </c>
      <c r="L41" s="27">
        <v>2.132887730070043E-3</v>
      </c>
      <c r="M41" s="4">
        <v>4.2500725161431768E-17</v>
      </c>
      <c r="N41" s="3">
        <v>4.2291503632441163E-11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152</v>
      </c>
      <c r="H42" s="1">
        <v>8631.1469697899993</v>
      </c>
      <c r="I42" s="25">
        <v>2.0125318342510851E-7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0.32463333658900001</v>
      </c>
      <c r="D43" s="7">
        <v>137384</v>
      </c>
      <c r="E43" s="1">
        <v>137384</v>
      </c>
      <c r="F43" s="6">
        <v>11536974279.870001</v>
      </c>
      <c r="G43" s="1" t="s">
        <v>191</v>
      </c>
      <c r="H43" s="1">
        <v>3246.3333658900001</v>
      </c>
      <c r="I43" s="25">
        <v>2.81385161060321E-7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150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1.5332226574320309E-2</v>
      </c>
      <c r="M44" s="4">
        <v>3.05311331771918E-16</v>
      </c>
      <c r="N44" s="3">
        <v>3.0559021979570389E-10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152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1.8041124150158789E-16</v>
      </c>
      <c r="N45" s="3">
        <v>1.818989403545856E-10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205</v>
      </c>
      <c r="H46" s="1">
        <v>12673.392385769999</v>
      </c>
      <c r="I46" s="25">
        <v>4.3988723609973102E-7</v>
      </c>
      <c r="J46" s="26">
        <v>1.0381338771953651E-2</v>
      </c>
      <c r="K46" s="5">
        <v>1.0381338771953861E-2</v>
      </c>
      <c r="L46" s="27">
        <v>1.2673392385770249E-2</v>
      </c>
      <c r="M46" s="4">
        <v>2.5153490401663698E-16</v>
      </c>
      <c r="N46" s="3">
        <v>2.5102053768932819E-10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207</v>
      </c>
      <c r="H47" s="1">
        <v>4907.4221980499997</v>
      </c>
      <c r="I47" s="25">
        <v>4.3071503176631072E-7</v>
      </c>
      <c r="J47" s="26">
        <v>1.193123709495857E-2</v>
      </c>
      <c r="K47" s="5">
        <v>1.1931237094958811E-2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156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150</v>
      </c>
      <c r="H49" s="1">
        <v>2010.53982959</v>
      </c>
      <c r="I49" s="25">
        <v>4.030020122033789E-7</v>
      </c>
      <c r="J49" s="26">
        <v>1.147749730755223E-3</v>
      </c>
      <c r="K49" s="5">
        <v>1.147749730755246E-3</v>
      </c>
      <c r="L49" s="27">
        <v>2.0105398295900399E-3</v>
      </c>
      <c r="M49" s="4">
        <v>3.9898639947466557E-17</v>
      </c>
      <c r="N49" s="3">
        <v>4.0017766878008842E-11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152</v>
      </c>
      <c r="H50" s="1">
        <v>29596.449566529998</v>
      </c>
      <c r="I50" s="25">
        <v>3.6129624329008228E-7</v>
      </c>
      <c r="J50" s="26">
        <v>0.32194927591457589</v>
      </c>
      <c r="K50" s="5">
        <v>0.32194927591458228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162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6.3549915855630884E-3</v>
      </c>
      <c r="L51" s="27">
        <v>2.3442662999900461E-3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150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3.7947076036992661E-17</v>
      </c>
      <c r="N52" s="3">
        <v>3.7971403799019747E-11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152</v>
      </c>
      <c r="H53" s="1">
        <v>46239.464670720001</v>
      </c>
      <c r="I53" s="25">
        <v>3.0402583551271511E-7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207</v>
      </c>
      <c r="H54" s="1">
        <v>2019.3685594000001</v>
      </c>
      <c r="I54" s="25">
        <v>1.7727448452668041E-7</v>
      </c>
      <c r="J54" s="26">
        <v>1.4450706880676879E-2</v>
      </c>
      <c r="K54" s="5">
        <v>1.4450706880677171E-2</v>
      </c>
      <c r="L54" s="27">
        <v>2.0193685594000399E-3</v>
      </c>
      <c r="M54" s="4">
        <v>4.0332320816460759E-17</v>
      </c>
      <c r="N54" s="3">
        <v>4.0472514228895313E-11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207</v>
      </c>
      <c r="H55" s="1">
        <v>3404.4520349300001</v>
      </c>
      <c r="I55" s="25">
        <v>1.750446120761357E-7</v>
      </c>
      <c r="J55" s="26">
        <v>0.5533160187726649</v>
      </c>
      <c r="K55" s="5">
        <v>0.55331601877267578</v>
      </c>
      <c r="L55" s="27">
        <v>3.404452034930068E-3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1.4453501149779999</v>
      </c>
      <c r="D56" s="7">
        <v>13300000</v>
      </c>
      <c r="E56" s="1">
        <v>13300000</v>
      </c>
      <c r="F56" s="6">
        <v>49832436369.379997</v>
      </c>
      <c r="G56" s="1" t="s">
        <v>154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1.4453501149780289E-2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150</v>
      </c>
      <c r="H57" s="1">
        <v>3177.8924118099999</v>
      </c>
      <c r="I57" s="25">
        <v>4.0334210975703949E-7</v>
      </c>
      <c r="J57" s="26">
        <v>1.382656752247131E-3</v>
      </c>
      <c r="K57" s="5">
        <v>1.382656752247159E-3</v>
      </c>
      <c r="L57" s="27">
        <v>3.1778924118100629E-3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205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1.5005358067199379E-16</v>
      </c>
      <c r="N58" s="3">
        <v>1.5006662579253321E-10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158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2.3273787812000458E-3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207</v>
      </c>
      <c r="H60" s="1">
        <v>2382.7251386600001</v>
      </c>
      <c r="I60" s="25">
        <v>1.7030676095821181E-7</v>
      </c>
      <c r="J60" s="26">
        <v>0.14564446859709221</v>
      </c>
      <c r="K60" s="5">
        <v>0.14564446859709509</v>
      </c>
      <c r="L60" s="27">
        <v>2.382725138660047E-3</v>
      </c>
      <c r="M60" s="4">
        <v>4.7271214720367987E-17</v>
      </c>
      <c r="N60" s="3">
        <v>4.7293724492192268E-11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150</v>
      </c>
      <c r="H61" s="1">
        <v>2086.5153430400001</v>
      </c>
      <c r="I61" s="25">
        <v>2.012720768321661E-7</v>
      </c>
      <c r="J61" s="26">
        <v>1.4332584591218551E-3</v>
      </c>
      <c r="K61" s="5">
        <v>1.4332584591218839E-3</v>
      </c>
      <c r="L61" s="27">
        <v>2.086515343040041E-3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195</v>
      </c>
      <c r="H62" s="1">
        <v>13841.94199028</v>
      </c>
      <c r="I62" s="25">
        <v>4.0403704165570332E-7</v>
      </c>
      <c r="J62" s="26">
        <v>3.5183545587378641E-3</v>
      </c>
      <c r="K62" s="5">
        <v>3.518354558737934E-3</v>
      </c>
      <c r="L62" s="27">
        <v>1.384194199028028E-2</v>
      </c>
      <c r="M62" s="4">
        <v>2.7582103268031228E-16</v>
      </c>
      <c r="N62" s="3">
        <v>2.7648638933897018E-10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191</v>
      </c>
      <c r="H63" s="1">
        <v>4812.4382502899998</v>
      </c>
      <c r="I63" s="25">
        <v>4.0480400490887418E-7</v>
      </c>
      <c r="J63" s="26">
        <v>1.0050514314278021</v>
      </c>
      <c r="K63" s="5">
        <v>1.0050514314278221</v>
      </c>
      <c r="L63" s="27">
        <v>4.8124382502900964E-3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171</v>
      </c>
      <c r="H64" s="1">
        <v>5264.5992486299992</v>
      </c>
      <c r="I64" s="25">
        <v>1.4157645061395541E-7</v>
      </c>
      <c r="J64" s="26">
        <v>2.5615993515385412E-2</v>
      </c>
      <c r="K64" s="5">
        <v>2.5615993515385922E-2</v>
      </c>
      <c r="L64" s="27">
        <v>5.2645992486301044E-3</v>
      </c>
      <c r="M64" s="4">
        <v>1.049507702965968E-16</v>
      </c>
      <c r="N64" s="3">
        <v>1.055013854056597E-10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152</v>
      </c>
      <c r="H65" s="1">
        <v>3011.0435594300002</v>
      </c>
      <c r="I65" s="25">
        <v>3.6046823176042392E-7</v>
      </c>
      <c r="J65" s="26">
        <v>1.3173419670154221</v>
      </c>
      <c r="K65" s="5">
        <v>1.317341967015448</v>
      </c>
      <c r="L65" s="27">
        <v>3.0110435594300601E-3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152</v>
      </c>
      <c r="H66" s="1">
        <v>32874.484757049999</v>
      </c>
      <c r="I66" s="25">
        <v>3.0047398639083392E-7</v>
      </c>
      <c r="J66" s="26">
        <v>0.19951472696351369</v>
      </c>
      <c r="K66" s="5">
        <v>0.19951472696351771</v>
      </c>
      <c r="L66" s="27">
        <v>3.2874484757050647E-2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3017.6298973299999</v>
      </c>
      <c r="I67" s="25">
        <v>4.111931930444361E-7</v>
      </c>
      <c r="J67" s="26">
        <v>1.383911810510354E-2</v>
      </c>
      <c r="K67" s="5">
        <v>1.383911810510381E-2</v>
      </c>
      <c r="L67" s="27">
        <v>3.0176298973300601E-3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1.4853856151739999</v>
      </c>
      <c r="D68" s="7">
        <v>33500000</v>
      </c>
      <c r="E68" s="1">
        <v>33500000</v>
      </c>
      <c r="F68" s="6">
        <v>39298563322.379997</v>
      </c>
      <c r="G68" s="1" t="s">
        <v>152</v>
      </c>
      <c r="H68" s="1">
        <v>14853.856151739999</v>
      </c>
      <c r="I68" s="25">
        <v>3.7797453382426652E-7</v>
      </c>
      <c r="J68" s="26">
        <v>12.66214688311293</v>
      </c>
      <c r="K68" s="5">
        <v>12.662146883113181</v>
      </c>
      <c r="L68" s="27">
        <v>1.4853856151740291E-2</v>
      </c>
      <c r="M68" s="4">
        <v>2.9490299091605721E-16</v>
      </c>
      <c r="N68" s="3">
        <v>2.946762833744287E-10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152</v>
      </c>
      <c r="H69" s="1">
        <v>4185.6515331199998</v>
      </c>
      <c r="I69" s="25">
        <v>4.3638364290307849E-7</v>
      </c>
      <c r="J69" s="26">
        <v>1.5974696015752989E-2</v>
      </c>
      <c r="K69" s="5">
        <v>1.5974696015753319E-2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177</v>
      </c>
      <c r="H70" s="1">
        <v>1938.2866975500001</v>
      </c>
      <c r="I70" s="25">
        <v>4.909847964319624E-7</v>
      </c>
      <c r="J70" s="26">
        <v>1.3589477195643849E-2</v>
      </c>
      <c r="K70" s="5">
        <v>1.358947719564413E-2</v>
      </c>
      <c r="L70" s="27">
        <v>1.938286697550039E-3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154</v>
      </c>
      <c r="H71" s="1">
        <v>26769.858799670001</v>
      </c>
      <c r="I71" s="25">
        <v>2.7624473934614671E-7</v>
      </c>
      <c r="J71" s="26">
        <v>7.3204855926728856</v>
      </c>
      <c r="K71" s="5">
        <v>7.3204855926730321</v>
      </c>
      <c r="L71" s="27">
        <v>2.6769858799670532E-2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152</v>
      </c>
      <c r="H72" s="1">
        <v>1713.2744794099999</v>
      </c>
      <c r="I72" s="25">
        <v>3.5894074528584939E-7</v>
      </c>
      <c r="J72" s="26">
        <v>0.15726916966550439</v>
      </c>
      <c r="K72" s="5">
        <v>0.1572691696655075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0.236070502988</v>
      </c>
      <c r="D73" s="7">
        <v>583407</v>
      </c>
      <c r="E73" s="1">
        <v>583407</v>
      </c>
      <c r="F73" s="6">
        <v>12066716259.20406</v>
      </c>
      <c r="G73" s="1" t="s">
        <v>152</v>
      </c>
      <c r="H73" s="1">
        <v>2360.70502988</v>
      </c>
      <c r="I73" s="25">
        <v>1.9563773434047059E-7</v>
      </c>
      <c r="J73" s="26">
        <v>0.1141364236783709</v>
      </c>
      <c r="K73" s="5">
        <v>0.11413642367837321</v>
      </c>
      <c r="L73" s="27">
        <v>2.3607050298800471E-3</v>
      </c>
      <c r="M73" s="4">
        <v>4.6837533851373792E-17</v>
      </c>
      <c r="N73" s="3">
        <v>4.6838977141305798E-11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152</v>
      </c>
      <c r="H74" s="1">
        <v>6319.5686199600004</v>
      </c>
      <c r="I74" s="25">
        <v>3.3645050563311102E-7</v>
      </c>
      <c r="J74" s="26">
        <v>0.13233607738067149</v>
      </c>
      <c r="K74" s="5">
        <v>0.13233607738067421</v>
      </c>
      <c r="L74" s="27">
        <v>6.319568619960126E-3</v>
      </c>
      <c r="M74" s="4">
        <v>1.2576745200831849E-16</v>
      </c>
      <c r="N74" s="3">
        <v>1.255102688446641E-10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152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1.092875789865388E-16</v>
      </c>
      <c r="N75" s="3">
        <v>1.091393642127514E-10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207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3.1646930575767958E-2</v>
      </c>
      <c r="L76" s="27">
        <v>2.212016187290044E-3</v>
      </c>
      <c r="M76" s="4">
        <v>4.3801767768414379E-17</v>
      </c>
      <c r="N76" s="3">
        <v>4.3655745685100562E-11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160</v>
      </c>
      <c r="H77" s="1">
        <v>9866.1422740200014</v>
      </c>
      <c r="I77" s="25">
        <v>3.3750466890389468E-7</v>
      </c>
      <c r="J77" s="26">
        <v>2.200530441253393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1.9463186617940659E-10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150</v>
      </c>
      <c r="H78" s="1">
        <v>4358.7380087000001</v>
      </c>
      <c r="I78" s="25">
        <v>4.0046618258598809E-7</v>
      </c>
      <c r="J78" s="26">
        <v>2.499734988347181E-3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207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1.008308020411519E-17</v>
      </c>
      <c r="N79" s="3">
        <v>1.006128513836302E-11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150</v>
      </c>
      <c r="H80" s="1">
        <v>1493.0995246499999</v>
      </c>
      <c r="I80" s="25">
        <v>3.9205424389043238E-7</v>
      </c>
      <c r="J80" s="26">
        <v>6.4594857223387642E-4</v>
      </c>
      <c r="K80" s="5">
        <v>6.4594857223388932E-4</v>
      </c>
      <c r="L80" s="27">
        <v>1.4930995246500299E-3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207</v>
      </c>
      <c r="H81" s="1">
        <v>2465.8793449200002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4.9112713895738118E-11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150</v>
      </c>
      <c r="H82" s="1">
        <v>15988.54781969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1.5988547819690321E-2</v>
      </c>
      <c r="M82" s="4">
        <v>3.1918911957973251E-16</v>
      </c>
      <c r="N82" s="3">
        <v>3.2014213502407069E-10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150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1.4224732503009821E-16</v>
      </c>
      <c r="N83" s="3">
        <v>1.4188117347657681E-10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150</v>
      </c>
      <c r="H84" s="1">
        <v>2069.3767872399999</v>
      </c>
      <c r="I84" s="25">
        <v>1.5430207169108301E-7</v>
      </c>
      <c r="J84" s="26">
        <v>6.9435932260987336E-4</v>
      </c>
      <c r="K84" s="5">
        <v>6.9435932260988713E-4</v>
      </c>
      <c r="L84" s="27">
        <v>2.0693767872400409E-3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207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4.1383860529100834E-3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171</v>
      </c>
      <c r="H86" s="1">
        <v>3291.68270592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3.2916827059200648E-3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177</v>
      </c>
      <c r="H87" s="1">
        <v>2369.0276148100002</v>
      </c>
      <c r="I87" s="25">
        <v>4.7546270096557282E-7</v>
      </c>
      <c r="J87" s="26">
        <v>1.556759975501478E-2</v>
      </c>
      <c r="K87" s="5">
        <v>1.556759975501509E-2</v>
      </c>
      <c r="L87" s="27">
        <v>2.3690276148100472E-3</v>
      </c>
      <c r="M87" s="4">
        <v>4.7271214720367987E-17</v>
      </c>
      <c r="N87" s="3">
        <v>4.7293724492192268E-11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154</v>
      </c>
      <c r="H88" s="1">
        <v>83380.926789249992</v>
      </c>
      <c r="I88" s="25">
        <v>3.5180959536312301E-7</v>
      </c>
      <c r="J88" s="26">
        <v>20.75676612642425</v>
      </c>
      <c r="K88" s="5">
        <v>20.756766126424669</v>
      </c>
      <c r="L88" s="27">
        <v>8.3380926789251644E-2</v>
      </c>
      <c r="M88" s="4">
        <v>1.65145674912992E-15</v>
      </c>
      <c r="N88" s="3">
        <v>1.6589183360338209E-9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154</v>
      </c>
      <c r="H89" s="1">
        <v>29226.304899449999</v>
      </c>
      <c r="I89" s="25">
        <v>3.6923006205181432E-7</v>
      </c>
      <c r="J89" s="26">
        <v>9.9843501079431096</v>
      </c>
      <c r="K89" s="5">
        <v>9.9843501079433068</v>
      </c>
      <c r="L89" s="27">
        <v>2.9226304899450582E-2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158</v>
      </c>
      <c r="H90" s="1">
        <v>10631.430780320001</v>
      </c>
      <c r="I90" s="25">
        <v>1.241654493291873E-7</v>
      </c>
      <c r="J90" s="26">
        <v>0.29303046041688202</v>
      </c>
      <c r="K90" s="5">
        <v>0.29303046041688791</v>
      </c>
      <c r="L90" s="27">
        <v>1.063143078032021E-2</v>
      </c>
      <c r="M90" s="4">
        <v>2.1163626406917049E-16</v>
      </c>
      <c r="N90" s="3">
        <v>2.110027708113194E-10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150</v>
      </c>
      <c r="H91" s="1">
        <v>11817.252486380001</v>
      </c>
      <c r="I91" s="25">
        <v>4.3126210487764392E-8</v>
      </c>
      <c r="J91" s="26">
        <v>5.3217743741901264E-3</v>
      </c>
      <c r="K91" s="5">
        <v>5.3217743741902314E-3</v>
      </c>
      <c r="L91" s="27">
        <v>1.181725248638024E-2</v>
      </c>
      <c r="M91" s="4">
        <v>2.3418766925686901E-16</v>
      </c>
      <c r="N91" s="3">
        <v>2.3464963305741549E-10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0.23158061682</v>
      </c>
      <c r="D92" s="7">
        <v>3003.0067952714012</v>
      </c>
      <c r="E92" s="1">
        <v>3003.0067952714012</v>
      </c>
      <c r="F92" s="6">
        <v>5236283013.9799995</v>
      </c>
      <c r="G92" s="1" t="s">
        <v>150</v>
      </c>
      <c r="H92" s="1">
        <v>2315.8061681999998</v>
      </c>
      <c r="I92" s="25">
        <v>4.4226145951568799E-7</v>
      </c>
      <c r="J92" s="26">
        <v>1.328114168212259E-3</v>
      </c>
      <c r="K92" s="5">
        <v>1.3281141682122851E-3</v>
      </c>
      <c r="L92" s="27">
        <v>2.315806168200046E-3</v>
      </c>
      <c r="M92" s="4">
        <v>4.5970172113385388E-17</v>
      </c>
      <c r="N92" s="3">
        <v>4.5929482439532882E-11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162</v>
      </c>
      <c r="H93" s="1">
        <v>1489.2173589199999</v>
      </c>
      <c r="I93" s="25">
        <v>2.880800856659308E-7</v>
      </c>
      <c r="J93" s="26">
        <v>1.290397127723404E-2</v>
      </c>
      <c r="K93" s="5">
        <v>1.290397127723429E-2</v>
      </c>
      <c r="L93" s="27">
        <v>1.489217358920029E-3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152</v>
      </c>
      <c r="H94" s="1">
        <v>15576.941278439999</v>
      </c>
      <c r="I94" s="25">
        <v>4.0425851596366468E-7</v>
      </c>
      <c r="J94" s="26">
        <v>0.15938740934751</v>
      </c>
      <c r="K94" s="5">
        <v>0.15938740934751319</v>
      </c>
      <c r="L94" s="27">
        <v>1.5576941278440309E-2</v>
      </c>
      <c r="M94" s="4">
        <v>3.0878077872387171E-16</v>
      </c>
      <c r="N94" s="3">
        <v>3.092281986027956E-10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156</v>
      </c>
      <c r="H95" s="1">
        <v>2366.55821668</v>
      </c>
      <c r="I95" s="25">
        <v>3.2876191295025502E-7</v>
      </c>
      <c r="J95" s="26">
        <v>3.156114364322448E-2</v>
      </c>
      <c r="K95" s="5">
        <v>3.1561143643225098E-2</v>
      </c>
      <c r="L95" s="27">
        <v>2.3665582166800471E-3</v>
      </c>
      <c r="M95" s="4">
        <v>4.6837533851373792E-17</v>
      </c>
      <c r="N95" s="3">
        <v>4.6838977141305798E-11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5.4754403650769996</v>
      </c>
      <c r="D96" s="7">
        <v>621682</v>
      </c>
      <c r="E96" s="1">
        <v>621682</v>
      </c>
      <c r="F96" s="6">
        <v>139043344797.5303</v>
      </c>
      <c r="G96" s="1" t="s">
        <v>152</v>
      </c>
      <c r="H96" s="1">
        <v>54754.403650769993</v>
      </c>
      <c r="I96" s="25">
        <v>3.9379377510301759E-7</v>
      </c>
      <c r="J96" s="26">
        <v>0.2448145016935942</v>
      </c>
      <c r="K96" s="5">
        <v>0.24481450169359911</v>
      </c>
      <c r="L96" s="27">
        <v>5.4754403650771083E-2</v>
      </c>
      <c r="M96" s="4">
        <v>1.0894063429134351E-15</v>
      </c>
      <c r="N96" s="3">
        <v>1.0913936421275141E-9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154</v>
      </c>
      <c r="H97" s="1">
        <v>1854.4937092600001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1.854493709260037E-3</v>
      </c>
      <c r="M97" s="4">
        <v>3.6862873864507151E-17</v>
      </c>
      <c r="N97" s="3">
        <v>3.7061909097246832E-11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0.15136781888500001</v>
      </c>
      <c r="D98" s="7">
        <v>117484</v>
      </c>
      <c r="E98" s="1">
        <v>117484</v>
      </c>
      <c r="F98" s="6">
        <v>6193379926.9279985</v>
      </c>
      <c r="G98" s="1" t="s">
        <v>207</v>
      </c>
      <c r="H98" s="1">
        <v>1513.67818885</v>
      </c>
      <c r="I98" s="25">
        <v>2.4440260515404948E-7</v>
      </c>
      <c r="J98" s="26">
        <v>2.871339566391835E-2</v>
      </c>
      <c r="K98" s="5">
        <v>2.8713395663918919E-2</v>
      </c>
      <c r="L98" s="27">
        <v>1.5136781888500301E-3</v>
      </c>
      <c r="M98" s="4">
        <v>3.0140820395097017E-17</v>
      </c>
      <c r="N98" s="3">
        <v>3.0013325158506632E-11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150</v>
      </c>
      <c r="H99" s="1">
        <v>15594.35472453</v>
      </c>
      <c r="I99" s="25">
        <v>2.7989619117657848E-7</v>
      </c>
      <c r="J99" s="26">
        <v>1.9951840195640051E-2</v>
      </c>
      <c r="K99" s="5">
        <v>1.995184019564045E-2</v>
      </c>
      <c r="L99" s="27">
        <v>1.559435472453031E-2</v>
      </c>
      <c r="M99" s="4">
        <v>3.1051550219984852E-16</v>
      </c>
      <c r="N99" s="3">
        <v>3.1104718800634151E-10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207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1.9826984498649841E-10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150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1.07666885768977E-2</v>
      </c>
      <c r="L101" s="27">
        <v>7.358149845450147E-3</v>
      </c>
      <c r="M101" s="4">
        <v>1.465841337200402E-16</v>
      </c>
      <c r="N101" s="3">
        <v>1.4642864698544139E-10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150</v>
      </c>
      <c r="H102" s="1">
        <v>7431.4812385300002</v>
      </c>
      <c r="I102" s="25">
        <v>3.6171876455985262E-7</v>
      </c>
      <c r="J102" s="26">
        <v>1.087398950019829E-2</v>
      </c>
      <c r="K102" s="5">
        <v>1.07666885768977E-2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0">
        <v>0.77470040462</v>
      </c>
      <c r="D2" s="7">
        <v>49434</v>
      </c>
      <c r="E2" s="1">
        <v>49434</v>
      </c>
      <c r="F2" s="6">
        <v>121310984310.92799</v>
      </c>
      <c r="G2" s="1" t="s">
        <v>150</v>
      </c>
      <c r="H2" s="1">
        <v>7747.0040462000006</v>
      </c>
      <c r="I2" s="25">
        <v>6.3860697283140672E-8</v>
      </c>
      <c r="J2" s="26">
        <v>3.1568897094947758E-3</v>
      </c>
      <c r="K2" s="5">
        <v>3.1625407625074358E-3</v>
      </c>
      <c r="L2" s="27">
        <v>7.7608717243842279E-3</v>
      </c>
      <c r="M2" s="4">
        <v>1.38676781842274E-5</v>
      </c>
      <c r="N2" s="3">
        <v>13.867678184226859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2</v>
      </c>
      <c r="B3" s="1" t="s">
        <v>151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152</v>
      </c>
      <c r="H3" s="1">
        <v>4442.4461841900002</v>
      </c>
      <c r="I3" s="25">
        <v>4.6620911129840441E-7</v>
      </c>
      <c r="J3" s="26">
        <v>7.8221030902757588E-2</v>
      </c>
      <c r="K3" s="5">
        <v>7.836105200995179E-2</v>
      </c>
      <c r="L3" s="27">
        <v>4.4503984730588876E-3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3</v>
      </c>
      <c r="B4" s="1" t="s">
        <v>153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154</v>
      </c>
      <c r="H4" s="1">
        <v>2470.27973789</v>
      </c>
      <c r="I4" s="25">
        <v>1.28218994507044E-7</v>
      </c>
      <c r="J4" s="26">
        <v>0.27772490648214743</v>
      </c>
      <c r="K4" s="5">
        <v>0.27822205345765749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4</v>
      </c>
      <c r="B5" s="1" t="s">
        <v>155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156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5</v>
      </c>
      <c r="B6" s="1" t="s">
        <v>157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158</v>
      </c>
      <c r="H6" s="1">
        <v>4402.1036602899994</v>
      </c>
      <c r="I6" s="25">
        <v>4.3714816522967069E-7</v>
      </c>
      <c r="J6" s="26">
        <v>1.8812234142493651E-3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0.35239231574500002</v>
      </c>
      <c r="D7" s="7">
        <v>577803</v>
      </c>
      <c r="E7" s="1">
        <v>577803</v>
      </c>
      <c r="F7" s="6">
        <v>13805154535.440001</v>
      </c>
      <c r="G7" s="1" t="s">
        <v>160</v>
      </c>
      <c r="H7" s="1">
        <v>3523.92315745</v>
      </c>
      <c r="I7" s="25">
        <v>2.5526140604971399E-7</v>
      </c>
      <c r="J7" s="26">
        <v>0.14749080619974289</v>
      </c>
      <c r="K7" s="5">
        <v>0.14775482504156939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7</v>
      </c>
      <c r="B8" s="1" t="s">
        <v>161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162</v>
      </c>
      <c r="H8" s="1">
        <v>1649.1332911300001</v>
      </c>
      <c r="I8" s="25">
        <v>2.8880902884096822E-7</v>
      </c>
      <c r="J8" s="26">
        <v>5.6280215450239474E-3</v>
      </c>
      <c r="K8" s="5">
        <v>5.6380960965864884E-3</v>
      </c>
      <c r="L8" s="27">
        <v>1.6520853548778159E-3</v>
      </c>
      <c r="M8" s="4">
        <v>2.952063747816347E-6</v>
      </c>
      <c r="N8" s="3">
        <v>2.952063747816283</v>
      </c>
      <c r="P8" s="2"/>
      <c r="Q8" s="2"/>
      <c r="R8" s="2"/>
    </row>
    <row r="9" spans="1:21">
      <c r="A9" s="7" t="s">
        <v>8</v>
      </c>
      <c r="B9" s="1" t="s">
        <v>163</v>
      </c>
      <c r="C9" s="26">
        <v>0.29564750190200001</v>
      </c>
      <c r="D9" s="7">
        <v>21201100</v>
      </c>
      <c r="E9" s="1">
        <v>21201100</v>
      </c>
      <c r="F9" s="6">
        <v>25520763201.964939</v>
      </c>
      <c r="G9" s="1" t="s">
        <v>164</v>
      </c>
      <c r="H9" s="1">
        <v>2956.4750190200002</v>
      </c>
      <c r="I9" s="25">
        <v>1.158458701106701E-7</v>
      </c>
      <c r="J9" s="26">
        <v>2.4560598768033288</v>
      </c>
      <c r="K9" s="5">
        <v>2.460456395481343</v>
      </c>
      <c r="L9" s="27">
        <v>2.9617673157449169E-3</v>
      </c>
      <c r="M9" s="4">
        <v>5.2922967249168298E-6</v>
      </c>
      <c r="N9" s="3">
        <v>5.2922967249164694</v>
      </c>
      <c r="P9" s="2"/>
      <c r="Q9" s="2"/>
      <c r="R9" s="2"/>
    </row>
    <row r="10" spans="1:21">
      <c r="A10" s="7" t="s">
        <v>9</v>
      </c>
      <c r="B10" s="1" t="s">
        <v>165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158</v>
      </c>
      <c r="H10" s="1">
        <v>23991.539049679999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2.4034485579812581E-2</v>
      </c>
      <c r="M10" s="4">
        <v>4.2946530132582227E-5</v>
      </c>
      <c r="N10" s="3">
        <v>42.946530132583582</v>
      </c>
      <c r="P10" s="2"/>
      <c r="Q10" s="2"/>
      <c r="R10" s="2"/>
    </row>
    <row r="11" spans="1:21">
      <c r="A11" s="7" t="s">
        <v>10</v>
      </c>
      <c r="B11" s="1" t="s">
        <v>166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152</v>
      </c>
      <c r="H11" s="1">
        <v>2993.7503691900001</v>
      </c>
      <c r="I11" s="25">
        <v>4.2148420317030448E-7</v>
      </c>
      <c r="J11" s="26">
        <v>2.1826137976971052E-2</v>
      </c>
      <c r="K11" s="5">
        <v>2.1865208287925549E-2</v>
      </c>
      <c r="L11" s="27">
        <v>2.999109391384756E-3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11</v>
      </c>
      <c r="B12" s="1" t="s">
        <v>167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152</v>
      </c>
      <c r="H12" s="1">
        <v>88987.787936549983</v>
      </c>
      <c r="I12" s="25">
        <v>4.2229784114521402E-7</v>
      </c>
      <c r="J12" s="26">
        <v>0.18591366847929239</v>
      </c>
      <c r="K12" s="5">
        <v>0.18624646692744981</v>
      </c>
      <c r="L12" s="27">
        <v>8.9147082290604127E-2</v>
      </c>
      <c r="M12" s="4">
        <v>1.592943540541375E-4</v>
      </c>
      <c r="N12" s="3">
        <v>159.29435405414549</v>
      </c>
      <c r="P12" s="2"/>
      <c r="Q12" s="2"/>
      <c r="R12" s="2"/>
    </row>
    <row r="13" spans="1:21">
      <c r="A13" s="7" t="s">
        <v>12</v>
      </c>
      <c r="B13" s="1" t="s">
        <v>168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150</v>
      </c>
      <c r="H13" s="1">
        <v>62178.554208129986</v>
      </c>
      <c r="I13" s="25">
        <v>2.0763006839122929E-7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1.1130395369535199E-4</v>
      </c>
      <c r="N13" s="3">
        <v>111.3039536953511</v>
      </c>
      <c r="P13" s="2"/>
      <c r="Q13" s="2"/>
      <c r="R13" s="2"/>
    </row>
    <row r="14" spans="1:21">
      <c r="A14" s="7" t="s">
        <v>13</v>
      </c>
      <c r="B14" s="1" t="s">
        <v>169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152</v>
      </c>
      <c r="H14" s="1">
        <v>1805.5717302400001</v>
      </c>
      <c r="I14" s="25">
        <v>3.2148810649858171E-7</v>
      </c>
      <c r="J14" s="26">
        <v>1.208956024487916E-2</v>
      </c>
      <c r="K14" s="5">
        <v>1.2111201401855591E-2</v>
      </c>
      <c r="L14" s="27">
        <v>1.8088038297088679E-3</v>
      </c>
      <c r="M14" s="4">
        <v>3.232099468868186E-6</v>
      </c>
      <c r="N14" s="3">
        <v>3.2320994688682281</v>
      </c>
      <c r="P14" s="2"/>
      <c r="Q14" s="2"/>
      <c r="R14" s="2"/>
    </row>
    <row r="15" spans="1:21">
      <c r="A15" s="7" t="s">
        <v>14</v>
      </c>
      <c r="B15" s="1" t="s">
        <v>170</v>
      </c>
      <c r="C15" s="26">
        <v>0.46882329691699998</v>
      </c>
      <c r="D15" s="7">
        <v>64972</v>
      </c>
      <c r="E15" s="1">
        <v>64972</v>
      </c>
      <c r="F15" s="6">
        <v>17304666236.637989</v>
      </c>
      <c r="G15" s="1" t="s">
        <v>171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1.763392200118738E-2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15</v>
      </c>
      <c r="B16" s="1" t="s">
        <v>172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154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1.089034957837205E-6</v>
      </c>
      <c r="N16" s="3">
        <v>1.0890349578372709</v>
      </c>
      <c r="P16" s="2"/>
      <c r="Q16" s="2"/>
      <c r="R16" s="2"/>
    </row>
    <row r="17" spans="1:18">
      <c r="A17" s="7" t="s">
        <v>16</v>
      </c>
      <c r="B17" s="1" t="s">
        <v>173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158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1.130926452328493E-6</v>
      </c>
      <c r="N17" s="3">
        <v>1.130926452328481</v>
      </c>
      <c r="P17" s="2"/>
      <c r="Q17" s="2"/>
      <c r="R17" s="2"/>
    </row>
    <row r="18" spans="1:18">
      <c r="A18" s="7" t="s">
        <v>17</v>
      </c>
      <c r="B18" s="1" t="s">
        <v>174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162</v>
      </c>
      <c r="H18" s="1">
        <v>4896.9150489100002</v>
      </c>
      <c r="I18" s="25">
        <v>3.2955581489734401E-7</v>
      </c>
      <c r="J18" s="26">
        <v>2.247900213414783E-3</v>
      </c>
      <c r="K18" s="5">
        <v>2.251924111754532E-3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18</v>
      </c>
      <c r="B19" s="1" t="s">
        <v>175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150</v>
      </c>
      <c r="H19" s="1">
        <v>3091.61283908</v>
      </c>
      <c r="I19" s="25">
        <v>4.6730592819838308E-7</v>
      </c>
      <c r="J19" s="26">
        <v>1.019661535328872E-3</v>
      </c>
      <c r="K19" s="5">
        <v>1.021486800677821E-3</v>
      </c>
      <c r="L19" s="27">
        <v>3.097147041942441E-3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19</v>
      </c>
      <c r="B20" s="1" t="s">
        <v>176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177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20</v>
      </c>
      <c r="B21" s="1" t="s">
        <v>178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162</v>
      </c>
      <c r="H21" s="1">
        <v>10916.18340038</v>
      </c>
      <c r="I21" s="25">
        <v>3.9535999935099421E-7</v>
      </c>
      <c r="J21" s="26">
        <v>0.13039763498594489</v>
      </c>
      <c r="K21" s="5">
        <v>0.13063105585761189</v>
      </c>
      <c r="L21" s="27">
        <v>1.093572413089147E-2</v>
      </c>
      <c r="M21" s="4">
        <v>1.9540730511472679E-5</v>
      </c>
      <c r="N21" s="3">
        <v>19.540730511473161</v>
      </c>
      <c r="P21" s="2"/>
      <c r="Q21" s="2"/>
      <c r="R21" s="2"/>
    </row>
    <row r="22" spans="1:18">
      <c r="A22" s="7" t="s">
        <v>21</v>
      </c>
      <c r="B22" s="7" t="s">
        <v>179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152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22</v>
      </c>
      <c r="B23" s="7" t="s">
        <v>180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150</v>
      </c>
      <c r="H23" s="1">
        <v>9274.5811400700004</v>
      </c>
      <c r="I23" s="25">
        <v>4.7017673595429739E-7</v>
      </c>
      <c r="J23" s="26">
        <v>1.405828440503349E-4</v>
      </c>
      <c r="K23" s="5">
        <v>1.4083449715752289E-4</v>
      </c>
      <c r="L23" s="27">
        <v>9.2911832879176426E-3</v>
      </c>
      <c r="M23" s="4">
        <v>1.6602147847643089E-5</v>
      </c>
      <c r="N23" s="3">
        <v>16.60214784764139</v>
      </c>
      <c r="P23" s="2"/>
      <c r="Q23" s="2"/>
      <c r="R23" s="2"/>
    </row>
    <row r="24" spans="1:18">
      <c r="A24" s="7" t="s">
        <v>23</v>
      </c>
      <c r="B24" s="7" t="s">
        <v>181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160</v>
      </c>
      <c r="H24" s="1">
        <v>3417.4648281700001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3.423582328835436E-3</v>
      </c>
      <c r="M24" s="4">
        <v>6.1175006654365536E-6</v>
      </c>
      <c r="N24" s="3">
        <v>6.1175006654366371</v>
      </c>
      <c r="P24" s="2"/>
      <c r="Q24" s="2"/>
      <c r="R24" s="2"/>
    </row>
    <row r="25" spans="1:18">
      <c r="A25" s="7" t="s">
        <v>24</v>
      </c>
      <c r="B25" s="1" t="s">
        <v>182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150</v>
      </c>
      <c r="H25" s="1">
        <v>2177.57185544</v>
      </c>
      <c r="I25" s="25">
        <v>1.707637796108223E-7</v>
      </c>
      <c r="J25" s="26">
        <v>9.4159148077407396E-4</v>
      </c>
      <c r="K25" s="5">
        <v>9.432769952699866E-4</v>
      </c>
      <c r="L25" s="27">
        <v>2.18146986110719E-3</v>
      </c>
      <c r="M25" s="4">
        <v>3.8980056671902496E-6</v>
      </c>
      <c r="N25" s="3">
        <v>3.898005667190318</v>
      </c>
      <c r="P25" s="2"/>
      <c r="Q25" s="2"/>
      <c r="R25" s="2"/>
    </row>
    <row r="26" spans="1:18">
      <c r="A26" s="7" t="s">
        <v>25</v>
      </c>
      <c r="B26" s="1" t="s">
        <v>183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177</v>
      </c>
      <c r="H26" s="1">
        <v>2256.5808542700001</v>
      </c>
      <c r="I26" s="25">
        <v>4.3214349540178481E-7</v>
      </c>
      <c r="J26" s="26">
        <v>2.2570854764835222E-3</v>
      </c>
      <c r="K26" s="5">
        <v>2.261125817096205E-3</v>
      </c>
      <c r="L26" s="27">
        <v>2.260620291573685E-3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26</v>
      </c>
      <c r="B27" s="1" t="s">
        <v>184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152</v>
      </c>
      <c r="H27" s="1">
        <v>2027.6938870399999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2.0313236006802159E-3</v>
      </c>
      <c r="M27" s="4">
        <v>3.6297136402165839E-6</v>
      </c>
      <c r="N27" s="3">
        <v>3.6297136402165511</v>
      </c>
      <c r="P27" s="2"/>
      <c r="Q27" s="2"/>
      <c r="R27" s="2"/>
    </row>
    <row r="28" spans="1:18">
      <c r="A28" s="7" t="s">
        <v>27</v>
      </c>
      <c r="B28" s="1" t="s">
        <v>185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160</v>
      </c>
      <c r="H28" s="1">
        <v>20150.053820870002</v>
      </c>
      <c r="I28" s="25">
        <v>2.4088188639355611E-7</v>
      </c>
      <c r="J28" s="26">
        <v>1.745189266921314</v>
      </c>
      <c r="K28" s="5">
        <v>1.748313277568545</v>
      </c>
      <c r="L28" s="27">
        <v>2.0186123824205371E-2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28</v>
      </c>
      <c r="B29" s="1" t="s">
        <v>186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152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0.15078799267983981</v>
      </c>
      <c r="L29" s="27">
        <v>2.3393335076401549E-2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29</v>
      </c>
      <c r="B30" s="1" t="s">
        <v>187</v>
      </c>
      <c r="C30" s="26">
        <v>0.39013751518500001</v>
      </c>
      <c r="D30" s="7">
        <v>3049000</v>
      </c>
      <c r="E30" s="1">
        <v>3049000</v>
      </c>
      <c r="F30" s="6">
        <v>11137012949.30448</v>
      </c>
      <c r="G30" s="1" t="s">
        <v>152</v>
      </c>
      <c r="H30" s="1">
        <v>3901.3751518499998</v>
      </c>
      <c r="I30" s="25">
        <v>3.5030713976979309E-7</v>
      </c>
      <c r="J30" s="26">
        <v>1.0680864691580989</v>
      </c>
      <c r="K30" s="5">
        <v>1.069998418519279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30</v>
      </c>
      <c r="B31" s="1" t="s">
        <v>188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152</v>
      </c>
      <c r="H31" s="1">
        <v>2336.7253760100002</v>
      </c>
      <c r="I31" s="25">
        <v>3.7807387197698968E-7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31</v>
      </c>
      <c r="B32" s="1" t="s">
        <v>189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152</v>
      </c>
      <c r="H32" s="1">
        <v>3217.6447902300001</v>
      </c>
      <c r="I32" s="25">
        <v>3.8328844923502509E-7</v>
      </c>
      <c r="J32" s="26">
        <v>0.29706157996441851</v>
      </c>
      <c r="K32" s="5">
        <v>0.29759334093581652</v>
      </c>
      <c r="L32" s="27">
        <v>3.2234045990867069E-3</v>
      </c>
      <c r="M32" s="4">
        <v>5.7598088567070204E-6</v>
      </c>
      <c r="N32" s="3">
        <v>5.7598088567074228</v>
      </c>
      <c r="P32" s="2"/>
      <c r="Q32" s="2"/>
      <c r="R32" s="2"/>
    </row>
    <row r="33" spans="1:18">
      <c r="A33" s="7" t="s">
        <v>101</v>
      </c>
      <c r="B33" s="1" t="s">
        <v>264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150</v>
      </c>
      <c r="H33" s="1">
        <v>1959.50368783</v>
      </c>
      <c r="I33" s="25">
        <v>4.2834680904680531E-7</v>
      </c>
      <c r="J33" s="26">
        <v>9.2180233306872494E-4</v>
      </c>
      <c r="K33" s="5">
        <v>9.2345242360991056E-4</v>
      </c>
      <c r="L33" s="27">
        <v>1.9630113362538678E-3</v>
      </c>
      <c r="M33" s="4">
        <v>3.5076484238682339E-6</v>
      </c>
      <c r="N33" s="3">
        <v>3.5076484238682042</v>
      </c>
      <c r="P33" s="2"/>
      <c r="Q33" s="2"/>
      <c r="R33" s="2"/>
    </row>
    <row r="34" spans="1:18">
      <c r="A34" s="7" t="s">
        <v>32</v>
      </c>
      <c r="B34" s="1" t="s">
        <v>190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191</v>
      </c>
      <c r="H34" s="1">
        <v>19609.629589429998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33</v>
      </c>
      <c r="B35" s="1" t="s">
        <v>192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158</v>
      </c>
      <c r="H35" s="1">
        <v>2879.7413438499998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5.1549380830576844E-6</v>
      </c>
      <c r="N35" s="3">
        <v>5.1549380830579139</v>
      </c>
      <c r="P35" s="2"/>
      <c r="Q35" s="2"/>
      <c r="R35" s="2"/>
    </row>
    <row r="36" spans="1:18">
      <c r="A36" s="7" t="s">
        <v>34</v>
      </c>
      <c r="B36" s="1" t="s">
        <v>193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150</v>
      </c>
      <c r="H36" s="1">
        <v>5852.68533131</v>
      </c>
      <c r="I36" s="25">
        <v>2.9959249975102288E-7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1.0476715408568911E-5</v>
      </c>
      <c r="N36" s="3">
        <v>10.47671540856936</v>
      </c>
      <c r="P36" s="2"/>
      <c r="Q36" s="2"/>
      <c r="R36" s="2"/>
    </row>
    <row r="37" spans="1:18">
      <c r="A37" s="7" t="s">
        <v>35</v>
      </c>
      <c r="B37" s="1" t="s">
        <v>194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195</v>
      </c>
      <c r="H37" s="1">
        <v>4353.5426941899996</v>
      </c>
      <c r="I37" s="25">
        <v>3.5302908464641901E-7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36</v>
      </c>
      <c r="B38" s="1" t="s">
        <v>196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152</v>
      </c>
      <c r="H38" s="1">
        <v>39372.801792880004</v>
      </c>
      <c r="I38" s="25">
        <v>4.0210175058458628E-7</v>
      </c>
      <c r="J38" s="26">
        <v>0.27101657989401118</v>
      </c>
      <c r="K38" s="5">
        <v>0.27150171849595067</v>
      </c>
      <c r="L38" s="27">
        <v>3.9443281857323688E-2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37</v>
      </c>
      <c r="B39" s="1" t="s">
        <v>197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158</v>
      </c>
      <c r="H39" s="1">
        <v>5132.2526430399994</v>
      </c>
      <c r="I39" s="25">
        <v>4.0088622922606369E-7</v>
      </c>
      <c r="J39" s="26">
        <v>2.5696807293390691E-3</v>
      </c>
      <c r="K39" s="5">
        <v>2.5742806372726062E-3</v>
      </c>
      <c r="L39" s="27">
        <v>5.1414397336307094E-3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38</v>
      </c>
      <c r="B40" s="1" t="s">
        <v>198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160</v>
      </c>
      <c r="H40" s="1">
        <v>3551.8005765900002</v>
      </c>
      <c r="I40" s="25">
        <v>2.3561102198193801E-7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39</v>
      </c>
      <c r="B41" s="1" t="s">
        <v>199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150</v>
      </c>
      <c r="H41" s="1">
        <v>2138.5461820999999</v>
      </c>
      <c r="I41" s="25">
        <v>2.779032771497172E-7</v>
      </c>
      <c r="J41" s="26">
        <v>1.2106398304902179E-3</v>
      </c>
      <c r="K41" s="5">
        <v>1.212806960318673E-3</v>
      </c>
      <c r="L41" s="27">
        <v>2.142374329088096E-3</v>
      </c>
      <c r="M41" s="4">
        <v>3.8281469880952984E-6</v>
      </c>
      <c r="N41" s="3">
        <v>3.8281469880953409</v>
      </c>
      <c r="P41" s="2"/>
      <c r="Q41" s="2"/>
      <c r="R41" s="2"/>
    </row>
    <row r="42" spans="1:18">
      <c r="A42" s="7" t="s">
        <v>40</v>
      </c>
      <c r="B42" s="1" t="s">
        <v>200</v>
      </c>
      <c r="C42" s="26">
        <v>0.88905023204900002</v>
      </c>
      <c r="D42" s="7">
        <v>192000</v>
      </c>
      <c r="E42" s="1">
        <v>192000</v>
      </c>
      <c r="F42" s="6">
        <v>41903526295.498497</v>
      </c>
      <c r="G42" s="1" t="s">
        <v>152</v>
      </c>
      <c r="H42" s="1">
        <v>8890.5023204900008</v>
      </c>
      <c r="I42" s="25">
        <v>2.1216597041965569E-7</v>
      </c>
      <c r="J42" s="26">
        <v>4.0735866320573903E-2</v>
      </c>
      <c r="K42" s="5">
        <v>3.8936685564197833E-2</v>
      </c>
      <c r="L42" s="27">
        <v>8.4978355593693794E-3</v>
      </c>
      <c r="M42" s="4">
        <v>-3.9266676112062118E-4</v>
      </c>
      <c r="N42" s="3">
        <v>-392.66676112062117</v>
      </c>
      <c r="P42" s="2"/>
      <c r="Q42" s="2"/>
      <c r="R42" s="2"/>
    </row>
    <row r="43" spans="1:18">
      <c r="A43" s="7" t="s">
        <v>41</v>
      </c>
      <c r="B43" s="1" t="s">
        <v>201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191</v>
      </c>
      <c r="H43" s="1">
        <v>3350.1821175199989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3.3561791774431391E-3</v>
      </c>
      <c r="M43" s="4">
        <v>5.9970599231391414E-6</v>
      </c>
      <c r="N43" s="3">
        <v>5.9970599231392043</v>
      </c>
      <c r="P43" s="2"/>
      <c r="Q43" s="2"/>
      <c r="R43" s="2"/>
    </row>
    <row r="44" spans="1:18">
      <c r="A44" s="7" t="s">
        <v>42</v>
      </c>
      <c r="B44" s="1" t="s">
        <v>202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150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2.9124922670098471E-5</v>
      </c>
      <c r="N44" s="3">
        <v>29.124922670100201</v>
      </c>
      <c r="P44" s="2"/>
      <c r="Q44" s="2"/>
      <c r="R44" s="2"/>
    </row>
    <row r="45" spans="1:18">
      <c r="A45" s="7" t="s">
        <v>43</v>
      </c>
      <c r="B45" s="1" t="s">
        <v>203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152</v>
      </c>
      <c r="H45" s="1">
        <v>8294.1852560099996</v>
      </c>
      <c r="I45" s="25">
        <v>3.0382233712033049E-7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1.4847170758034571E-5</v>
      </c>
      <c r="N45" s="3">
        <v>14.84717075803565</v>
      </c>
      <c r="P45" s="2"/>
      <c r="Q45" s="2"/>
      <c r="R45" s="2"/>
    </row>
    <row r="46" spans="1:18">
      <c r="A46" s="7" t="s">
        <v>44</v>
      </c>
      <c r="B46" s="1" t="s">
        <v>204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205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1.304439390733261E-2</v>
      </c>
      <c r="M46" s="4">
        <v>2.330865181260702E-5</v>
      </c>
      <c r="N46" s="3">
        <v>23.3086518126056</v>
      </c>
      <c r="P46" s="2"/>
      <c r="Q46" s="2"/>
      <c r="R46" s="2"/>
    </row>
    <row r="47" spans="1:18">
      <c r="A47" s="7" t="s">
        <v>45</v>
      </c>
      <c r="B47" s="1" t="s">
        <v>206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207</v>
      </c>
      <c r="H47" s="1">
        <v>4390.4655602999992</v>
      </c>
      <c r="I47" s="25">
        <v>4.259183132539083E-7</v>
      </c>
      <c r="J47" s="26">
        <v>1.1798363195446511E-2</v>
      </c>
      <c r="K47" s="5">
        <v>1.181948308937996E-2</v>
      </c>
      <c r="L47" s="27">
        <v>4.3983248002145486E-3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46</v>
      </c>
      <c r="B48" s="1" t="s">
        <v>208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156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3.5979383656028169E-6</v>
      </c>
      <c r="N48" s="3">
        <v>3.5979383656028858</v>
      </c>
      <c r="P48" s="2"/>
      <c r="Q48" s="2"/>
      <c r="R48" s="2"/>
    </row>
    <row r="49" spans="1:18">
      <c r="A49" s="7" t="s">
        <v>47</v>
      </c>
      <c r="B49" s="1" t="s">
        <v>209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150</v>
      </c>
      <c r="H49" s="1">
        <v>2089.2805561999999</v>
      </c>
      <c r="I49" s="25">
        <v>4.1022538570487253E-7</v>
      </c>
      <c r="J49" s="26">
        <v>1.1683218984874771E-3</v>
      </c>
      <c r="K49" s="5">
        <v>1.1704132762665831E-3</v>
      </c>
      <c r="L49" s="27">
        <v>2.093020514284507E-3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48</v>
      </c>
      <c r="B50" s="1" t="s">
        <v>210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152</v>
      </c>
      <c r="H50" s="1">
        <v>28512.306062719999</v>
      </c>
      <c r="I50" s="25">
        <v>3.6150449407743728E-7</v>
      </c>
      <c r="J50" s="26">
        <v>0.32213484714993401</v>
      </c>
      <c r="K50" s="5">
        <v>0.32271149101965391</v>
      </c>
      <c r="L50" s="27">
        <v>2.8563345081466681E-2</v>
      </c>
      <c r="M50" s="4">
        <v>5.1039018746680542E-5</v>
      </c>
      <c r="N50" s="3">
        <v>51.039018746680092</v>
      </c>
      <c r="P50" s="2"/>
      <c r="Q50" s="2"/>
      <c r="R50" s="2"/>
    </row>
    <row r="51" spans="1:18">
      <c r="A51" s="7" t="s">
        <v>49</v>
      </c>
      <c r="B51" s="1" t="s">
        <v>211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162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2.3339183388171492E-3</v>
      </c>
      <c r="M51" s="4">
        <v>4.1704114671489356E-6</v>
      </c>
      <c r="N51" s="3">
        <v>4.1704114671488242</v>
      </c>
      <c r="P51" s="2"/>
      <c r="Q51" s="2"/>
      <c r="R51" s="2"/>
    </row>
    <row r="52" spans="1:18">
      <c r="A52" s="7" t="s">
        <v>50</v>
      </c>
      <c r="B52" s="1" t="s">
        <v>212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150</v>
      </c>
      <c r="H52" s="1">
        <v>2045.84372659</v>
      </c>
      <c r="I52" s="25">
        <v>4.3656558491232512E-7</v>
      </c>
      <c r="J52" s="26">
        <v>6.2040335271890514E-4</v>
      </c>
      <c r="K52" s="5">
        <v>6.2151391803996617E-4</v>
      </c>
      <c r="L52" s="27">
        <v>2.049505929711733E-3</v>
      </c>
      <c r="M52" s="4">
        <v>3.662203121733171E-6</v>
      </c>
      <c r="N52" s="3">
        <v>3.6622031217334552</v>
      </c>
      <c r="P52" s="2"/>
      <c r="Q52" s="2"/>
      <c r="R52" s="2"/>
    </row>
    <row r="53" spans="1:18">
      <c r="A53" s="7" t="s">
        <v>51</v>
      </c>
      <c r="B53" s="1" t="s">
        <v>213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152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52</v>
      </c>
      <c r="B54" s="1" t="s">
        <v>214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207</v>
      </c>
      <c r="H54" s="1">
        <v>1977.26260882</v>
      </c>
      <c r="I54" s="25">
        <v>1.752884655010351E-7</v>
      </c>
      <c r="J54" s="26">
        <v>1.428881455378238E-2</v>
      </c>
      <c r="K54" s="5">
        <v>1.431439252956717E-2</v>
      </c>
      <c r="L54" s="27">
        <v>1.9808020469545091E-3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53</v>
      </c>
      <c r="B55" s="1" t="s">
        <v>215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207</v>
      </c>
      <c r="H55" s="1">
        <v>3303.9093982499999</v>
      </c>
      <c r="I55" s="25">
        <v>1.7617987738167441E-7</v>
      </c>
      <c r="J55" s="26">
        <v>0.55690459240347268</v>
      </c>
      <c r="K55" s="5">
        <v>0.55790149050958615</v>
      </c>
      <c r="L55" s="27">
        <v>3.30982362676744E-3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54</v>
      </c>
      <c r="B56" s="1" t="s">
        <v>216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154</v>
      </c>
      <c r="H56" s="1">
        <v>14285.2714282</v>
      </c>
      <c r="I56" s="25">
        <v>2.913981731811467E-7</v>
      </c>
      <c r="J56" s="26">
        <v>3.875595703309251</v>
      </c>
      <c r="K56" s="5">
        <v>3.8825332902348308</v>
      </c>
      <c r="L56" s="27">
        <v>1.43108430615373E-2</v>
      </c>
      <c r="M56" s="4">
        <v>2.5571633337301281E-5</v>
      </c>
      <c r="N56" s="3">
        <v>25.57163333730205</v>
      </c>
      <c r="P56" s="2"/>
      <c r="Q56" s="2"/>
      <c r="R56" s="2"/>
    </row>
    <row r="57" spans="1:18">
      <c r="A57" s="7" t="s">
        <v>55</v>
      </c>
      <c r="B57" s="1" t="s">
        <v>217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150</v>
      </c>
      <c r="H57" s="1">
        <v>3288.2553961100002</v>
      </c>
      <c r="I57" s="25">
        <v>4.0993424561140168E-7</v>
      </c>
      <c r="J57" s="26">
        <v>1.405254593955885E-3</v>
      </c>
      <c r="K57" s="5">
        <v>1.4167722686289331E-3</v>
      </c>
      <c r="L57" s="27">
        <v>3.3152064240996502E-3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56</v>
      </c>
      <c r="B58" s="1" t="s">
        <v>218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205</v>
      </c>
      <c r="H58" s="1">
        <v>8035.9929814099987</v>
      </c>
      <c r="I58" s="25">
        <v>3.7405844145398691E-7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1.4384988557099991E-5</v>
      </c>
      <c r="N58" s="3">
        <v>14.384988557099859</v>
      </c>
      <c r="P58" s="2"/>
      <c r="Q58" s="2"/>
      <c r="R58" s="2"/>
    </row>
    <row r="59" spans="1:18">
      <c r="A59" s="7" t="s">
        <v>57</v>
      </c>
      <c r="B59" s="1" t="s">
        <v>219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158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2.3024507378779108E-3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58</v>
      </c>
      <c r="B60" s="1" t="s">
        <v>220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207</v>
      </c>
      <c r="H60" s="1">
        <v>2397.1410639800001</v>
      </c>
      <c r="I60" s="25">
        <v>1.748054470481725E-7</v>
      </c>
      <c r="J60" s="26">
        <v>0.14949169545567961</v>
      </c>
      <c r="K60" s="5">
        <v>0.14975929602868371</v>
      </c>
      <c r="L60" s="27">
        <v>2.401432113862987E-3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59</v>
      </c>
      <c r="B61" s="1" t="s">
        <v>221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150</v>
      </c>
      <c r="H61" s="1">
        <v>2137.7385045199999</v>
      </c>
      <c r="I61" s="25">
        <v>2.049813552696415E-7</v>
      </c>
      <c r="J61" s="26">
        <v>1.459672230875117E-3</v>
      </c>
      <c r="K61" s="5">
        <v>1.462285146092048E-3</v>
      </c>
      <c r="L61" s="27">
        <v>2.141565205713685E-3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60</v>
      </c>
      <c r="B62" s="1" t="s">
        <v>222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195</v>
      </c>
      <c r="H62" s="1">
        <v>14707.864568700001</v>
      </c>
      <c r="I62" s="25">
        <v>4.1288919294985991E-7</v>
      </c>
      <c r="J62" s="26">
        <v>3.5954390922073799E-3</v>
      </c>
      <c r="K62" s="5">
        <v>3.6018751792344711E-3</v>
      </c>
      <c r="L62" s="27">
        <v>1.473419267325668E-2</v>
      </c>
      <c r="M62" s="4">
        <v>2.6328104556681831E-5</v>
      </c>
      <c r="N62" s="3">
        <v>26.328104556681861</v>
      </c>
      <c r="P62" s="2"/>
      <c r="Q62" s="2"/>
      <c r="R62" s="2"/>
    </row>
    <row r="63" spans="1:18">
      <c r="A63" s="7" t="s">
        <v>61</v>
      </c>
      <c r="B63" s="1" t="s">
        <v>223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191</v>
      </c>
      <c r="H63" s="1">
        <v>4727.0616197300014</v>
      </c>
      <c r="I63" s="25">
        <v>4.082490829856632E-7</v>
      </c>
      <c r="J63" s="26">
        <v>1.013604905727634</v>
      </c>
      <c r="K63" s="5">
        <v>1.0154193292836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62</v>
      </c>
      <c r="B64" s="1" t="s">
        <v>224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171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2.4166277313346508E-2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63</v>
      </c>
      <c r="B65" s="1" t="s">
        <v>225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152</v>
      </c>
      <c r="H65" s="1">
        <v>3127.2622178900001</v>
      </c>
      <c r="I65" s="25">
        <v>3.6775454446655328E-7</v>
      </c>
      <c r="J65" s="26">
        <v>1.343970015389353</v>
      </c>
      <c r="K65" s="5">
        <v>1.3463758155624419</v>
      </c>
      <c r="L65" s="27">
        <v>3.132860235627706E-3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64</v>
      </c>
      <c r="B66" s="1" t="s">
        <v>226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152</v>
      </c>
      <c r="H66" s="1">
        <v>30032.057023969999</v>
      </c>
      <c r="I66" s="25">
        <v>2.9197895873775937E-7</v>
      </c>
      <c r="J66" s="26">
        <v>0.19387402860187231</v>
      </c>
      <c r="K66" s="5">
        <v>0.1942210766504445</v>
      </c>
      <c r="L66" s="27">
        <v>3.0085816503049999E-2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65</v>
      </c>
      <c r="B67" s="1" t="s">
        <v>227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158</v>
      </c>
      <c r="H67" s="1">
        <v>2973.2618258900002</v>
      </c>
      <c r="I67" s="25">
        <v>4.147754123679421E-7</v>
      </c>
      <c r="J67" s="26">
        <v>1.395968127865546E-2</v>
      </c>
      <c r="K67" s="5">
        <v>1.398467008289401E-2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66</v>
      </c>
      <c r="B68" s="1" t="s">
        <v>228</v>
      </c>
      <c r="C68" s="26">
        <v>1.504147268548</v>
      </c>
      <c r="D68" s="7">
        <v>33500000</v>
      </c>
      <c r="E68" s="1">
        <v>33500000</v>
      </c>
      <c r="F68" s="6">
        <v>39097018100.519997</v>
      </c>
      <c r="G68" s="1" t="s">
        <v>152</v>
      </c>
      <c r="H68" s="1">
        <v>15041.472685479999</v>
      </c>
      <c r="I68" s="25">
        <v>3.8472173624105469E-7</v>
      </c>
      <c r="J68" s="26">
        <v>12.888178164075329</v>
      </c>
      <c r="K68" s="5">
        <v>12.91124890292409</v>
      </c>
      <c r="L68" s="27">
        <v>1.506839797187887E-2</v>
      </c>
      <c r="M68" s="4">
        <v>2.6925286398872188E-5</v>
      </c>
      <c r="N68" s="3">
        <v>26.925286398873141</v>
      </c>
      <c r="P68" s="2"/>
      <c r="Q68" s="2"/>
      <c r="R68" s="2"/>
    </row>
    <row r="69" spans="1:18">
      <c r="A69" s="7" t="s">
        <v>67</v>
      </c>
      <c r="B69" s="1" t="s">
        <v>229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152</v>
      </c>
      <c r="H69" s="1">
        <v>4150.7458380399994</v>
      </c>
      <c r="I69" s="25">
        <v>4.4122894981933379E-7</v>
      </c>
      <c r="J69" s="26">
        <v>1.615206816603635E-2</v>
      </c>
      <c r="K69" s="5">
        <v>1.6180981495869339E-2</v>
      </c>
      <c r="L69" s="27">
        <v>4.1581759629153066E-3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68</v>
      </c>
      <c r="B70" s="1" t="s">
        <v>230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177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1.379868680105305E-2</v>
      </c>
      <c r="L70" s="27">
        <v>2.0828945822610068E-3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69</v>
      </c>
      <c r="B71" s="1" t="s">
        <v>231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154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70</v>
      </c>
      <c r="B72" s="1" t="s">
        <v>232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152</v>
      </c>
      <c r="H72" s="1">
        <v>1721.2731901100001</v>
      </c>
      <c r="I72" s="25">
        <v>3.6298823890638768E-7</v>
      </c>
      <c r="J72" s="26">
        <v>0.15904257090035601</v>
      </c>
      <c r="K72" s="5">
        <v>0.15932726820734261</v>
      </c>
      <c r="L72" s="27">
        <v>1.7243543893074129E-3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71</v>
      </c>
      <c r="B73" s="1" t="s">
        <v>233</v>
      </c>
      <c r="C73" s="26">
        <v>0.24881082267499999</v>
      </c>
      <c r="D73" s="7">
        <v>583407</v>
      </c>
      <c r="E73" s="1">
        <v>583407</v>
      </c>
      <c r="F73" s="6">
        <v>12448836692.404091</v>
      </c>
      <c r="G73" s="1" t="s">
        <v>152</v>
      </c>
      <c r="H73" s="1">
        <v>2488.1082267500001</v>
      </c>
      <c r="I73" s="25">
        <v>1.9986672556064381E-7</v>
      </c>
      <c r="J73" s="26">
        <v>0.11660364675915851</v>
      </c>
      <c r="K73" s="5">
        <v>0.1168123754288074</v>
      </c>
      <c r="L73" s="27">
        <v>2.4925621142101819E-3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72</v>
      </c>
      <c r="B74" s="1" t="s">
        <v>234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152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0.13559044050280791</v>
      </c>
      <c r="L74" s="27">
        <v>6.6018959156618996E-3</v>
      </c>
      <c r="M74" s="4">
        <v>1.179673769189944E-5</v>
      </c>
      <c r="N74" s="3">
        <v>11.79673769189958</v>
      </c>
      <c r="P74" s="2"/>
      <c r="Q74" s="2"/>
      <c r="R74" s="2"/>
    </row>
    <row r="75" spans="1:18">
      <c r="A75" s="7" t="s">
        <v>73</v>
      </c>
      <c r="B75" s="1" t="s">
        <v>235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152</v>
      </c>
      <c r="H75" s="1">
        <v>5589.8452054299996</v>
      </c>
      <c r="I75" s="25">
        <v>4.1229957309600022E-7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1.0006213237470991E-5</v>
      </c>
      <c r="N75" s="3">
        <v>10.00621323747146</v>
      </c>
      <c r="P75" s="2"/>
      <c r="Q75" s="2"/>
      <c r="R75" s="2"/>
    </row>
    <row r="76" spans="1:18">
      <c r="A76" s="7" t="s">
        <v>74</v>
      </c>
      <c r="B76" s="1" t="s">
        <v>236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207</v>
      </c>
      <c r="H76" s="1">
        <v>2285.0894290199999</v>
      </c>
      <c r="I76" s="25">
        <v>3.1847566543823772E-7</v>
      </c>
      <c r="J76" s="26">
        <v>3.2272413081518382E-2</v>
      </c>
      <c r="K76" s="5">
        <v>3.2330182954371803E-2</v>
      </c>
      <c r="L76" s="27">
        <v>2.289179898655467E-3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75</v>
      </c>
      <c r="B77" s="1" t="s">
        <v>237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160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1.0151574160615819E-2</v>
      </c>
      <c r="M77" s="4">
        <v>1.813955551581772E-5</v>
      </c>
      <c r="N77" s="3">
        <v>18.13955551581785</v>
      </c>
      <c r="P77" s="2"/>
      <c r="Q77" s="2"/>
      <c r="R77" s="2"/>
    </row>
    <row r="78" spans="1:18">
      <c r="A78" s="7" t="s">
        <v>76</v>
      </c>
      <c r="B78" s="1" t="s">
        <v>238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150</v>
      </c>
      <c r="H78" s="1">
        <v>4655.50948806</v>
      </c>
      <c r="I78" s="25">
        <v>4.2146523831646179E-7</v>
      </c>
      <c r="J78" s="26">
        <v>2.6355031584756341E-3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77</v>
      </c>
      <c r="B79" s="1" t="s">
        <v>239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207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78</v>
      </c>
      <c r="B80" s="1" t="s">
        <v>240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150</v>
      </c>
      <c r="H80" s="1">
        <v>1545.6329443499999</v>
      </c>
      <c r="I80" s="25">
        <v>3.9743358739153031E-7</v>
      </c>
      <c r="J80" s="26">
        <v>6.5481157858628526E-4</v>
      </c>
      <c r="K80" s="5">
        <v>6.5598373703153949E-4</v>
      </c>
      <c r="L80" s="27">
        <v>1.5483997352379909E-3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79</v>
      </c>
      <c r="B81" s="1" t="s">
        <v>241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207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2.3677609307423508E-3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80</v>
      </c>
      <c r="B82" s="1" t="s">
        <v>242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150</v>
      </c>
      <c r="H82" s="1">
        <v>15773.138725319999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1.5801373745008371E-2</v>
      </c>
      <c r="M82" s="4">
        <v>2.8235019688366971E-5</v>
      </c>
      <c r="N82" s="3">
        <v>28.235019688367171</v>
      </c>
      <c r="P82" s="2"/>
      <c r="Q82" s="2"/>
      <c r="R82" s="2"/>
    </row>
    <row r="83" spans="1:18">
      <c r="A83" s="7" t="s">
        <v>81</v>
      </c>
      <c r="B83" s="1" t="s">
        <v>243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150</v>
      </c>
      <c r="H83" s="1">
        <v>7351.7196177100004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13.16009144627515</v>
      </c>
      <c r="P83" s="2"/>
      <c r="Q83" s="2"/>
      <c r="R83" s="2"/>
    </row>
    <row r="84" spans="1:18">
      <c r="A84" s="7" t="s">
        <v>82</v>
      </c>
      <c r="B84" s="1" t="s">
        <v>244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150</v>
      </c>
      <c r="H84" s="1">
        <v>2036.8008361</v>
      </c>
      <c r="I84" s="25">
        <v>1.5447259862354781E-7</v>
      </c>
      <c r="J84" s="26">
        <v>6.9512669380596506E-4</v>
      </c>
      <c r="K84" s="5">
        <v>6.963710191279928E-4</v>
      </c>
      <c r="L84" s="27">
        <v>2.0404468518247158E-3</v>
      </c>
      <c r="M84" s="4">
        <v>3.646015724716178E-6</v>
      </c>
      <c r="N84" s="3">
        <v>3.6460157247163352</v>
      </c>
      <c r="P84" s="2"/>
      <c r="Q84" s="2"/>
      <c r="R84" s="2"/>
    </row>
    <row r="85" spans="1:18">
      <c r="A85" s="7" t="s">
        <v>83</v>
      </c>
      <c r="B85" s="1" t="s">
        <v>245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207</v>
      </c>
      <c r="H85" s="1">
        <v>4110.6354498299997</v>
      </c>
      <c r="I85" s="25">
        <v>3.9336558880741199E-7</v>
      </c>
      <c r="J85" s="26">
        <v>3.4021403044775453E-2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84</v>
      </c>
      <c r="B86" s="1" t="s">
        <v>246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171</v>
      </c>
      <c r="H86" s="1">
        <v>3361.6040690599998</v>
      </c>
      <c r="I86" s="25">
        <v>4.1317093159668831E-7</v>
      </c>
      <c r="J86" s="26">
        <v>7.3243224215076522E-2</v>
      </c>
      <c r="K86" s="5">
        <v>7.337433470071468E-2</v>
      </c>
      <c r="L86" s="27">
        <v>3.367621575071525E-3</v>
      </c>
      <c r="M86" s="4">
        <v>6.0175060115244374E-6</v>
      </c>
      <c r="N86" s="3">
        <v>6.0175060115243468</v>
      </c>
      <c r="P86" s="2"/>
      <c r="Q86" s="2"/>
      <c r="R86" s="2"/>
    </row>
    <row r="87" spans="1:18">
      <c r="A87" s="7" t="s">
        <v>85</v>
      </c>
      <c r="B87" s="1" t="s">
        <v>247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177</v>
      </c>
      <c r="H87" s="1">
        <v>2502.7473277200002</v>
      </c>
      <c r="I87" s="25">
        <v>4.8414538082506666E-7</v>
      </c>
      <c r="J87" s="26">
        <v>1.585188805897433E-2</v>
      </c>
      <c r="K87" s="5">
        <v>1.5880264045438509E-2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86</v>
      </c>
      <c r="B88" s="1" t="s">
        <v>248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154</v>
      </c>
      <c r="H88" s="1">
        <v>83455.360268779987</v>
      </c>
      <c r="I88" s="25">
        <v>3.5659435885389431E-7</v>
      </c>
      <c r="J88" s="26">
        <v>21.03906717237976</v>
      </c>
      <c r="K88" s="5">
        <v>21.076728571689319</v>
      </c>
      <c r="L88" s="27">
        <v>8.3604751191003551E-2</v>
      </c>
      <c r="M88" s="4">
        <v>1.4939092222356071E-4</v>
      </c>
      <c r="N88" s="3">
        <v>149.390922223567</v>
      </c>
      <c r="P88" s="2"/>
      <c r="Q88" s="2"/>
      <c r="R88" s="2"/>
    </row>
    <row r="89" spans="1:18">
      <c r="A89" s="7" t="s">
        <v>87</v>
      </c>
      <c r="B89" s="1" t="s">
        <v>249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154</v>
      </c>
      <c r="H89" s="1">
        <v>27452.005005800002</v>
      </c>
      <c r="I89" s="25">
        <v>3.6785947142253969E-7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88</v>
      </c>
      <c r="B90" s="1" t="s">
        <v>250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158</v>
      </c>
      <c r="H90" s="1">
        <v>9639.5232021599986</v>
      </c>
      <c r="I90" s="25">
        <v>1.18507299730645E-7</v>
      </c>
      <c r="J90" s="26">
        <v>0.27967722736432221</v>
      </c>
      <c r="K90" s="5">
        <v>0.28017786913000159</v>
      </c>
      <c r="L90" s="27">
        <v>9.6567786217796707E-3</v>
      </c>
      <c r="M90" s="4">
        <v>1.725541961967135E-5</v>
      </c>
      <c r="N90" s="3">
        <v>17.25541961967247</v>
      </c>
      <c r="P90" s="2"/>
      <c r="Q90" s="2"/>
      <c r="R90" s="2"/>
    </row>
    <row r="91" spans="1:18">
      <c r="A91" s="7" t="s">
        <v>90</v>
      </c>
      <c r="B91" s="1" t="s">
        <v>253</v>
      </c>
      <c r="C91" s="26">
        <v>1.266015192367</v>
      </c>
      <c r="D91" s="7">
        <v>123400</v>
      </c>
      <c r="E91" s="1">
        <v>123400</v>
      </c>
      <c r="F91" s="6">
        <v>275358938234.04242</v>
      </c>
      <c r="G91" s="1" t="s">
        <v>150</v>
      </c>
      <c r="H91" s="1">
        <v>12660.151923670001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1.268281447961849E-2</v>
      </c>
      <c r="M91" s="4">
        <v>2.266255594848832E-5</v>
      </c>
      <c r="N91" s="3">
        <v>22.662555948489171</v>
      </c>
      <c r="P91" s="2"/>
      <c r="Q91" s="2"/>
      <c r="R91" s="2"/>
    </row>
    <row r="92" spans="1:18">
      <c r="A92" s="7" t="s">
        <v>91</v>
      </c>
      <c r="B92" s="1" t="s">
        <v>254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150</v>
      </c>
      <c r="H92" s="1">
        <v>2342.16323083</v>
      </c>
      <c r="I92" s="25">
        <v>4.482668106221575E-7</v>
      </c>
      <c r="J92" s="26">
        <v>1.325908283153392E-3</v>
      </c>
      <c r="K92" s="5">
        <v>1.328281751561808E-3</v>
      </c>
      <c r="L92" s="27">
        <v>2.3463558665547789E-3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92</v>
      </c>
      <c r="B93" s="1" t="s">
        <v>255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162</v>
      </c>
      <c r="H93" s="1">
        <v>1460.03593841</v>
      </c>
      <c r="I93" s="25">
        <v>2.8936045327810219E-7</v>
      </c>
      <c r="J93" s="26">
        <v>1.296132278368603E-2</v>
      </c>
      <c r="K93" s="5">
        <v>1.298452445652183E-2</v>
      </c>
      <c r="L93" s="27">
        <v>1.46264950468999E-3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93</v>
      </c>
      <c r="B94" s="1" t="s">
        <v>256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152</v>
      </c>
      <c r="H94" s="1">
        <v>15116.20278768</v>
      </c>
      <c r="I94" s="25">
        <v>4.0692431253246558E-7</v>
      </c>
      <c r="J94" s="26">
        <v>0.16043845562648781</v>
      </c>
      <c r="K94" s="5">
        <v>0.16072565166479649</v>
      </c>
      <c r="L94" s="27">
        <v>1.5143261846170319E-2</v>
      </c>
      <c r="M94" s="4">
        <v>2.7059058490321381E-5</v>
      </c>
      <c r="N94" s="3">
        <v>27.05905849032024</v>
      </c>
      <c r="P94" s="2"/>
      <c r="Q94" s="2"/>
      <c r="R94" s="2"/>
    </row>
    <row r="95" spans="1:18">
      <c r="A95" s="7" t="s">
        <v>94</v>
      </c>
      <c r="B95" s="1" t="s">
        <v>257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156</v>
      </c>
      <c r="H95" s="1">
        <v>2480.8385522100002</v>
      </c>
      <c r="I95" s="25">
        <v>3.2469733902135002E-7</v>
      </c>
      <c r="J95" s="26">
        <v>3.11709445460496E-2</v>
      </c>
      <c r="K95" s="5">
        <v>3.1226742713314739E-2</v>
      </c>
      <c r="L95" s="27">
        <v>2.4852794264443208E-3</v>
      </c>
      <c r="M95" s="4">
        <v>4.4408742343213063E-6</v>
      </c>
      <c r="N95" s="3">
        <v>4.4408742343216554</v>
      </c>
      <c r="P95" s="2"/>
      <c r="Q95" s="2"/>
      <c r="R95" s="2"/>
    </row>
    <row r="96" spans="1:18">
      <c r="A96" s="7" t="s">
        <v>95</v>
      </c>
      <c r="B96" s="1" t="s">
        <v>258</v>
      </c>
      <c r="C96" s="26">
        <v>5.3150940429220004</v>
      </c>
      <c r="D96" s="7">
        <v>621682</v>
      </c>
      <c r="E96" s="1">
        <v>621682</v>
      </c>
      <c r="F96" s="6">
        <v>134179809842.9203</v>
      </c>
      <c r="G96" s="1" t="s">
        <v>152</v>
      </c>
      <c r="H96" s="1">
        <v>53150.940429219998</v>
      </c>
      <c r="I96" s="25">
        <v>3.9611727346641772E-7</v>
      </c>
      <c r="J96" s="26">
        <v>0.24625897880314951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96</v>
      </c>
      <c r="B97" s="1" t="s">
        <v>259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154</v>
      </c>
      <c r="H97" s="1">
        <v>1821.6679903700001</v>
      </c>
      <c r="I97" s="25">
        <v>3.0348201639216849E-7</v>
      </c>
      <c r="J97" s="26">
        <v>0.26855973380188891</v>
      </c>
      <c r="K97" s="5">
        <v>0.26904047447721718</v>
      </c>
      <c r="L97" s="27">
        <v>1.8249289032682839E-3</v>
      </c>
      <c r="M97" s="4">
        <v>3.260912898284249E-6</v>
      </c>
      <c r="N97" s="3">
        <v>3.2609128982842321</v>
      </c>
      <c r="P97" s="2"/>
      <c r="Q97" s="2"/>
      <c r="R97" s="2"/>
    </row>
    <row r="98" spans="1:18">
      <c r="A98" s="7" t="s">
        <v>97</v>
      </c>
      <c r="B98" s="1" t="s">
        <v>260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207</v>
      </c>
      <c r="H98" s="1">
        <v>1220.3193044499999</v>
      </c>
      <c r="I98" s="25">
        <v>2.2870128540804831E-7</v>
      </c>
      <c r="J98" s="26">
        <v>2.6868741814879141E-2</v>
      </c>
      <c r="K98" s="5">
        <v>2.691683873894533E-2</v>
      </c>
      <c r="L98" s="27">
        <v>1.222503761218651E-3</v>
      </c>
      <c r="M98" s="4">
        <v>2.1844567686508071E-6</v>
      </c>
      <c r="N98" s="3">
        <v>2.1844567686507621</v>
      </c>
      <c r="P98" s="2"/>
      <c r="Q98" s="2"/>
      <c r="R98" s="2"/>
    </row>
    <row r="99" spans="1:18">
      <c r="A99" s="7" t="s">
        <v>98</v>
      </c>
      <c r="B99" s="1" t="s">
        <v>261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150</v>
      </c>
      <c r="H99" s="1">
        <v>17949.390241450001</v>
      </c>
      <c r="I99" s="25">
        <v>3.1078390357692902E-7</v>
      </c>
      <c r="J99" s="26">
        <v>2.2153608998674228E-2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-1370.4226040761789</v>
      </c>
      <c r="P99" s="2"/>
      <c r="Q99" s="2"/>
      <c r="R99" s="2"/>
    </row>
    <row r="100" spans="1:18">
      <c r="A100" s="7" t="s">
        <v>99</v>
      </c>
      <c r="B100" s="1" t="s">
        <v>262</v>
      </c>
      <c r="C100" s="26">
        <v>0.96968399091099999</v>
      </c>
      <c r="D100" s="7">
        <v>1614810</v>
      </c>
      <c r="E100" s="1">
        <v>1614810</v>
      </c>
      <c r="F100" s="6">
        <v>34543499033.491997</v>
      </c>
      <c r="G100" s="1" t="s">
        <v>207</v>
      </c>
      <c r="H100" s="1">
        <v>9696.83990911</v>
      </c>
      <c r="I100" s="25">
        <v>2.8071388771902721E-7</v>
      </c>
      <c r="J100" s="26">
        <v>0.45329959302756229</v>
      </c>
      <c r="K100" s="5">
        <v>0.45411103095087912</v>
      </c>
      <c r="L100" s="27">
        <v>9.7141979296324326E-3</v>
      </c>
      <c r="M100" s="4">
        <v>1.7358020522433019E-5</v>
      </c>
      <c r="N100" s="3">
        <v>17.358020522433431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150</v>
      </c>
      <c r="H101" s="1">
        <v>7019.4223503699995</v>
      </c>
      <c r="I101" s="25">
        <v>3.5702180803887611E-7</v>
      </c>
      <c r="J101" s="26">
        <v>1.073278959326469E-2</v>
      </c>
      <c r="K101" s="5">
        <v>1.075200203606457E-2</v>
      </c>
      <c r="L101" s="27">
        <v>7.0319876065154541E-3</v>
      </c>
      <c r="M101" s="4">
        <v>1.256525614545378E-5</v>
      </c>
      <c r="N101" s="3">
        <v>12.56525614545353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150</v>
      </c>
      <c r="H2" s="1">
        <v>8196.0297680700005</v>
      </c>
      <c r="I2" s="25">
        <v>6.705851207483533E-8</v>
      </c>
      <c r="J2" s="26">
        <v>3.3149704859074102E-3</v>
      </c>
      <c r="K2" s="5">
        <v>3.314970485907376E-3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2</v>
      </c>
      <c r="B3" s="1" t="s">
        <v>151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152</v>
      </c>
      <c r="H3" s="1">
        <v>3854.9420723100002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154</v>
      </c>
      <c r="H4" s="1">
        <v>2701.7840585499998</v>
      </c>
      <c r="I4" s="25">
        <v>1.340611601847027E-7</v>
      </c>
      <c r="J4" s="26">
        <v>0.29037915418326959</v>
      </c>
      <c r="K4" s="5">
        <v>0.29037915418326671</v>
      </c>
      <c r="L4" s="27">
        <v>2.7017840585499731E-3</v>
      </c>
      <c r="M4" s="4">
        <v>-2.775557561562891E-17</v>
      </c>
      <c r="N4" s="3">
        <v>-2.7739588404074311E-11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156</v>
      </c>
      <c r="H5" s="1">
        <v>5255.3061345900014</v>
      </c>
      <c r="I5" s="25">
        <v>3.9356669377213021E-7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-5.4569682106375688E-11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158</v>
      </c>
      <c r="H6" s="1">
        <v>4616.3072717800014</v>
      </c>
      <c r="I6" s="25">
        <v>4.5292520515212891E-7</v>
      </c>
      <c r="J6" s="26">
        <v>1.9491183278516711E-3</v>
      </c>
      <c r="K6" s="5">
        <v>1.9491183278516509E-3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160</v>
      </c>
      <c r="H7" s="1">
        <v>3506.4031417199999</v>
      </c>
      <c r="I7" s="25">
        <v>2.4817282974752269E-7</v>
      </c>
      <c r="J7" s="26">
        <v>0.14339500554660789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0.31445831468199997</v>
      </c>
      <c r="D8" s="7">
        <v>21201100</v>
      </c>
      <c r="E8" s="1">
        <v>21201100</v>
      </c>
      <c r="F8" s="6">
        <v>25785967295.548901</v>
      </c>
      <c r="G8" s="1" t="s">
        <v>164</v>
      </c>
      <c r="H8" s="1">
        <v>3144.583146819999</v>
      </c>
      <c r="I8" s="25">
        <v>1.219493963820705E-7</v>
      </c>
      <c r="J8" s="26">
        <v>2.5854613476359161</v>
      </c>
      <c r="K8" s="5">
        <v>2.585461347635889</v>
      </c>
      <c r="L8" s="27">
        <v>3.144583146819967E-3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158</v>
      </c>
      <c r="H9" s="1">
        <v>25487.97459129</v>
      </c>
      <c r="I9" s="25">
        <v>4.5339676593334141E-7</v>
      </c>
      <c r="J9" s="26">
        <v>1.9260748013614281E-2</v>
      </c>
      <c r="K9" s="5">
        <v>1.926074801361408E-2</v>
      </c>
      <c r="L9" s="27">
        <v>2.5487974591289739E-2</v>
      </c>
      <c r="M9" s="4">
        <v>-2.6020852139652111E-16</v>
      </c>
      <c r="N9" s="3">
        <v>-2.6193447411060328E-10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152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2.2237995107393101E-2</v>
      </c>
      <c r="L10" s="27">
        <v>2.9979064939999688E-3</v>
      </c>
      <c r="M10" s="4">
        <v>-3.0791341698588332E-17</v>
      </c>
      <c r="N10" s="3">
        <v>-3.0468072509393102E-11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152</v>
      </c>
      <c r="H11" s="1">
        <v>88606.644029339994</v>
      </c>
      <c r="I11" s="25">
        <v>4.3290360407991392E-7</v>
      </c>
      <c r="J11" s="26">
        <v>0.1905827813709535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150</v>
      </c>
      <c r="H12" s="1">
        <v>63289.769256419997</v>
      </c>
      <c r="I12" s="25">
        <v>2.1207747483329111E-7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152</v>
      </c>
      <c r="H13" s="1">
        <v>1719.94652909</v>
      </c>
      <c r="I13" s="25">
        <v>3.2672652527698259E-7</v>
      </c>
      <c r="J13" s="26">
        <v>1.228655098304093E-2</v>
      </c>
      <c r="K13" s="5">
        <v>1.228655098304081E-2</v>
      </c>
      <c r="L13" s="27">
        <v>1.719946529089983E-3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171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154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158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162</v>
      </c>
      <c r="H17" s="1">
        <v>4646.6513021199999</v>
      </c>
      <c r="I17" s="25">
        <v>3.310123459053639E-7</v>
      </c>
      <c r="J17" s="26">
        <v>2.2578352114204872E-3</v>
      </c>
      <c r="K17" s="5">
        <v>2.2578352114204642E-3</v>
      </c>
      <c r="L17" s="27">
        <v>4.6466513021199522E-3</v>
      </c>
      <c r="M17" s="4">
        <v>-4.7704895589362201E-17</v>
      </c>
      <c r="N17" s="3">
        <v>-4.7293724492192268E-11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150</v>
      </c>
      <c r="H18" s="1">
        <v>3093.3787957099998</v>
      </c>
      <c r="I18" s="25">
        <v>4.8483688293560502E-7</v>
      </c>
      <c r="J18" s="26">
        <v>1.0579140785654899E-3</v>
      </c>
      <c r="K18" s="5">
        <v>1.0579140785654799E-3</v>
      </c>
      <c r="L18" s="27">
        <v>3.0933787957099679E-3</v>
      </c>
      <c r="M18" s="4">
        <v>-3.1658703436576729E-17</v>
      </c>
      <c r="N18" s="3">
        <v>-3.1377567211166018E-11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177</v>
      </c>
      <c r="H19" s="1">
        <v>1946.1909017600001</v>
      </c>
      <c r="I19" s="25">
        <v>4.9585062984403566E-7</v>
      </c>
      <c r="J19" s="26">
        <v>1.00429586568611E-2</v>
      </c>
      <c r="K19" s="5">
        <v>1.0042958656861001E-2</v>
      </c>
      <c r="L19" s="27">
        <v>1.94619090175998E-3</v>
      </c>
      <c r="M19" s="4">
        <v>-1.9949319973733279E-17</v>
      </c>
      <c r="N19" s="3">
        <v>-2.0008883439004421E-11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162</v>
      </c>
      <c r="H20" s="1">
        <v>12071.96185496</v>
      </c>
      <c r="I20" s="25">
        <v>3.9316029344957789E-7</v>
      </c>
      <c r="J20" s="26">
        <v>0.12967212798553979</v>
      </c>
      <c r="K20" s="5">
        <v>0.12967212798553851</v>
      </c>
      <c r="L20" s="27">
        <v>1.207196185495988E-2</v>
      </c>
      <c r="M20" s="4">
        <v>-1.231653667943533E-16</v>
      </c>
      <c r="N20" s="3">
        <v>-1.2369127944111819E-10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152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4.4382562079599546E-3</v>
      </c>
      <c r="M21" s="4">
        <v>-4.5102810375396978E-17</v>
      </c>
      <c r="N21" s="3">
        <v>-4.4565240386873477E-11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150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160</v>
      </c>
      <c r="H23" s="1">
        <v>3458.9500935000001</v>
      </c>
      <c r="I23" s="25">
        <v>3.1740876041068269E-7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-3.5128150388530337E-17</v>
      </c>
      <c r="N23" s="3">
        <v>-3.5470293369144201E-11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150</v>
      </c>
      <c r="H24" s="1">
        <v>2202.37810072</v>
      </c>
      <c r="I24" s="25">
        <v>1.741379785187532E-7</v>
      </c>
      <c r="J24" s="26">
        <v>9.6019681355240531E-4</v>
      </c>
      <c r="K24" s="5">
        <v>9.6019681355239556E-4</v>
      </c>
      <c r="L24" s="27">
        <v>2.202378100719978E-3</v>
      </c>
      <c r="M24" s="4">
        <v>-2.2551405187698489E-17</v>
      </c>
      <c r="N24" s="3">
        <v>-2.2282620193436739E-11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177</v>
      </c>
      <c r="H25" s="1">
        <v>2123.06822057</v>
      </c>
      <c r="I25" s="25">
        <v>4.3546269031977032E-7</v>
      </c>
      <c r="J25" s="26">
        <v>2.27442163154016E-3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-2.1827872842550281E-11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152</v>
      </c>
      <c r="H26" s="1">
        <v>2035.05714719</v>
      </c>
      <c r="I26" s="25">
        <v>3.0811097264026972E-7</v>
      </c>
      <c r="J26" s="26">
        <v>0.89639957714124219</v>
      </c>
      <c r="K26" s="5">
        <v>0.89639957714123308</v>
      </c>
      <c r="L26" s="27">
        <v>2.0350571471899788E-3</v>
      </c>
      <c r="M26" s="4">
        <v>-2.0816681711721691E-17</v>
      </c>
      <c r="N26" s="3">
        <v>-2.0691004465334121E-11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160</v>
      </c>
      <c r="H27" s="1">
        <v>19817.64901401</v>
      </c>
      <c r="I27" s="25">
        <v>2.4304517418165041E-7</v>
      </c>
      <c r="J27" s="26">
        <v>1.7608622869460571</v>
      </c>
      <c r="K27" s="5">
        <v>1.7608622869460391</v>
      </c>
      <c r="L27" s="27">
        <v>1.98176490140098E-2</v>
      </c>
      <c r="M27" s="4">
        <v>-2.012279232133096E-16</v>
      </c>
      <c r="N27" s="3">
        <v>-2.037268131971359E-10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152</v>
      </c>
      <c r="H28" s="1">
        <v>22132.098391740001</v>
      </c>
      <c r="I28" s="25">
        <v>4.2583974511036297E-7</v>
      </c>
      <c r="J28" s="26">
        <v>0.1527683051993623</v>
      </c>
      <c r="K28" s="5">
        <v>0.15276830519936069</v>
      </c>
      <c r="L28" s="27">
        <v>2.2132098391739779E-2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0.38064259524799998</v>
      </c>
      <c r="D29" s="7">
        <v>3049000</v>
      </c>
      <c r="E29" s="1">
        <v>3049000</v>
      </c>
      <c r="F29" s="6">
        <v>10762242842.57947</v>
      </c>
      <c r="G29" s="1" t="s">
        <v>152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-3.9108272176235908E-11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152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-2.3852447794681101E-17</v>
      </c>
      <c r="N30" s="3">
        <v>-2.4101609596982602E-11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152</v>
      </c>
      <c r="H31" s="1">
        <v>2138.0286382700001</v>
      </c>
      <c r="I31" s="25">
        <v>4.1437048598771849E-7</v>
      </c>
      <c r="J31" s="26">
        <v>1.8286169546638021E-2</v>
      </c>
      <c r="K31" s="5">
        <v>1.828616954663783E-2</v>
      </c>
      <c r="L31" s="27">
        <v>2.1380286382699778E-3</v>
      </c>
      <c r="M31" s="4">
        <v>-2.1684043449710089E-17</v>
      </c>
      <c r="N31" s="3">
        <v>-2.1827872842550281E-11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152</v>
      </c>
      <c r="H32" s="1">
        <v>3519.08255951</v>
      </c>
      <c r="I32" s="25">
        <v>3.9969880563674862E-7</v>
      </c>
      <c r="J32" s="26">
        <v>0.30978016412787179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-3.5925040720030672E-11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150</v>
      </c>
      <c r="H33" s="1">
        <v>1897.29513118</v>
      </c>
      <c r="I33" s="25">
        <v>4.3753236384977042E-7</v>
      </c>
      <c r="J33" s="26">
        <v>9.4156964700470584E-4</v>
      </c>
      <c r="K33" s="5">
        <v>9.415696470046963E-4</v>
      </c>
      <c r="L33" s="27">
        <v>1.897295131179981E-3</v>
      </c>
      <c r="M33" s="4">
        <v>-1.9298798670241979E-17</v>
      </c>
      <c r="N33" s="3">
        <v>-1.9326762412674732E-11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191</v>
      </c>
      <c r="H34" s="1">
        <v>19470.589496109998</v>
      </c>
      <c r="I34" s="25">
        <v>4.5742756967262051E-7</v>
      </c>
      <c r="J34" s="26">
        <v>6.7153569220928397E-2</v>
      </c>
      <c r="K34" s="5">
        <v>6.7153569220927717E-2</v>
      </c>
      <c r="L34" s="27">
        <v>1.9470589496109799E-2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158</v>
      </c>
      <c r="H35" s="1">
        <v>2929.3879284</v>
      </c>
      <c r="I35" s="25">
        <v>4.9956235578488601E-7</v>
      </c>
      <c r="J35" s="26">
        <v>3.3670502779901322E-4</v>
      </c>
      <c r="K35" s="5">
        <v>3.3670502779900981E-4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150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5.6268158756999434E-3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195</v>
      </c>
      <c r="H37" s="1">
        <v>4041.3804147300002</v>
      </c>
      <c r="I37" s="25">
        <v>3.5235758025978047E-7</v>
      </c>
      <c r="J37" s="26">
        <v>9.6285232381787631E-3</v>
      </c>
      <c r="K37" s="5">
        <v>9.6285232381786625E-3</v>
      </c>
      <c r="L37" s="27">
        <v>4.0413804147299594E-3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152</v>
      </c>
      <c r="H38" s="1">
        <v>37614.712334770004</v>
      </c>
      <c r="I38" s="25">
        <v>4.0664375380755941E-7</v>
      </c>
      <c r="J38" s="26">
        <v>0.27407789006629502</v>
      </c>
      <c r="K38" s="5">
        <v>0.27407789006629218</v>
      </c>
      <c r="L38" s="27">
        <v>3.7614712334769623E-2</v>
      </c>
      <c r="M38" s="4">
        <v>-3.8163916471489761E-16</v>
      </c>
      <c r="N38" s="3">
        <v>-3.783497959375381E-10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158</v>
      </c>
      <c r="H39" s="1">
        <v>5216.5247207299999</v>
      </c>
      <c r="I39" s="25">
        <v>4.1266655164772089E-7</v>
      </c>
      <c r="J39" s="26">
        <v>2.645192596061891E-3</v>
      </c>
      <c r="K39" s="5">
        <v>2.645192596061865E-3</v>
      </c>
      <c r="L39" s="27">
        <v>5.2165247207299472E-3</v>
      </c>
      <c r="M39" s="4">
        <v>-5.2909066017292623E-17</v>
      </c>
      <c r="N39" s="3">
        <v>-5.2750692702829838E-11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160</v>
      </c>
      <c r="H40" s="1">
        <v>3657.6287566999999</v>
      </c>
      <c r="I40" s="25">
        <v>2.3541003389311649E-7</v>
      </c>
      <c r="J40" s="26">
        <v>6.1379399777087833E-2</v>
      </c>
      <c r="K40" s="5">
        <v>6.1379399777087201E-2</v>
      </c>
      <c r="L40" s="27">
        <v>3.6576287566999631E-3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150</v>
      </c>
      <c r="H41" s="1">
        <v>2179.96648994</v>
      </c>
      <c r="I41" s="25">
        <v>2.818658245256694E-7</v>
      </c>
      <c r="J41" s="26">
        <v>1.2403836427133091E-3</v>
      </c>
      <c r="K41" s="5">
        <v>1.2403836427132961E-3</v>
      </c>
      <c r="L41" s="27">
        <v>2.1799664899399781E-3</v>
      </c>
      <c r="M41" s="4">
        <v>-2.211772431870429E-17</v>
      </c>
      <c r="N41" s="3">
        <v>-2.2282620193436739E-11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152</v>
      </c>
      <c r="H42" s="1">
        <v>8683.0128126399995</v>
      </c>
      <c r="I42" s="25">
        <v>2.1537824957077711E-7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0.357802034125</v>
      </c>
      <c r="D43" s="7">
        <v>137384</v>
      </c>
      <c r="E43" s="1">
        <v>137384</v>
      </c>
      <c r="F43" s="6">
        <v>11821369824.019991</v>
      </c>
      <c r="G43" s="1" t="s">
        <v>191</v>
      </c>
      <c r="H43" s="1">
        <v>3578.02034125</v>
      </c>
      <c r="I43" s="25">
        <v>3.0267391973303938E-7</v>
      </c>
      <c r="J43" s="26">
        <v>4.1582553788603878E-2</v>
      </c>
      <c r="K43" s="5">
        <v>4.1582553788603462E-2</v>
      </c>
      <c r="L43" s="27">
        <v>3.5780203412499639E-3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150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1.5997546379219841E-2</v>
      </c>
      <c r="M44" s="4">
        <v>-1.6306400674181989E-16</v>
      </c>
      <c r="N44" s="3">
        <v>-1.6370904631912711E-10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152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205</v>
      </c>
      <c r="H46" s="1">
        <v>13767.41931997</v>
      </c>
      <c r="I46" s="25">
        <v>4.562842789569627E-7</v>
      </c>
      <c r="J46" s="26">
        <v>1.0768308983384319E-2</v>
      </c>
      <c r="K46" s="5">
        <v>1.076830898338421E-2</v>
      </c>
      <c r="L46" s="27">
        <v>1.3767419319969861E-2</v>
      </c>
      <c r="M46" s="4">
        <v>-1.405126015541214E-16</v>
      </c>
      <c r="N46" s="3">
        <v>-1.4188117347657681E-10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207</v>
      </c>
      <c r="H47" s="1">
        <v>4356.9825174999996</v>
      </c>
      <c r="I47" s="25">
        <v>4.3446413494431579E-7</v>
      </c>
      <c r="J47" s="26">
        <v>1.2035091002092491E-2</v>
      </c>
      <c r="K47" s="5">
        <v>1.2035091002092369E-2</v>
      </c>
      <c r="L47" s="27">
        <v>4.3569825174999558E-3</v>
      </c>
      <c r="M47" s="4">
        <v>-4.4235448637408581E-17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156</v>
      </c>
      <c r="H48" s="1">
        <v>1947.06211521</v>
      </c>
      <c r="I48" s="25">
        <v>4.6843546180777702E-7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-1.9949319973733279E-17</v>
      </c>
      <c r="N48" s="3">
        <v>-2.0008883439004421E-11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150</v>
      </c>
      <c r="H49" s="1">
        <v>2185.0032808199999</v>
      </c>
      <c r="I49" s="25">
        <v>4.266548533896441E-7</v>
      </c>
      <c r="J49" s="26">
        <v>1.2151130224537061E-3</v>
      </c>
      <c r="K49" s="5">
        <v>1.2151130224536939E-3</v>
      </c>
      <c r="L49" s="27">
        <v>2.185003280819978E-3</v>
      </c>
      <c r="M49" s="4">
        <v>-2.211772431870429E-17</v>
      </c>
      <c r="N49" s="3">
        <v>-2.1827872842550281E-11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152</v>
      </c>
      <c r="H50" s="1">
        <v>28001.095071349999</v>
      </c>
      <c r="I50" s="25">
        <v>3.6920746699541922E-7</v>
      </c>
      <c r="J50" s="26">
        <v>0.32899892780228313</v>
      </c>
      <c r="K50" s="5">
        <v>0.32899892780227968</v>
      </c>
      <c r="L50" s="27">
        <v>2.8001095071349721E-2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162</v>
      </c>
      <c r="H51" s="1">
        <v>2195.0590376999999</v>
      </c>
      <c r="I51" s="25">
        <v>2.781149115375438E-7</v>
      </c>
      <c r="J51" s="26">
        <v>7.088870980180453E-3</v>
      </c>
      <c r="K51" s="5">
        <v>7.0888709801803784E-3</v>
      </c>
      <c r="L51" s="27">
        <v>2.1950590376999782E-3</v>
      </c>
      <c r="M51" s="4">
        <v>-2.2551405187698489E-17</v>
      </c>
      <c r="N51" s="3">
        <v>-2.2737367544323209E-11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150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-1.9949319973733279E-17</v>
      </c>
      <c r="N52" s="3">
        <v>-2.0008883439004421E-11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152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4.1013837654159592E-2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207</v>
      </c>
      <c r="H54" s="1">
        <v>1882.03523853</v>
      </c>
      <c r="I54" s="25">
        <v>1.7658306148288901E-7</v>
      </c>
      <c r="J54" s="26">
        <v>1.4394344839839181E-2</v>
      </c>
      <c r="K54" s="5">
        <v>1.439434483983903E-2</v>
      </c>
      <c r="L54" s="27">
        <v>1.8820352385299801E-3</v>
      </c>
      <c r="M54" s="4">
        <v>-1.9298798670241979E-17</v>
      </c>
      <c r="N54" s="3">
        <v>-1.9326762412674732E-11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207</v>
      </c>
      <c r="H55" s="1">
        <v>3424.51778999</v>
      </c>
      <c r="I55" s="25">
        <v>1.7961807477798951E-7</v>
      </c>
      <c r="J55" s="26">
        <v>0.56777273437322462</v>
      </c>
      <c r="K55" s="5">
        <v>0.56777273437321885</v>
      </c>
      <c r="L55" s="27">
        <v>3.4245177899899651E-3</v>
      </c>
      <c r="M55" s="4">
        <v>-3.5128150388530337E-17</v>
      </c>
      <c r="N55" s="3">
        <v>-3.5470293369144201E-11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154</v>
      </c>
      <c r="H56" s="1">
        <v>15433.02272992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1.5433022729919839E-2</v>
      </c>
      <c r="M56" s="4">
        <v>-1.578598363138894E-16</v>
      </c>
      <c r="N56" s="3">
        <v>-1.5825207810848949E-10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150</v>
      </c>
      <c r="H57" s="1">
        <v>3211.32906998</v>
      </c>
      <c r="I57" s="25">
        <v>4.239006352836662E-7</v>
      </c>
      <c r="J57" s="26">
        <v>1.453131377752408E-3</v>
      </c>
      <c r="K57" s="5">
        <v>1.453131377752393E-3</v>
      </c>
      <c r="L57" s="27">
        <v>3.2113290699799669E-3</v>
      </c>
      <c r="M57" s="4">
        <v>-3.2959746043559329E-17</v>
      </c>
      <c r="N57" s="3">
        <v>-3.3196556614711881E-11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0.81820464684600003</v>
      </c>
      <c r="D58" s="7">
        <v>216757</v>
      </c>
      <c r="E58" s="1">
        <v>216757</v>
      </c>
      <c r="F58" s="6">
        <v>21246371514.810001</v>
      </c>
      <c r="G58" s="1" t="s">
        <v>205</v>
      </c>
      <c r="H58" s="1">
        <v>8182.0464684600001</v>
      </c>
      <c r="I58" s="25">
        <v>3.8510323811087557E-7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158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2.215831302919977E-3</v>
      </c>
      <c r="M59" s="4">
        <v>-2.2551405187698489E-17</v>
      </c>
      <c r="N59" s="3">
        <v>-2.2282620193436739E-11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207</v>
      </c>
      <c r="H60" s="1">
        <v>2371.1069750400002</v>
      </c>
      <c r="I60" s="25">
        <v>1.7652110686868251E-7</v>
      </c>
      <c r="J60" s="26">
        <v>0.15095890886192179</v>
      </c>
      <c r="K60" s="5">
        <v>0.1509589088619202</v>
      </c>
      <c r="L60" s="27">
        <v>2.371106975039975E-3</v>
      </c>
      <c r="M60" s="4">
        <v>-2.4286128663675299E-17</v>
      </c>
      <c r="N60" s="3">
        <v>-2.4101609596982602E-11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150</v>
      </c>
      <c r="H61" s="1">
        <v>2068.20984658</v>
      </c>
      <c r="I61" s="25">
        <v>2.0524444260893971E-7</v>
      </c>
      <c r="J61" s="26">
        <v>1.4615456758182599E-3</v>
      </c>
      <c r="K61" s="5">
        <v>1.4615456758182441E-3</v>
      </c>
      <c r="L61" s="27">
        <v>2.068209846579979E-3</v>
      </c>
      <c r="M61" s="4">
        <v>-2.125036258071589E-17</v>
      </c>
      <c r="N61" s="3">
        <v>-2.137312549166381E-11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195</v>
      </c>
      <c r="H62" s="1">
        <v>14483.13036843</v>
      </c>
      <c r="I62" s="25">
        <v>4.2263625654950728E-7</v>
      </c>
      <c r="J62" s="26">
        <v>3.6803165220331089E-3</v>
      </c>
      <c r="K62" s="5">
        <v>3.680316522033072E-3</v>
      </c>
      <c r="L62" s="27">
        <v>1.4483130368429849E-2</v>
      </c>
      <c r="M62" s="4">
        <v>-1.474514954580286E-16</v>
      </c>
      <c r="N62" s="3">
        <v>-1.473381416872144E-10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191</v>
      </c>
      <c r="H63" s="1">
        <v>4821.3677612599986</v>
      </c>
      <c r="I63" s="25">
        <v>4.1392353754185869E-7</v>
      </c>
      <c r="J63" s="26">
        <v>1.027693498244302</v>
      </c>
      <c r="K63" s="5">
        <v>1.027693498244292</v>
      </c>
      <c r="L63" s="27">
        <v>4.8213677612599501E-3</v>
      </c>
      <c r="M63" s="4">
        <v>-4.9439619065339002E-17</v>
      </c>
      <c r="N63" s="3">
        <v>-4.9112713895738118E-11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171</v>
      </c>
      <c r="H64" s="1">
        <v>4843.16409544</v>
      </c>
      <c r="I64" s="25">
        <v>1.297782687132373E-7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152</v>
      </c>
      <c r="H65" s="1">
        <v>3113.8450272099999</v>
      </c>
      <c r="I65" s="25">
        <v>3.7506434161668858E-7</v>
      </c>
      <c r="J65" s="26">
        <v>1.3706838883684369</v>
      </c>
      <c r="K65" s="5">
        <v>1.3706838883684229</v>
      </c>
      <c r="L65" s="27">
        <v>3.1138450272099679E-3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152</v>
      </c>
      <c r="H66" s="1">
        <v>29440.669710189999</v>
      </c>
      <c r="I66" s="25">
        <v>2.9311027309143731E-7</v>
      </c>
      <c r="J66" s="26">
        <v>0.1946252213327144</v>
      </c>
      <c r="K66" s="5">
        <v>0.1946252213327124</v>
      </c>
      <c r="L66" s="27">
        <v>2.9440669710189701E-2</v>
      </c>
      <c r="M66" s="4">
        <v>-3.0184188481996439E-16</v>
      </c>
      <c r="N66" s="3">
        <v>-3.0195224098861217E-10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158</v>
      </c>
      <c r="H67" s="1">
        <v>3021.8869969500001</v>
      </c>
      <c r="I67" s="25">
        <v>4.2392468401583602E-7</v>
      </c>
      <c r="J67" s="26">
        <v>1.4267609165236979E-2</v>
      </c>
      <c r="K67" s="5">
        <v>1.426760916523683E-2</v>
      </c>
      <c r="L67" s="27">
        <v>3.0218869969499689E-3</v>
      </c>
      <c r="M67" s="4">
        <v>-3.0791341698588332E-17</v>
      </c>
      <c r="N67" s="3">
        <v>-3.092281986027956E-11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1.5573505427400001</v>
      </c>
      <c r="D68" s="7">
        <v>33500000</v>
      </c>
      <c r="E68" s="1">
        <v>33500000</v>
      </c>
      <c r="F68" s="6">
        <v>39553463046.259987</v>
      </c>
      <c r="G68" s="1" t="s">
        <v>152</v>
      </c>
      <c r="H68" s="1">
        <v>15573.505427399999</v>
      </c>
      <c r="I68" s="25">
        <v>3.9373304454241883E-7</v>
      </c>
      <c r="J68" s="26">
        <v>13.19005699217103</v>
      </c>
      <c r="K68" s="5">
        <v>13.1900569921709</v>
      </c>
      <c r="L68" s="27">
        <v>1.5573505427399841E-2</v>
      </c>
      <c r="M68" s="4">
        <v>-1.595945597898663E-16</v>
      </c>
      <c r="N68" s="3">
        <v>-1.600710675120354E-10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152</v>
      </c>
      <c r="H69" s="1">
        <v>3922.5593874800002</v>
      </c>
      <c r="I69" s="25">
        <v>4.4939680688080738E-7</v>
      </c>
      <c r="J69" s="26">
        <v>1.6451068909485719E-2</v>
      </c>
      <c r="K69" s="5">
        <v>1.6451068909485549E-2</v>
      </c>
      <c r="L69" s="27">
        <v>3.9225593874799604E-3</v>
      </c>
      <c r="M69" s="4">
        <v>-3.9898639947466557E-17</v>
      </c>
      <c r="N69" s="3">
        <v>-3.9563019527122378E-11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177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1.417500958909792E-2</v>
      </c>
      <c r="L70" s="27">
        <v>1.92704572985998E-3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154</v>
      </c>
      <c r="H71" s="1">
        <v>29239.783857660001</v>
      </c>
      <c r="I71" s="25">
        <v>2.9153710584133751E-7</v>
      </c>
      <c r="J71" s="26">
        <v>7.7257333047954422</v>
      </c>
      <c r="K71" s="5">
        <v>7.725733304795364</v>
      </c>
      <c r="L71" s="27">
        <v>2.9239783857659699E-2</v>
      </c>
      <c r="M71" s="4">
        <v>-2.9837243786801082E-16</v>
      </c>
      <c r="N71" s="3">
        <v>-2.9831426218152051E-10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152</v>
      </c>
      <c r="H72" s="1">
        <v>1568.4470334099999</v>
      </c>
      <c r="I72" s="25">
        <v>3.2895633032087538E-7</v>
      </c>
      <c r="J72" s="26">
        <v>0.1441315582174309</v>
      </c>
      <c r="K72" s="5">
        <v>0.14413155821742951</v>
      </c>
      <c r="L72" s="27">
        <v>1.5684470334099839E-3</v>
      </c>
      <c r="M72" s="4">
        <v>-1.6046192152785469E-17</v>
      </c>
      <c r="N72" s="3">
        <v>-1.5916157281026241E-11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0.23480299512800001</v>
      </c>
      <c r="D73" s="7">
        <v>583407</v>
      </c>
      <c r="E73" s="1">
        <v>583407</v>
      </c>
      <c r="F73" s="6">
        <v>11686924650.19408</v>
      </c>
      <c r="G73" s="1" t="s">
        <v>152</v>
      </c>
      <c r="H73" s="1">
        <v>2348.0299512800002</v>
      </c>
      <c r="I73" s="25">
        <v>2.00910848795539E-7</v>
      </c>
      <c r="J73" s="26">
        <v>0.117212795563259</v>
      </c>
      <c r="K73" s="5">
        <v>0.11721279556325789</v>
      </c>
      <c r="L73" s="27">
        <v>2.348029951279976E-3</v>
      </c>
      <c r="M73" s="4">
        <v>-2.3852447794681101E-17</v>
      </c>
      <c r="N73" s="3">
        <v>-2.3646862246096131E-11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152</v>
      </c>
      <c r="H74" s="1">
        <v>6629.0824933800004</v>
      </c>
      <c r="I74" s="25">
        <v>3.5151948673513683E-7</v>
      </c>
      <c r="J74" s="26">
        <v>0.13826315971753139</v>
      </c>
      <c r="K74" s="5">
        <v>0.13826315971752989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152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207</v>
      </c>
      <c r="H76" s="1">
        <v>2672.1204044800002</v>
      </c>
      <c r="I76" s="25">
        <v>3.4120954382785247E-7</v>
      </c>
      <c r="J76" s="26">
        <v>3.457612791425161E-2</v>
      </c>
      <c r="K76" s="5">
        <v>3.4576127914251263E-2</v>
      </c>
      <c r="L76" s="27">
        <v>2.672120404479973E-3</v>
      </c>
      <c r="M76" s="4">
        <v>-2.7321894746634709E-17</v>
      </c>
      <c r="N76" s="3">
        <v>-2.728484105318785E-11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160</v>
      </c>
      <c r="H77" s="1">
        <v>10409.02169826</v>
      </c>
      <c r="I77" s="25">
        <v>3.478492304552343E-7</v>
      </c>
      <c r="J77" s="26">
        <v>2.2679769825681282</v>
      </c>
      <c r="K77" s="5">
        <v>2.2679769825681051</v>
      </c>
      <c r="L77" s="27">
        <v>1.040902169825989E-2</v>
      </c>
      <c r="M77" s="4">
        <v>-1.058181320345852E-16</v>
      </c>
      <c r="N77" s="3">
        <v>-1.055013854056597E-10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150</v>
      </c>
      <c r="H78" s="1">
        <v>4867.99642477</v>
      </c>
      <c r="I78" s="25">
        <v>4.3172023823835387E-7</v>
      </c>
      <c r="J78" s="26">
        <v>2.7698513559434421E-3</v>
      </c>
      <c r="K78" s="5">
        <v>2.769851355943413E-3</v>
      </c>
      <c r="L78" s="27">
        <v>4.8679964247699504E-3</v>
      </c>
      <c r="M78" s="4">
        <v>-4.9439619065339002E-17</v>
      </c>
      <c r="N78" s="3">
        <v>-4.9112713895738118E-11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207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4.6720653003999531E-4</v>
      </c>
      <c r="M79" s="4">
        <v>-4.7704895589362203E-18</v>
      </c>
      <c r="N79" s="3">
        <v>-4.7748471843078732E-12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150</v>
      </c>
      <c r="H80" s="1">
        <v>1575.751383</v>
      </c>
      <c r="I80" s="25">
        <v>4.0886818359332938E-7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-1.6046192152785469E-17</v>
      </c>
      <c r="N80" s="3">
        <v>-1.6143530956469479E-11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207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-2.3852447794681101E-17</v>
      </c>
      <c r="N81" s="3">
        <v>-2.4101609596982602E-11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150</v>
      </c>
      <c r="H82" s="1">
        <v>15278.351419029999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1.5278351419029839E-2</v>
      </c>
      <c r="M82" s="4">
        <v>-1.5612511283791259E-16</v>
      </c>
      <c r="N82" s="3">
        <v>-1.5643308870494371E-10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150</v>
      </c>
      <c r="H83" s="1">
        <v>7204.3928888200007</v>
      </c>
      <c r="I83" s="25">
        <v>5.9908973484719189E-8</v>
      </c>
      <c r="J83" s="26">
        <v>4.7457492435655146E-3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150</v>
      </c>
      <c r="H84" s="1">
        <v>1932.22926613</v>
      </c>
      <c r="I84" s="25">
        <v>1.508007589942582E-7</v>
      </c>
      <c r="J84" s="26">
        <v>6.7860341547416208E-4</v>
      </c>
      <c r="K84" s="5">
        <v>6.7860341547415514E-4</v>
      </c>
      <c r="L84" s="27">
        <v>1.93222926612998E-3</v>
      </c>
      <c r="M84" s="4">
        <v>-1.9732479539236181E-17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207</v>
      </c>
      <c r="H85" s="1">
        <v>4266.9608424499993</v>
      </c>
      <c r="I85" s="25">
        <v>4.0374618391892558E-7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171</v>
      </c>
      <c r="H86" s="1">
        <v>3612.09453158</v>
      </c>
      <c r="I86" s="25">
        <v>4.2824286089749607E-7</v>
      </c>
      <c r="J86" s="26">
        <v>7.5915040194160038E-2</v>
      </c>
      <c r="K86" s="5">
        <v>7.5915040194159261E-2</v>
      </c>
      <c r="L86" s="27">
        <v>3.6120945315799629E-3</v>
      </c>
      <c r="M86" s="4">
        <v>-3.6862873864507151E-17</v>
      </c>
      <c r="N86" s="3">
        <v>-3.6834535421803587E-11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177</v>
      </c>
      <c r="H87" s="1">
        <v>2214.32805431</v>
      </c>
      <c r="I87" s="25">
        <v>4.8727272373718646E-7</v>
      </c>
      <c r="J87" s="26">
        <v>1.595428352060296E-2</v>
      </c>
      <c r="K87" s="5">
        <v>1.595428352060279E-2</v>
      </c>
      <c r="L87" s="27">
        <v>2.2143280543099769E-3</v>
      </c>
      <c r="M87" s="4">
        <v>-2.2551405187698489E-17</v>
      </c>
      <c r="N87" s="3">
        <v>-2.2737367544323209E-11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154</v>
      </c>
      <c r="H88" s="1">
        <v>82404.051818109991</v>
      </c>
      <c r="I88" s="25">
        <v>3.5924552556807139E-7</v>
      </c>
      <c r="J88" s="26">
        <v>21.195486008516209</v>
      </c>
      <c r="K88" s="5">
        <v>21.195486008515989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154</v>
      </c>
      <c r="H89" s="1">
        <v>29457.421998760001</v>
      </c>
      <c r="I89" s="25">
        <v>3.804991438445699E-7</v>
      </c>
      <c r="J89" s="26">
        <v>10.289077348701021</v>
      </c>
      <c r="K89" s="5">
        <v>10.289077348700911</v>
      </c>
      <c r="L89" s="27">
        <v>2.9457421998759701E-2</v>
      </c>
      <c r="M89" s="4">
        <v>-3.0184188481996439E-16</v>
      </c>
      <c r="N89" s="3">
        <v>-3.0195224098861217E-10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158</v>
      </c>
      <c r="H90" s="1">
        <v>8341.9655339599994</v>
      </c>
      <c r="I90" s="25">
        <v>1.0517649845066219E-7</v>
      </c>
      <c r="J90" s="26">
        <v>0.2482165363435628</v>
      </c>
      <c r="K90" s="5">
        <v>0.24821653634356031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150</v>
      </c>
      <c r="H91" s="1">
        <v>12244.1288095</v>
      </c>
      <c r="I91" s="25">
        <v>4.4632057070895613E-8</v>
      </c>
      <c r="J91" s="26">
        <v>5.5075958425485176E-3</v>
      </c>
      <c r="K91" s="5">
        <v>5.5075958425484612E-3</v>
      </c>
      <c r="L91" s="27">
        <v>1.224412880949987E-2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0.23567674511</v>
      </c>
      <c r="D92" s="7">
        <v>2931.850600168857</v>
      </c>
      <c r="E92" s="1">
        <v>2931.850600168857</v>
      </c>
      <c r="F92" s="6">
        <v>5152709082.7299995</v>
      </c>
      <c r="G92" s="1" t="s">
        <v>150</v>
      </c>
      <c r="H92" s="1">
        <v>2356.7674511</v>
      </c>
      <c r="I92" s="25">
        <v>4.5738414749612482E-7</v>
      </c>
      <c r="J92" s="26">
        <v>1.340981987344235E-3</v>
      </c>
      <c r="K92" s="5">
        <v>1.3409819873442209E-3</v>
      </c>
      <c r="L92" s="27">
        <v>2.356767451099976E-3</v>
      </c>
      <c r="M92" s="4">
        <v>-2.4286128663675299E-17</v>
      </c>
      <c r="N92" s="3">
        <v>-2.4556356947869059E-11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162</v>
      </c>
      <c r="H93" s="1">
        <v>1488.5321594</v>
      </c>
      <c r="I93" s="25">
        <v>2.963192526971064E-7</v>
      </c>
      <c r="J93" s="26">
        <v>1.3273028286061479E-2</v>
      </c>
      <c r="K93" s="5">
        <v>1.3273028286061349E-2</v>
      </c>
      <c r="L93" s="27">
        <v>1.4885321593999851E-3</v>
      </c>
      <c r="M93" s="4">
        <v>-1.5178830414797059E-17</v>
      </c>
      <c r="N93" s="3">
        <v>-1.5006662579253319E-11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1.4917415649929999</v>
      </c>
      <c r="D94" s="7">
        <v>394271</v>
      </c>
      <c r="E94" s="1">
        <v>394271</v>
      </c>
      <c r="F94" s="6">
        <v>36036246473.311897</v>
      </c>
      <c r="G94" s="1" t="s">
        <v>152</v>
      </c>
      <c r="H94" s="1">
        <v>14917.415649930001</v>
      </c>
      <c r="I94" s="25">
        <v>4.139558669346346E-7</v>
      </c>
      <c r="J94" s="26">
        <v>0.1632107936121853</v>
      </c>
      <c r="K94" s="5">
        <v>0.16321079361218371</v>
      </c>
      <c r="L94" s="27">
        <v>1.4917415649929849E-2</v>
      </c>
      <c r="M94" s="4">
        <v>-1.52655665885959E-16</v>
      </c>
      <c r="N94" s="3">
        <v>-1.5279510989785189E-10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156</v>
      </c>
      <c r="H95" s="1">
        <v>2317.3402878900001</v>
      </c>
      <c r="I95" s="25">
        <v>3.2274121994992629E-7</v>
      </c>
      <c r="J95" s="26">
        <v>3.0983157115192929E-2</v>
      </c>
      <c r="K95" s="5">
        <v>3.098315711519261E-2</v>
      </c>
      <c r="L95" s="27">
        <v>2.3173402878899759E-3</v>
      </c>
      <c r="M95" s="4">
        <v>-2.3852447794681101E-17</v>
      </c>
      <c r="N95" s="3">
        <v>-2.3646862246096131E-11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5.2073896710980003</v>
      </c>
      <c r="D96" s="7">
        <v>621682</v>
      </c>
      <c r="E96" s="1">
        <v>621682</v>
      </c>
      <c r="F96" s="6">
        <v>129048043319.9713</v>
      </c>
      <c r="G96" s="1" t="s">
        <v>152</v>
      </c>
      <c r="H96" s="1">
        <v>52073.896710980007</v>
      </c>
      <c r="I96" s="25">
        <v>4.0352333418852468E-7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154</v>
      </c>
      <c r="H97" s="1">
        <v>1867.81675971</v>
      </c>
      <c r="I97" s="25">
        <v>3.1156155993249308E-7</v>
      </c>
      <c r="J97" s="26">
        <v>0.27570954810794118</v>
      </c>
      <c r="K97" s="5">
        <v>0.27570954810793841</v>
      </c>
      <c r="L97" s="27">
        <v>1.8678167597099809E-3</v>
      </c>
      <c r="M97" s="4">
        <v>-1.9081958235744881E-17</v>
      </c>
      <c r="N97" s="3">
        <v>-1.909938873723149E-11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207</v>
      </c>
      <c r="H98" s="1">
        <v>1356.5051749100001</v>
      </c>
      <c r="I98" s="25">
        <v>2.422787679188309E-7</v>
      </c>
      <c r="J98" s="26">
        <v>2.8463878770175931E-2</v>
      </c>
      <c r="K98" s="5">
        <v>2.846387877017564E-2</v>
      </c>
      <c r="L98" s="27">
        <v>1.3565051749099861E-3</v>
      </c>
      <c r="M98" s="4">
        <v>-1.387778780781446E-17</v>
      </c>
      <c r="N98" s="3">
        <v>-1.386979420203716E-11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150</v>
      </c>
      <c r="H99" s="1">
        <v>19040.73061432</v>
      </c>
      <c r="I99" s="25">
        <v>3.2457124919512678E-7</v>
      </c>
      <c r="J99" s="26">
        <v>2.3136412356376229E-2</v>
      </c>
      <c r="K99" s="5">
        <v>2.3136412356375979E-2</v>
      </c>
      <c r="L99" s="27">
        <v>1.9040730614319809E-2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207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0.698686296436</v>
      </c>
      <c r="D101" s="7">
        <v>30062</v>
      </c>
      <c r="E101" s="1">
        <v>30062</v>
      </c>
      <c r="F101" s="6">
        <v>19195142533.616001</v>
      </c>
      <c r="G101" s="1" t="s">
        <v>150</v>
      </c>
      <c r="H101" s="1">
        <v>6986.8629643599998</v>
      </c>
      <c r="I101" s="25">
        <v>3.639911999675997E-7</v>
      </c>
      <c r="J101" s="26">
        <v>1.094230345342598E-2</v>
      </c>
      <c r="K101" s="5">
        <v>1.094230345342587E-2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150</v>
      </c>
      <c r="H2" s="1">
        <v>8471.9859930599996</v>
      </c>
      <c r="I2" s="25">
        <v>6.8895517981266949E-8</v>
      </c>
      <c r="J2" s="26">
        <v>3.405781035885951E-3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1.4059332897886631E-7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2</v>
      </c>
      <c r="B3" s="1" t="s">
        <v>151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152</v>
      </c>
      <c r="H3" s="1">
        <v>4016.8616664400001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154</v>
      </c>
      <c r="H4" s="1">
        <v>2736.9848065800002</v>
      </c>
      <c r="I4" s="25">
        <v>1.3332937964678871E-7</v>
      </c>
      <c r="J4" s="26">
        <v>0.28879410290253721</v>
      </c>
      <c r="K4" s="5">
        <v>0.28879410290622459</v>
      </c>
      <c r="L4" s="27">
        <v>2.7369848066149472E-3</v>
      </c>
      <c r="M4" s="4">
        <v>3.4946438104421773E-14</v>
      </c>
      <c r="N4" s="3">
        <v>3.4946424420922988E-8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156</v>
      </c>
      <c r="H5" s="1">
        <v>4869.1405106900002</v>
      </c>
      <c r="I5" s="25">
        <v>3.8294919496230758E-7</v>
      </c>
      <c r="J5" s="26">
        <v>4.6451737348927907E-2</v>
      </c>
      <c r="K5" s="5">
        <v>4.6451737349647082E-2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158</v>
      </c>
      <c r="H6" s="1">
        <v>4792.5355065799986</v>
      </c>
      <c r="I6" s="25">
        <v>4.50152960167563E-7</v>
      </c>
      <c r="J6" s="26">
        <v>1.93718824878509E-3</v>
      </c>
      <c r="K6" s="5">
        <v>1.9371882488163749E-3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160</v>
      </c>
      <c r="H7" s="1">
        <v>3293.6576733799998</v>
      </c>
      <c r="I7" s="25">
        <v>2.388114092702082E-7</v>
      </c>
      <c r="J7" s="26">
        <v>0.13798594871055411</v>
      </c>
      <c r="K7" s="5">
        <v>0.13798594871299211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0.28940757884500001</v>
      </c>
      <c r="D8" s="7">
        <v>21201100</v>
      </c>
      <c r="E8" s="1">
        <v>21201100</v>
      </c>
      <c r="F8" s="6">
        <v>25209985681.672939</v>
      </c>
      <c r="G8" s="1" t="s">
        <v>164</v>
      </c>
      <c r="H8" s="1">
        <v>2894.0757884499999</v>
      </c>
      <c r="I8" s="25">
        <v>1.147987874722961E-7</v>
      </c>
      <c r="J8" s="26">
        <v>2.4338605730788978</v>
      </c>
      <c r="K8" s="5">
        <v>2.4338605731179341</v>
      </c>
      <c r="L8" s="27">
        <v>2.8940757884964169E-3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158</v>
      </c>
      <c r="H9" s="1">
        <v>24909.10547382</v>
      </c>
      <c r="I9" s="25">
        <v>4.4810488648993581E-7</v>
      </c>
      <c r="J9" s="26">
        <v>1.9035943682978961E-2</v>
      </c>
      <c r="K9" s="5">
        <v>1.903594368328029E-2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152</v>
      </c>
      <c r="H10" s="1">
        <v>3004.8078686399999</v>
      </c>
      <c r="I10" s="25">
        <v>4.264329028496158E-7</v>
      </c>
      <c r="J10" s="26">
        <v>2.2082401441164509E-2</v>
      </c>
      <c r="K10" s="5">
        <v>2.2082401441531199E-2</v>
      </c>
      <c r="L10" s="27">
        <v>3.004807868689896E-3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152</v>
      </c>
      <c r="H11" s="1">
        <v>81055.353289970008</v>
      </c>
      <c r="I11" s="25">
        <v>4.2379911279519567E-7</v>
      </c>
      <c r="J11" s="26">
        <v>0.18657459281429539</v>
      </c>
      <c r="K11" s="5">
        <v>0.1865745928172968</v>
      </c>
      <c r="L11" s="27">
        <v>8.105535329127396E-2</v>
      </c>
      <c r="M11" s="4">
        <v>1.303956942422246E-12</v>
      </c>
      <c r="N11" s="3">
        <v>1.3039534678682681E-6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150</v>
      </c>
      <c r="H12" s="1">
        <v>65364.228033599997</v>
      </c>
      <c r="I12" s="25">
        <v>2.1551844942043409E-7</v>
      </c>
      <c r="J12" s="26">
        <v>5.2370983209165493E-2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1.059925125446171E-6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152</v>
      </c>
      <c r="H13" s="1">
        <v>1757.8604250200001</v>
      </c>
      <c r="I13" s="25">
        <v>3.2508608043333981E-7</v>
      </c>
      <c r="J13" s="26">
        <v>1.2224862054695741E-2</v>
      </c>
      <c r="K13" s="5">
        <v>1.222486205489641E-2</v>
      </c>
      <c r="L13" s="27">
        <v>1.757860425048855E-3</v>
      </c>
      <c r="M13" s="4">
        <v>2.8854522937660221E-14</v>
      </c>
      <c r="N13" s="3">
        <v>2.8854401534772481E-8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171</v>
      </c>
      <c r="H14" s="1">
        <v>4299.2739554</v>
      </c>
      <c r="I14" s="25">
        <v>2.6236630422058599E-7</v>
      </c>
      <c r="J14" s="26">
        <v>1.704646351781992E-2</v>
      </c>
      <c r="K14" s="5">
        <v>1.7046463518112748E-2</v>
      </c>
      <c r="L14" s="27">
        <v>4.2992739554738556E-3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154</v>
      </c>
      <c r="H15" s="1">
        <v>584.97365796999998</v>
      </c>
      <c r="I15" s="25">
        <v>1.0010862445313931E-7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5.9327476265025333E-9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158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162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150</v>
      </c>
      <c r="H18" s="1">
        <v>3224.7776046499998</v>
      </c>
      <c r="I18" s="25">
        <v>4.8022340752553192E-7</v>
      </c>
      <c r="J18" s="26">
        <v>1.0478474752207111E-3</v>
      </c>
      <c r="K18" s="5">
        <v>1.0478474752392971E-3</v>
      </c>
      <c r="L18" s="27">
        <v>3.2247776047072E-3</v>
      </c>
      <c r="M18" s="4">
        <v>5.7199904535121249E-14</v>
      </c>
      <c r="N18" s="3">
        <v>5.7199486036552123E-8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177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2.0606710903032081E-3</v>
      </c>
      <c r="M19" s="4">
        <v>3.3207377819755018E-14</v>
      </c>
      <c r="N19" s="3">
        <v>3.3207470551133162E-8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162</v>
      </c>
      <c r="H20" s="1">
        <v>12405.378792990001</v>
      </c>
      <c r="I20" s="25">
        <v>3.921279378965652E-7</v>
      </c>
      <c r="J20" s="26">
        <v>0.1293316364770451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1.9850085664074871E-7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152</v>
      </c>
      <c r="H21" s="1">
        <v>4343.7764173999994</v>
      </c>
      <c r="I21" s="25">
        <v>4.658951813157869E-7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150</v>
      </c>
      <c r="H22" s="1">
        <v>9522.5322284599988</v>
      </c>
      <c r="I22" s="25">
        <v>4.7825993370295705E-7</v>
      </c>
      <c r="J22" s="26">
        <v>1.4299972017718421E-4</v>
      </c>
      <c r="K22" s="5">
        <v>1.429997201794892E-4</v>
      </c>
      <c r="L22" s="27">
        <v>9.5225322286134981E-3</v>
      </c>
      <c r="M22" s="4">
        <v>1.534987414952838E-13</v>
      </c>
      <c r="N22" s="3">
        <v>1.5349905879702419E-7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160</v>
      </c>
      <c r="H23" s="1">
        <v>3628.6757736499999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150</v>
      </c>
      <c r="H24" s="1">
        <v>2229.1065883000001</v>
      </c>
      <c r="I24" s="25">
        <v>1.7469769406443699E-7</v>
      </c>
      <c r="J24" s="26">
        <v>9.632830850713059E-4</v>
      </c>
      <c r="K24" s="5">
        <v>9.632830850905635E-4</v>
      </c>
      <c r="L24" s="27">
        <v>2.229106588344563E-3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177</v>
      </c>
      <c r="H25" s="1">
        <v>2310.4896943700001</v>
      </c>
      <c r="I25" s="25">
        <v>4.3986865719706389E-7</v>
      </c>
      <c r="J25" s="26">
        <v>2.297433996540265E-3</v>
      </c>
      <c r="K25" s="5">
        <v>2.297433996574603E-3</v>
      </c>
      <c r="L25" s="27">
        <v>2.3104896944045341E-3</v>
      </c>
      <c r="M25" s="4">
        <v>3.4533573917139293E-14</v>
      </c>
      <c r="N25" s="3">
        <v>3.4533513826318092E-8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152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2.7791884349426251E-8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160</v>
      </c>
      <c r="H27" s="1">
        <v>19818.8023283</v>
      </c>
      <c r="I27" s="25">
        <v>2.4157827837944209E-7</v>
      </c>
      <c r="J27" s="26">
        <v>1.7502346268590581</v>
      </c>
      <c r="K27" s="5">
        <v>1.750234626887152</v>
      </c>
      <c r="L27" s="27">
        <v>1.9818802328618119E-2</v>
      </c>
      <c r="M27" s="4">
        <v>3.1812052991853079E-13</v>
      </c>
      <c r="N27" s="3">
        <v>3.1812305678613479E-7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152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2.149325823936183E-2</v>
      </c>
      <c r="M28" s="4">
        <v>3.4183419983513369E-13</v>
      </c>
      <c r="N28" s="3">
        <v>3.4183176467195148E-7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0.39180561475800002</v>
      </c>
      <c r="D29" s="7">
        <v>3049000</v>
      </c>
      <c r="E29" s="1">
        <v>3049000</v>
      </c>
      <c r="F29" s="6">
        <v>11045608423.289499</v>
      </c>
      <c r="G29" s="1" t="s">
        <v>152</v>
      </c>
      <c r="H29" s="1">
        <v>3918.05614758</v>
      </c>
      <c r="I29" s="25">
        <v>3.5471619103560089E-7</v>
      </c>
      <c r="J29" s="26">
        <v>1.0815296664675469</v>
      </c>
      <c r="K29" s="5">
        <v>1.08152966648638</v>
      </c>
      <c r="L29" s="27">
        <v>3.9180561476482266E-3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152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4.3295585783198482E-8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152</v>
      </c>
      <c r="H31" s="1">
        <v>2115.55401803</v>
      </c>
      <c r="I31" s="25">
        <v>4.095972733592294E-7</v>
      </c>
      <c r="J31" s="26">
        <v>1.8075527673342789E-2</v>
      </c>
      <c r="K31" s="5">
        <v>1.8075527673673791E-2</v>
      </c>
      <c r="L31" s="27">
        <v>2.11555401806874E-3</v>
      </c>
      <c r="M31" s="4">
        <v>3.8739844665514062E-14</v>
      </c>
      <c r="N31" s="3">
        <v>3.8739472074666992E-8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152</v>
      </c>
      <c r="H32" s="1">
        <v>3628.93522377</v>
      </c>
      <c r="I32" s="25">
        <v>3.9859296471884349E-7</v>
      </c>
      <c r="J32" s="26">
        <v>0.30892309981790422</v>
      </c>
      <c r="K32" s="5">
        <v>0.30892309982264288</v>
      </c>
      <c r="L32" s="27">
        <v>3.6289352238256648E-3</v>
      </c>
      <c r="M32" s="4">
        <v>5.5665107939750769E-14</v>
      </c>
      <c r="N32" s="3">
        <v>5.5665168474661193E-8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150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1.875030481398992E-3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191</v>
      </c>
      <c r="H34" s="1">
        <v>18851.940780320001</v>
      </c>
      <c r="I34" s="25">
        <v>4.5147491166590631E-7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3.0347946378128649E-13</v>
      </c>
      <c r="N34" s="3">
        <v>3.0348019208759069E-7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158</v>
      </c>
      <c r="H35" s="1">
        <v>2965.2657164100001</v>
      </c>
      <c r="I35" s="25">
        <v>4.9144992183415847E-7</v>
      </c>
      <c r="J35" s="26">
        <v>3.312372473162228E-4</v>
      </c>
      <c r="K35" s="5">
        <v>3.3123724732120801E-4</v>
      </c>
      <c r="L35" s="27">
        <v>2.9652657164546269E-3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150</v>
      </c>
      <c r="H36" s="1">
        <v>5691.7434907300003</v>
      </c>
      <c r="I36" s="25">
        <v>2.9943227831464429E-7</v>
      </c>
      <c r="J36" s="26">
        <v>4.8996103700625236E-3</v>
      </c>
      <c r="K36" s="5">
        <v>4.8996103701432906E-3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195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152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158</v>
      </c>
      <c r="H39" s="1">
        <v>5342.9050716800002</v>
      </c>
      <c r="I39" s="25">
        <v>4.123471802573257E-7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160</v>
      </c>
      <c r="H40" s="1">
        <v>3491.4977749999998</v>
      </c>
      <c r="I40" s="25">
        <v>2.282741218873342E-7</v>
      </c>
      <c r="J40" s="26">
        <v>5.9518824896172197E-2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150</v>
      </c>
      <c r="H41" s="1">
        <v>2345.5373874500001</v>
      </c>
      <c r="I41" s="25">
        <v>2.8518269635469722E-7</v>
      </c>
      <c r="J41" s="26">
        <v>1.323725455557073E-3</v>
      </c>
      <c r="K41" s="5">
        <v>1.3237254555753511E-3</v>
      </c>
      <c r="L41" s="27">
        <v>2.345537387482386E-3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152</v>
      </c>
      <c r="H42" s="1">
        <v>8958.0320820100005</v>
      </c>
      <c r="I42" s="25">
        <v>2.1522415249417129E-7</v>
      </c>
      <c r="J42" s="26">
        <v>4.1323037278880898E-2</v>
      </c>
      <c r="K42" s="5">
        <v>4.1323037279510498E-2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191</v>
      </c>
      <c r="H43" s="1">
        <v>3480.6698348199998</v>
      </c>
      <c r="I43" s="25">
        <v>2.9847286628766109E-7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150</v>
      </c>
      <c r="H44" s="1">
        <v>14752.56089323</v>
      </c>
      <c r="I44" s="25">
        <v>4.4249829636385609E-7</v>
      </c>
      <c r="J44" s="26">
        <v>9.5247758292320035E-3</v>
      </c>
      <c r="K44" s="5">
        <v>9.5247758293814325E-3</v>
      </c>
      <c r="L44" s="27">
        <v>1.475256089346145E-2</v>
      </c>
      <c r="M44" s="4">
        <v>2.3144507144134958E-13</v>
      </c>
      <c r="N44" s="3">
        <v>2.3144457372836771E-7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152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1.397493232246916E-13</v>
      </c>
      <c r="N45" s="3">
        <v>1.3974931789562109E-7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205</v>
      </c>
      <c r="H46" s="1">
        <v>14044.15649046</v>
      </c>
      <c r="I46" s="25">
        <v>4.5211501346178009E-7</v>
      </c>
      <c r="J46" s="26">
        <v>1.0669914317698009E-2</v>
      </c>
      <c r="K46" s="5">
        <v>1.066991431786681E-2</v>
      </c>
      <c r="L46" s="27">
        <v>1.4044156490682179E-2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207</v>
      </c>
      <c r="H47" s="1">
        <v>4162.7702724399996</v>
      </c>
      <c r="I47" s="25">
        <v>4.2895236408741818E-7</v>
      </c>
      <c r="J47" s="26">
        <v>1.188240943758557E-2</v>
      </c>
      <c r="K47" s="5">
        <v>1.1882409437760991E-2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156</v>
      </c>
      <c r="H48" s="1">
        <v>1841.4722742199999</v>
      </c>
      <c r="I48" s="25">
        <v>4.6054608448768871E-7</v>
      </c>
      <c r="J48" s="26">
        <v>5.725048376266458E-3</v>
      </c>
      <c r="K48" s="5">
        <v>5.7250483763679784E-3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150</v>
      </c>
      <c r="H49" s="1">
        <v>2339.9782058199999</v>
      </c>
      <c r="I49" s="25">
        <v>4.347462593478888E-7</v>
      </c>
      <c r="J49" s="26">
        <v>1.238157346622787E-3</v>
      </c>
      <c r="K49" s="5">
        <v>1.238157346642245E-3</v>
      </c>
      <c r="L49" s="27">
        <v>2.339978205856773E-3</v>
      </c>
      <c r="M49" s="4">
        <v>3.6773535605494352E-14</v>
      </c>
      <c r="N49" s="3">
        <v>3.6773599276784807E-8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152</v>
      </c>
      <c r="H50" s="1">
        <v>28573.221508959999</v>
      </c>
      <c r="I50" s="25">
        <v>3.6800742094588501E-7</v>
      </c>
      <c r="J50" s="26">
        <v>0.32792957276777329</v>
      </c>
      <c r="K50" s="5">
        <v>0.32792957277305013</v>
      </c>
      <c r="L50" s="27">
        <v>2.857322150941978E-2</v>
      </c>
      <c r="M50" s="4">
        <v>4.5977457951984491E-13</v>
      </c>
      <c r="N50" s="3">
        <v>4.5977503759786492E-7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162</v>
      </c>
      <c r="H51" s="1">
        <v>2445.4338201800001</v>
      </c>
      <c r="I51" s="25">
        <v>2.8979783234931489E-7</v>
      </c>
      <c r="J51" s="26">
        <v>7.3866569487516876E-3</v>
      </c>
      <c r="K51" s="5">
        <v>7.3866569488563452E-3</v>
      </c>
      <c r="L51" s="27">
        <v>2.445433820214647E-3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150</v>
      </c>
      <c r="H52" s="1">
        <v>1878.86847855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1.878868478578973E-3</v>
      </c>
      <c r="M52" s="4">
        <v>2.8972484134026637E-14</v>
      </c>
      <c r="N52" s="3">
        <v>2.8972408472327519E-8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152</v>
      </c>
      <c r="H53" s="1">
        <v>42491.527662120003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207</v>
      </c>
      <c r="H54" s="1">
        <v>1968.98983832</v>
      </c>
      <c r="I54" s="25">
        <v>1.7724266176947989E-7</v>
      </c>
      <c r="J54" s="26">
        <v>1.4448112816800919E-2</v>
      </c>
      <c r="K54" s="5">
        <v>1.444811281709666E-2</v>
      </c>
      <c r="L54" s="27">
        <v>1.968989838360303E-3</v>
      </c>
      <c r="M54" s="4">
        <v>4.0303264198238147E-14</v>
      </c>
      <c r="N54" s="3">
        <v>4.0303348214365542E-8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207</v>
      </c>
      <c r="H55" s="1">
        <v>3637.43854272</v>
      </c>
      <c r="I55" s="25">
        <v>1.8056426107435059E-7</v>
      </c>
      <c r="J55" s="26">
        <v>0.57076362925602231</v>
      </c>
      <c r="K55" s="5">
        <v>0.57076362926453494</v>
      </c>
      <c r="L55" s="27">
        <v>3.6374385427742511E-3</v>
      </c>
      <c r="M55" s="4">
        <v>5.4250440945091682E-14</v>
      </c>
      <c r="N55" s="3">
        <v>5.4250449466053403E-8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154</v>
      </c>
      <c r="H56" s="1">
        <v>14677.82117813</v>
      </c>
      <c r="I56" s="25">
        <v>2.9737714769580798E-7</v>
      </c>
      <c r="J56" s="26">
        <v>3.9551160643542471</v>
      </c>
      <c r="K56" s="5">
        <v>3.9551160644170369</v>
      </c>
      <c r="L56" s="27">
        <v>1.4677821178363019E-2</v>
      </c>
      <c r="M56" s="4">
        <v>2.3302193508101249E-13</v>
      </c>
      <c r="N56" s="3">
        <v>2.3302163754124189E-7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150</v>
      </c>
      <c r="H57" s="1">
        <v>3273.6016080899999</v>
      </c>
      <c r="I57" s="25">
        <v>4.2067056531870801E-7</v>
      </c>
      <c r="J57" s="26">
        <v>1.4420586979125309E-3</v>
      </c>
      <c r="K57" s="5">
        <v>1.4420586979354969E-3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205</v>
      </c>
      <c r="H58" s="1">
        <v>8209.1290893500009</v>
      </c>
      <c r="I58" s="25">
        <v>3.8202793465094642E-7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1.3731005310546609E-7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158</v>
      </c>
      <c r="H59" s="1">
        <v>2276.75946531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2.276759465343114E-3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207</v>
      </c>
      <c r="H60" s="1">
        <v>2491.4460411199998</v>
      </c>
      <c r="I60" s="25">
        <v>1.8013728460181449E-7</v>
      </c>
      <c r="J60" s="26">
        <v>0.15405142428134111</v>
      </c>
      <c r="K60" s="5">
        <v>0.1540514242834313</v>
      </c>
      <c r="L60" s="27">
        <v>2.4914460411538039E-3</v>
      </c>
      <c r="M60" s="4">
        <v>3.3804122695491052E-14</v>
      </c>
      <c r="N60" s="3">
        <v>3.3804099075496197E-8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150</v>
      </c>
      <c r="H61" s="1">
        <v>2078.3165673399999</v>
      </c>
      <c r="I61" s="25">
        <v>2.0431735377570801E-7</v>
      </c>
      <c r="J61" s="26">
        <v>1.454943876236817E-3</v>
      </c>
      <c r="K61" s="5">
        <v>1.45494387626408E-3</v>
      </c>
      <c r="L61" s="27">
        <v>2.0783165673789431E-3</v>
      </c>
      <c r="M61" s="4">
        <v>3.8943240993072343E-14</v>
      </c>
      <c r="N61" s="3">
        <v>3.8943198887864128E-8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195</v>
      </c>
      <c r="H62" s="1">
        <v>13716.4156023</v>
      </c>
      <c r="I62" s="25">
        <v>4.1434463755539048E-7</v>
      </c>
      <c r="J62" s="26">
        <v>3.6081131038323412E-3</v>
      </c>
      <c r="K62" s="5">
        <v>3.6081131038922989E-3</v>
      </c>
      <c r="L62" s="27">
        <v>1.371641560252794E-2</v>
      </c>
      <c r="M62" s="4">
        <v>2.2793572584944849E-13</v>
      </c>
      <c r="N62" s="3">
        <v>2.279357431689277E-7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191</v>
      </c>
      <c r="H63" s="1">
        <v>4902.8231528200004</v>
      </c>
      <c r="I63" s="25">
        <v>4.167041467747917E-7</v>
      </c>
      <c r="J63" s="26">
        <v>1.0345972226539211</v>
      </c>
      <c r="K63" s="5">
        <v>1.0345972226702611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171</v>
      </c>
      <c r="H64" s="1">
        <v>4455.56721053</v>
      </c>
      <c r="I64" s="25">
        <v>1.2243038744782131E-7</v>
      </c>
      <c r="J64" s="26">
        <v>2.215181972248409E-2</v>
      </c>
      <c r="K64" s="5">
        <v>2.2151819722844801E-2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152</v>
      </c>
      <c r="H65" s="1">
        <v>3217.79789944</v>
      </c>
      <c r="I65" s="25">
        <v>3.7508158668583663E-7</v>
      </c>
      <c r="J65" s="26">
        <v>1.37074691099099</v>
      </c>
      <c r="K65" s="5">
        <v>1.3707469110135699</v>
      </c>
      <c r="L65" s="27">
        <v>3.2177978994930071E-3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3.0051630630220001</v>
      </c>
      <c r="D66" s="7">
        <v>664000</v>
      </c>
      <c r="E66" s="1">
        <v>664000</v>
      </c>
      <c r="F66" s="6">
        <v>102332376691.19991</v>
      </c>
      <c r="G66" s="1" t="s">
        <v>152</v>
      </c>
      <c r="H66" s="1">
        <v>30051.630630219999</v>
      </c>
      <c r="I66" s="25">
        <v>2.9366688825086479E-7</v>
      </c>
      <c r="J66" s="26">
        <v>0.1949948137985742</v>
      </c>
      <c r="K66" s="5">
        <v>0.19499481380167741</v>
      </c>
      <c r="L66" s="27">
        <v>3.005163063069825E-2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158</v>
      </c>
      <c r="H67" s="1">
        <v>3133.2391287700002</v>
      </c>
      <c r="I67" s="25">
        <v>4.223920313435424E-7</v>
      </c>
      <c r="J67" s="26">
        <v>1.4216026206898271E-2</v>
      </c>
      <c r="K67" s="5">
        <v>1.4216026207126401E-2</v>
      </c>
      <c r="L67" s="27">
        <v>3.1332391288202812E-3</v>
      </c>
      <c r="M67" s="4">
        <v>5.0280959951187747E-14</v>
      </c>
      <c r="N67" s="3">
        <v>5.0280959840165451E-8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1.7206724805239999</v>
      </c>
      <c r="D68" s="7">
        <v>33500000</v>
      </c>
      <c r="E68" s="1">
        <v>33500000</v>
      </c>
      <c r="F68" s="6">
        <v>42793964518.740013</v>
      </c>
      <c r="G68" s="1" t="s">
        <v>152</v>
      </c>
      <c r="H68" s="1">
        <v>17206.724805239999</v>
      </c>
      <c r="I68" s="25">
        <v>4.0208298059659698E-7</v>
      </c>
      <c r="J68" s="26">
        <v>13.469779849986001</v>
      </c>
      <c r="K68" s="5">
        <v>13.46977985019763</v>
      </c>
      <c r="L68" s="27">
        <v>1.7206724805510349E-2</v>
      </c>
      <c r="M68" s="4">
        <v>2.7034624539012952E-13</v>
      </c>
      <c r="N68" s="3">
        <v>2.7034548111259943E-7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152</v>
      </c>
      <c r="H69" s="1">
        <v>4065.4904267799998</v>
      </c>
      <c r="I69" s="25">
        <v>4.467047821939169E-7</v>
      </c>
      <c r="J69" s="26">
        <v>1.6352521961772719E-2</v>
      </c>
      <c r="K69" s="5">
        <v>1.6352521962056839E-2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177</v>
      </c>
      <c r="H70" s="1">
        <v>1918.98194797</v>
      </c>
      <c r="I70" s="25">
        <v>5.061261225194653E-7</v>
      </c>
      <c r="J70" s="26">
        <v>1.4008558819093761E-2</v>
      </c>
      <c r="K70" s="5">
        <v>1.400855881932995E-2</v>
      </c>
      <c r="L70" s="27">
        <v>1.9189819480023549E-3</v>
      </c>
      <c r="M70" s="4">
        <v>3.2354544390877933E-14</v>
      </c>
      <c r="N70" s="3">
        <v>3.2354591894545592E-8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154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152</v>
      </c>
      <c r="H72" s="1">
        <v>1674.5942066800001</v>
      </c>
      <c r="I72" s="25">
        <v>3.3375432378253779E-7</v>
      </c>
      <c r="J72" s="26">
        <v>0.1462337894566714</v>
      </c>
      <c r="K72" s="5">
        <v>0.14623378945875509</v>
      </c>
      <c r="L72" s="27">
        <v>1.674594206703861E-3</v>
      </c>
      <c r="M72" s="4">
        <v>2.3861338252495479E-14</v>
      </c>
      <c r="N72" s="3">
        <v>2.3861275622039099E-8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0.23954590203000001</v>
      </c>
      <c r="D73" s="7">
        <v>583407</v>
      </c>
      <c r="E73" s="1">
        <v>583407</v>
      </c>
      <c r="F73" s="6">
        <v>11941064884.10404</v>
      </c>
      <c r="G73" s="1" t="s">
        <v>152</v>
      </c>
      <c r="H73" s="1">
        <v>2395.4590202999998</v>
      </c>
      <c r="I73" s="25">
        <v>2.0060681719340109E-7</v>
      </c>
      <c r="J73" s="26">
        <v>0.11703542139835051</v>
      </c>
      <c r="K73" s="5">
        <v>0.1170354214004823</v>
      </c>
      <c r="L73" s="27">
        <v>2.3954590203436321E-3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152</v>
      </c>
      <c r="H74" s="1">
        <v>6674.81947588</v>
      </c>
      <c r="I74" s="25">
        <v>3.4804630004614119E-7</v>
      </c>
      <c r="J74" s="26">
        <v>0.13689705119714871</v>
      </c>
      <c r="K74" s="5">
        <v>0.1368970511993759</v>
      </c>
      <c r="L74" s="27">
        <v>6.6748194759885917E-3</v>
      </c>
      <c r="M74" s="4">
        <v>1.085919548726721E-13</v>
      </c>
      <c r="N74" s="3">
        <v>1.085918484022841E-7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152</v>
      </c>
      <c r="H75" s="1">
        <v>5338.8724291299995</v>
      </c>
      <c r="I75" s="25">
        <v>4.1490076503582072E-7</v>
      </c>
      <c r="J75" s="26">
        <v>3.0696433101175199E-2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207</v>
      </c>
      <c r="H76" s="1">
        <v>2642.66100611</v>
      </c>
      <c r="I76" s="25">
        <v>3.3684654542254129E-7</v>
      </c>
      <c r="J76" s="26">
        <v>3.4134007833847797E-2</v>
      </c>
      <c r="K76" s="5">
        <v>3.4134007834397843E-2</v>
      </c>
      <c r="L76" s="27">
        <v>2.6426610061525838E-3</v>
      </c>
      <c r="M76" s="4">
        <v>4.2584425569147648E-14</v>
      </c>
      <c r="N76" s="3">
        <v>4.2584360926412053E-8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160</v>
      </c>
      <c r="H77" s="1">
        <v>10037.191054659999</v>
      </c>
      <c r="I77" s="25">
        <v>3.4101246554418569E-7</v>
      </c>
      <c r="J77" s="26">
        <v>2.223401275348091</v>
      </c>
      <c r="K77" s="5">
        <v>2.2234012753841541</v>
      </c>
      <c r="L77" s="27">
        <v>1.00371910548228E-2</v>
      </c>
      <c r="M77" s="4">
        <v>1.6279859404999539E-13</v>
      </c>
      <c r="N77" s="3">
        <v>1.6279955161735421E-7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0.49712808651899998</v>
      </c>
      <c r="D78" s="7">
        <v>6539.3264293585326</v>
      </c>
      <c r="E78" s="1">
        <v>6539.3264293585326</v>
      </c>
      <c r="F78" s="6">
        <v>11587172071.375971</v>
      </c>
      <c r="G78" s="1" t="s">
        <v>150</v>
      </c>
      <c r="H78" s="1">
        <v>4971.2808651900004</v>
      </c>
      <c r="I78" s="25">
        <v>4.2903314411552221E-7</v>
      </c>
      <c r="J78" s="26">
        <v>2.805587778385423E-3</v>
      </c>
      <c r="K78" s="5">
        <v>2.80558777843007E-3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207</v>
      </c>
      <c r="H79" s="1">
        <v>492.85134127999999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2.1102550817886372E-9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150</v>
      </c>
      <c r="H80" s="1">
        <v>1744.65455376</v>
      </c>
      <c r="I80" s="25">
        <v>4.042368792025974E-7</v>
      </c>
      <c r="J80" s="26">
        <v>5.7328874208512374E-4</v>
      </c>
      <c r="K80" s="5">
        <v>5.7328874209608047E-4</v>
      </c>
      <c r="L80" s="27">
        <v>1.7446545537933441E-3</v>
      </c>
      <c r="M80" s="4">
        <v>3.33437704530537E-14</v>
      </c>
      <c r="N80" s="3">
        <v>3.3343894756399102E-8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207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3.7510744732571772E-8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150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1.543597372015041E-2</v>
      </c>
      <c r="M82" s="4">
        <v>2.504073337572521E-13</v>
      </c>
      <c r="N82" s="3">
        <v>2.5040753826033319E-7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150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150</v>
      </c>
      <c r="H84" s="1">
        <v>1963.5138247899999</v>
      </c>
      <c r="I84" s="25">
        <v>1.508509851318522E-7</v>
      </c>
      <c r="J84" s="26">
        <v>6.7882943309333478E-4</v>
      </c>
      <c r="K84" s="5">
        <v>6.7882943310346795E-4</v>
      </c>
      <c r="L84" s="27">
        <v>1.9635138248193101E-3</v>
      </c>
      <c r="M84" s="4">
        <v>2.9309887850104133E-14</v>
      </c>
      <c r="N84" s="3">
        <v>2.9310058380360718E-8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207</v>
      </c>
      <c r="H85" s="1">
        <v>4472.0782190500004</v>
      </c>
      <c r="I85" s="25">
        <v>4.0703577290905337E-7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171</v>
      </c>
      <c r="H86" s="1">
        <v>3464.6430076900001</v>
      </c>
      <c r="I86" s="25">
        <v>4.2107429047154138E-7</v>
      </c>
      <c r="J86" s="26">
        <v>7.4644260546180619E-2</v>
      </c>
      <c r="K86" s="5">
        <v>7.4644260547354166E-2</v>
      </c>
      <c r="L86" s="27">
        <v>3.4646430077444712E-3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177</v>
      </c>
      <c r="H87" s="1">
        <v>2277.3485864700001</v>
      </c>
      <c r="I87" s="25">
        <v>4.8261205808871098E-7</v>
      </c>
      <c r="J87" s="26">
        <v>1.35305116605751E-2</v>
      </c>
      <c r="K87" s="5">
        <v>1.353051166083347E-2</v>
      </c>
      <c r="L87" s="27">
        <v>2.277348586513486E-3</v>
      </c>
      <c r="M87" s="4">
        <v>4.3486481776655588E-14</v>
      </c>
      <c r="N87" s="3">
        <v>4.3486124923219898E-8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154</v>
      </c>
      <c r="H88" s="1">
        <v>85021.66705032</v>
      </c>
      <c r="I88" s="25">
        <v>3.6208494302907171E-7</v>
      </c>
      <c r="J88" s="26">
        <v>21.363011638715228</v>
      </c>
      <c r="K88" s="5">
        <v>21.363011639058389</v>
      </c>
      <c r="L88" s="27">
        <v>8.5021667051685748E-2</v>
      </c>
      <c r="M88" s="4">
        <v>1.3657547315304439E-12</v>
      </c>
      <c r="N88" s="3">
        <v>1.3657408999279139E-6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154</v>
      </c>
      <c r="H89" s="1">
        <v>30358.027781330002</v>
      </c>
      <c r="I89" s="25">
        <v>3.8121918506437469E-7</v>
      </c>
      <c r="J89" s="26">
        <v>10.308547983325759</v>
      </c>
      <c r="K89" s="5">
        <v>10.30854797802985</v>
      </c>
      <c r="L89" s="27">
        <v>3.0358027765733878E-2</v>
      </c>
      <c r="M89" s="4">
        <v>-1.5596121616390229E-11</v>
      </c>
      <c r="N89" s="3">
        <v>-1.559612428536639E-5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158</v>
      </c>
      <c r="H90" s="1">
        <v>8507.6076170300003</v>
      </c>
      <c r="I90" s="25">
        <v>1.063469258357359E-7</v>
      </c>
      <c r="J90" s="26">
        <v>0.25097874497233658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150</v>
      </c>
      <c r="H91" s="1">
        <v>12959.918441719999</v>
      </c>
      <c r="I91" s="25">
        <v>4.6950363989714628E-8</v>
      </c>
      <c r="J91" s="26">
        <v>5.7936749163307859E-3</v>
      </c>
      <c r="K91" s="5">
        <v>5.7936749164209577E-3</v>
      </c>
      <c r="L91" s="27">
        <v>1.29599184419217E-2</v>
      </c>
      <c r="M91" s="4">
        <v>2.0170497216920319E-13</v>
      </c>
      <c r="N91" s="3">
        <v>2.0170591596979651E-7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0.236076361643</v>
      </c>
      <c r="D92" s="7">
        <v>2936.950340743108</v>
      </c>
      <c r="E92" s="1">
        <v>2936.950340743108</v>
      </c>
      <c r="F92" s="6">
        <v>5204044993.1499901</v>
      </c>
      <c r="G92" s="1" t="s">
        <v>150</v>
      </c>
      <c r="H92" s="1">
        <v>2360.7636164300002</v>
      </c>
      <c r="I92" s="25">
        <v>4.5364012408375399E-7</v>
      </c>
      <c r="J92" s="26">
        <v>1.332318517002527E-3</v>
      </c>
      <c r="K92" s="5">
        <v>1.33231851702756E-3</v>
      </c>
      <c r="L92" s="27">
        <v>2.360763616474356E-3</v>
      </c>
      <c r="M92" s="4">
        <v>4.4356445599857957E-14</v>
      </c>
      <c r="N92" s="3">
        <v>4.4356511352816603E-8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162</v>
      </c>
      <c r="H93" s="1">
        <v>1537.7829448</v>
      </c>
      <c r="I93" s="25">
        <v>2.9635736057094419E-7</v>
      </c>
      <c r="J93" s="26">
        <v>1.3274735252054311E-2</v>
      </c>
      <c r="K93" s="5">
        <v>1.3274735252211111E-2</v>
      </c>
      <c r="L93" s="27">
        <v>1.537782944818165E-3</v>
      </c>
      <c r="M93" s="4">
        <v>1.8164940038256642E-14</v>
      </c>
      <c r="N93" s="3">
        <v>1.8165110304835249E-8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1.4264598943660001</v>
      </c>
      <c r="D94" s="7">
        <v>394271</v>
      </c>
      <c r="E94" s="1">
        <v>394271</v>
      </c>
      <c r="F94" s="6">
        <v>35068455320.103996</v>
      </c>
      <c r="G94" s="1" t="s">
        <v>152</v>
      </c>
      <c r="H94" s="1">
        <v>14264.598943659999</v>
      </c>
      <c r="I94" s="25">
        <v>4.0676439305504308E-7</v>
      </c>
      <c r="J94" s="26">
        <v>0.16037540401420489</v>
      </c>
      <c r="K94" s="5">
        <v>0.16037540401684719</v>
      </c>
      <c r="L94" s="27">
        <v>1.4264598943895019E-2</v>
      </c>
      <c r="M94" s="4">
        <v>2.3502033652533783E-13</v>
      </c>
      <c r="N94" s="3">
        <v>2.3502070689573879E-7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156</v>
      </c>
      <c r="H95" s="1">
        <v>2290.6492085899999</v>
      </c>
      <c r="I95" s="25">
        <v>3.1898001604952461E-7</v>
      </c>
      <c r="J95" s="26">
        <v>3.062208154075436E-2</v>
      </c>
      <c r="K95" s="5">
        <v>3.0622081541143788E-2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5.126507488383</v>
      </c>
      <c r="D96" s="7">
        <v>621682</v>
      </c>
      <c r="E96" s="1">
        <v>621682</v>
      </c>
      <c r="F96" s="6">
        <v>128596920991.7303</v>
      </c>
      <c r="G96" s="1" t="s">
        <v>152</v>
      </c>
      <c r="H96" s="1">
        <v>51265.074883830013</v>
      </c>
      <c r="I96" s="25">
        <v>3.9864931826110129E-7</v>
      </c>
      <c r="J96" s="26">
        <v>0.24783310547519799</v>
      </c>
      <c r="K96" s="5">
        <v>0.24783310547917611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154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1.8012841870959329E-3</v>
      </c>
      <c r="M97" s="4">
        <v>2.5933465444549768E-14</v>
      </c>
      <c r="N97" s="3">
        <v>2.5933559300028719E-8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207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2.4197758829342781E-3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150</v>
      </c>
      <c r="H99" s="1">
        <v>18164.364068970001</v>
      </c>
      <c r="I99" s="25">
        <v>3.1901134278235838E-7</v>
      </c>
      <c r="J99" s="26">
        <v>2.2740085547554849E-2</v>
      </c>
      <c r="K99" s="5">
        <v>2.2740085547924289E-2</v>
      </c>
      <c r="L99" s="27">
        <v>1.8164364069265089E-2</v>
      </c>
      <c r="M99" s="4">
        <v>2.9509381049841471E-13</v>
      </c>
      <c r="N99" s="3">
        <v>2.950946509372443E-7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207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0.45932511609668158</v>
      </c>
      <c r="L100" s="27">
        <v>9.6103456895207731E-3</v>
      </c>
      <c r="M100" s="4">
        <v>1.5077349091452419E-13</v>
      </c>
      <c r="N100" s="3">
        <v>1.50772393681109E-7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0.705576572056</v>
      </c>
      <c r="D101" s="7">
        <v>30062</v>
      </c>
      <c r="E101" s="1">
        <v>30062</v>
      </c>
      <c r="F101" s="6">
        <v>19504128121.983898</v>
      </c>
      <c r="G101" s="1" t="s">
        <v>150</v>
      </c>
      <c r="H101" s="1">
        <v>7055.7657205599999</v>
      </c>
      <c r="I101" s="25">
        <v>3.6175755596104591E-7</v>
      </c>
      <c r="J101" s="26">
        <v>1.087515564730096E-2</v>
      </c>
      <c r="K101" s="5">
        <v>1.08751556474827E-2</v>
      </c>
      <c r="L101" s="27">
        <v>7.0557657206779126E-3</v>
      </c>
      <c r="M101" s="4">
        <v>1.1791349147083349E-13</v>
      </c>
      <c r="N101" s="3">
        <v>1.179132596007548E-7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150</v>
      </c>
      <c r="H2" s="1">
        <v>8961.9946058099995</v>
      </c>
      <c r="I2" s="25">
        <v>7.2932428952210205E-8</v>
      </c>
      <c r="J2" s="26">
        <v>3.6053416928235591E-3</v>
      </c>
      <c r="K2" s="5">
        <v>3.6057974345652609E-3</v>
      </c>
      <c r="L2" s="27">
        <v>8.9631274679292522E-3</v>
      </c>
      <c r="M2" s="4">
        <v>1.132862119251898E-6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2</v>
      </c>
      <c r="B3" s="1" t="s">
        <v>151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152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154</v>
      </c>
      <c r="H4" s="1">
        <v>2588.90377971</v>
      </c>
      <c r="I4" s="25">
        <v>1.369336776210301E-7</v>
      </c>
      <c r="J4" s="26">
        <v>0.2966010844007036</v>
      </c>
      <c r="K4" s="5">
        <v>0.29663857696125828</v>
      </c>
      <c r="L4" s="27">
        <v>2.589231036206474E-3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156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158</v>
      </c>
      <c r="H6" s="1">
        <v>5217.5093082199992</v>
      </c>
      <c r="I6" s="25">
        <v>4.777380396864009E-7</v>
      </c>
      <c r="J6" s="26">
        <v>2.0558978799864579E-3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160</v>
      </c>
      <c r="H7" s="1">
        <v>3104.8566723099998</v>
      </c>
      <c r="I7" s="25">
        <v>2.3717175135204431E-7</v>
      </c>
      <c r="J7" s="26">
        <v>0.13703854944646521</v>
      </c>
      <c r="K7" s="5">
        <v>0.1370558721281887</v>
      </c>
      <c r="L7" s="27">
        <v>3.1052491490557682E-3</v>
      </c>
      <c r="M7" s="4">
        <v>3.9247674576796399E-7</v>
      </c>
      <c r="N7" s="3">
        <v>0.39247674576790809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0.32354349733600002</v>
      </c>
      <c r="D8" s="7">
        <v>21201100</v>
      </c>
      <c r="E8" s="1">
        <v>21201100</v>
      </c>
      <c r="F8" s="6">
        <v>25637605475.848911</v>
      </c>
      <c r="G8" s="1" t="s">
        <v>164</v>
      </c>
      <c r="H8" s="1">
        <v>3235.4349733600002</v>
      </c>
      <c r="I8" s="25">
        <v>1.261987971695656E-7</v>
      </c>
      <c r="J8" s="26">
        <v>2.6755533186716769</v>
      </c>
      <c r="K8" s="5">
        <v>2.675891528315621</v>
      </c>
      <c r="L8" s="27">
        <v>3.2358439561684191E-3</v>
      </c>
      <c r="M8" s="4">
        <v>4.0898280841876808E-7</v>
      </c>
      <c r="N8" s="3">
        <v>0.40898280841884121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158</v>
      </c>
      <c r="H9" s="1">
        <v>25308.885650339998</v>
      </c>
      <c r="I9" s="25">
        <v>4.7188803569711552E-7</v>
      </c>
      <c r="J9" s="26">
        <v>2.004627564444916E-2</v>
      </c>
      <c r="K9" s="5">
        <v>2.00488096413091E-2</v>
      </c>
      <c r="L9" s="27">
        <v>2.5312084879857939E-2</v>
      </c>
      <c r="M9" s="4">
        <v>3.1992295179382461E-6</v>
      </c>
      <c r="N9" s="3">
        <v>3.1992295179370558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152</v>
      </c>
      <c r="H10" s="1">
        <v>2934.2398991599998</v>
      </c>
      <c r="I10" s="25">
        <v>4.4567431528932441E-7</v>
      </c>
      <c r="J10" s="26">
        <v>2.034458681864237E-2</v>
      </c>
      <c r="K10" s="5">
        <v>2.0347158524249981E-2</v>
      </c>
      <c r="L10" s="27">
        <v>2.934610808693333E-3</v>
      </c>
      <c r="M10" s="4">
        <v>3.7090953333273469E-7</v>
      </c>
      <c r="N10" s="3">
        <v>0.37090953333290599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152</v>
      </c>
      <c r="H11" s="1">
        <v>84900.37133935999</v>
      </c>
      <c r="I11" s="25">
        <v>4.4774701480155187E-7</v>
      </c>
      <c r="J11" s="26">
        <v>0.1971174890372796</v>
      </c>
      <c r="K11" s="5">
        <v>0.1971424061394611</v>
      </c>
      <c r="L11" s="27">
        <v>8.4911103371501026E-2</v>
      </c>
      <c r="M11" s="4">
        <v>1.073203214103924E-5</v>
      </c>
      <c r="N11" s="3">
        <v>10.732032141037051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150</v>
      </c>
      <c r="H12" s="1">
        <v>62754.267127419997</v>
      </c>
      <c r="I12" s="25">
        <v>2.1553794249301109E-7</v>
      </c>
      <c r="J12" s="26">
        <v>5.2375720025801688E-2</v>
      </c>
      <c r="K12" s="5">
        <v>5.2382340702505782E-2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152</v>
      </c>
      <c r="H13" s="1">
        <v>1935.0378858300001</v>
      </c>
      <c r="I13" s="25">
        <v>3.465766518532355E-7</v>
      </c>
      <c r="J13" s="26">
        <v>1.3033014992940919E-2</v>
      </c>
      <c r="K13" s="5">
        <v>1.303466246198175E-2</v>
      </c>
      <c r="L13" s="27">
        <v>1.9352824888640219E-3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171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1.7261245860486579E-2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154</v>
      </c>
      <c r="H15" s="1">
        <v>506.08076194000012</v>
      </c>
      <c r="I15" s="25">
        <v>1.010892224756432E-7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158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162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150</v>
      </c>
      <c r="H18" s="1">
        <v>2484.1669136300002</v>
      </c>
      <c r="I18" s="25">
        <v>5.0017577964996884E-7</v>
      </c>
      <c r="J18" s="26">
        <v>1.0913835511962319E-3</v>
      </c>
      <c r="K18" s="5">
        <v>1.0915215101161019E-3</v>
      </c>
      <c r="L18" s="27">
        <v>2.4844809306259529E-3</v>
      </c>
      <c r="M18" s="4">
        <v>3.1401699595364619E-7</v>
      </c>
      <c r="N18" s="3">
        <v>0.31401699595380711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177</v>
      </c>
      <c r="H19" s="1">
        <v>2033.6534061299999</v>
      </c>
      <c r="I19" s="25">
        <v>5.1836697953660051E-7</v>
      </c>
      <c r="J19" s="26">
        <v>1.049900480353431E-2</v>
      </c>
      <c r="K19" s="5">
        <v>1.050033195503026E-2</v>
      </c>
      <c r="L19" s="27">
        <v>2.0339104748913449E-3</v>
      </c>
      <c r="M19" s="4">
        <v>2.5706876134561069E-7</v>
      </c>
      <c r="N19" s="3">
        <v>0.25706876134563572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162</v>
      </c>
      <c r="H20" s="1">
        <v>12549.878779389999</v>
      </c>
      <c r="I20" s="25">
        <v>4.106299198058232E-7</v>
      </c>
      <c r="J20" s="26">
        <v>0.13543396015035661</v>
      </c>
      <c r="K20" s="5">
        <v>0.13545108000020181</v>
      </c>
      <c r="L20" s="27">
        <v>1.2551465176480059E-2</v>
      </c>
      <c r="M20" s="4">
        <v>1.5863970900635569E-6</v>
      </c>
      <c r="N20" s="3">
        <v>1.586397090062746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152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150</v>
      </c>
      <c r="H22" s="1">
        <v>9660.6308523200005</v>
      </c>
      <c r="I22" s="25">
        <v>5.0506316730526448E-7</v>
      </c>
      <c r="J22" s="26">
        <v>1.510138870242741E-4</v>
      </c>
      <c r="K22" s="5">
        <v>1.510329762915009E-4</v>
      </c>
      <c r="L22" s="27">
        <v>9.6618520271904308E-3</v>
      </c>
      <c r="M22" s="4">
        <v>1.2211748704298031E-6</v>
      </c>
      <c r="N22" s="3">
        <v>1.221174870430332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160</v>
      </c>
      <c r="H23" s="1">
        <v>4393.2315033899986</v>
      </c>
      <c r="I23" s="25">
        <v>3.5996785428855158E-7</v>
      </c>
      <c r="J23" s="26">
        <v>0.72269306234095354</v>
      </c>
      <c r="K23" s="5">
        <v>0.72278441606637944</v>
      </c>
      <c r="L23" s="27">
        <v>4.3937868402064246E-3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150</v>
      </c>
      <c r="H24" s="1">
        <v>2150.2143258699998</v>
      </c>
      <c r="I24" s="25">
        <v>1.7422917102322721E-7</v>
      </c>
      <c r="J24" s="26">
        <v>9.6069964902207455E-4</v>
      </c>
      <c r="K24" s="5">
        <v>9.6082108853462022E-4</v>
      </c>
      <c r="L24" s="27">
        <v>2.1504861288001542E-3</v>
      </c>
      <c r="M24" s="4">
        <v>2.7180293015382698E-7</v>
      </c>
      <c r="N24" s="3">
        <v>0.27180293015408102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177</v>
      </c>
      <c r="H25" s="1">
        <v>2189.4462879500002</v>
      </c>
      <c r="I25" s="25">
        <v>4.5855614184935798E-7</v>
      </c>
      <c r="J25" s="26">
        <v>2.395038728879197E-3</v>
      </c>
      <c r="K25" s="5">
        <v>2.3953414794076729E-3</v>
      </c>
      <c r="L25" s="27">
        <v>2.189723050080296E-3</v>
      </c>
      <c r="M25" s="4">
        <v>2.7676213029638122E-7</v>
      </c>
      <c r="N25" s="3">
        <v>0.27676213029644708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152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1.9762279300845191E-3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160</v>
      </c>
      <c r="H27" s="1">
        <v>18710.35925034</v>
      </c>
      <c r="I27" s="25">
        <v>2.4019128916959712E-7</v>
      </c>
      <c r="J27" s="26">
        <v>1.740185890033731</v>
      </c>
      <c r="K27" s="5">
        <v>1.7404058623446319</v>
      </c>
      <c r="L27" s="27">
        <v>1.87127243775288E-2</v>
      </c>
      <c r="M27" s="4">
        <v>2.3651271888018581E-6</v>
      </c>
      <c r="N27" s="3">
        <v>2.3651271888011252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152</v>
      </c>
      <c r="H28" s="1">
        <v>21741.489921209999</v>
      </c>
      <c r="I28" s="25">
        <v>4.4028122971402991E-7</v>
      </c>
      <c r="J28" s="26">
        <v>0.15794913003498939</v>
      </c>
      <c r="K28" s="5">
        <v>0.15796909596808539</v>
      </c>
      <c r="L28" s="27">
        <v>2.1744238205629669E-2</v>
      </c>
      <c r="M28" s="4">
        <v>2.7482844196687062E-6</v>
      </c>
      <c r="N28" s="3">
        <v>2.748284419671108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0.42707770223000002</v>
      </c>
      <c r="D29" s="7">
        <v>3049000</v>
      </c>
      <c r="E29" s="1">
        <v>3049000</v>
      </c>
      <c r="F29" s="6">
        <v>11259679310.595091</v>
      </c>
      <c r="G29" s="1" t="s">
        <v>152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1.1566266505278791</v>
      </c>
      <c r="L29" s="27">
        <v>4.2713168799710264E-3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152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2.4382790172264111E-3</v>
      </c>
      <c r="M30" s="4">
        <v>3.0817746641056959E-7</v>
      </c>
      <c r="N30" s="3">
        <v>0.30817746641059779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152</v>
      </c>
      <c r="H31" s="1">
        <v>2035.9769683500001</v>
      </c>
      <c r="I31" s="25">
        <v>4.2556343883860649E-7</v>
      </c>
      <c r="J31" s="26">
        <v>1.8780114555947709E-2</v>
      </c>
      <c r="K31" s="5">
        <v>1.878248850073648E-2</v>
      </c>
      <c r="L31" s="27">
        <v>2.0362343308330498E-3</v>
      </c>
      <c r="M31" s="4">
        <v>2.573624830501213E-7</v>
      </c>
      <c r="N31" s="3">
        <v>0.25736248305020132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152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3.5785569901638972E-3</v>
      </c>
      <c r="M32" s="4">
        <v>4.522987838966736E-7</v>
      </c>
      <c r="N32" s="3">
        <v>0.45229878389682199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150</v>
      </c>
      <c r="H33" s="1">
        <v>1759.6840785300001</v>
      </c>
      <c r="I33" s="25">
        <v>4.5005118033022922E-7</v>
      </c>
      <c r="J33" s="26">
        <v>9.6851014007065311E-4</v>
      </c>
      <c r="K33" s="5">
        <v>9.6863256688804679E-4</v>
      </c>
      <c r="L33" s="27">
        <v>1.759906515562344E-3</v>
      </c>
      <c r="M33" s="4">
        <v>2.2243703234436739E-7</v>
      </c>
      <c r="N33" s="3">
        <v>0.22243703234425991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191</v>
      </c>
      <c r="H34" s="1">
        <v>18361.748157639999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2.321060179229228E-6</v>
      </c>
      <c r="N34" s="3">
        <v>2.3210601792306989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158</v>
      </c>
      <c r="H35" s="1">
        <v>2850.12003809</v>
      </c>
      <c r="I35" s="25">
        <v>5.1993112553748637E-7</v>
      </c>
      <c r="J35" s="26">
        <v>3.5043357861226578E-4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0.56306723878499998</v>
      </c>
      <c r="D36" s="7">
        <v>16363</v>
      </c>
      <c r="E36" s="1">
        <v>16363</v>
      </c>
      <c r="F36" s="6">
        <v>18344858135.240002</v>
      </c>
      <c r="G36" s="1" t="s">
        <v>150</v>
      </c>
      <c r="H36" s="1">
        <v>5630.6723878499997</v>
      </c>
      <c r="I36" s="25">
        <v>3.0693463783367312E-7</v>
      </c>
      <c r="J36" s="26">
        <v>5.0223714788723934E-3</v>
      </c>
      <c r="K36" s="5">
        <v>5.0230063436143236E-3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195</v>
      </c>
      <c r="H37" s="1">
        <v>3965.4878912200002</v>
      </c>
      <c r="I37" s="25">
        <v>3.6056096507712457E-7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152</v>
      </c>
      <c r="H38" s="1">
        <v>38865.282840549997</v>
      </c>
      <c r="I38" s="25">
        <v>4.2327724241329619E-7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4.9128579525931846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158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160</v>
      </c>
      <c r="H40" s="1">
        <v>3307.2088048199998</v>
      </c>
      <c r="I40" s="25">
        <v>2.2686532016696529E-7</v>
      </c>
      <c r="J40" s="26">
        <v>5.9151502388413532E-2</v>
      </c>
      <c r="K40" s="5">
        <v>5.9158979573895043E-2</v>
      </c>
      <c r="L40" s="27">
        <v>3.3076268603665412E-3</v>
      </c>
      <c r="M40" s="4">
        <v>4.1805554654075072E-7</v>
      </c>
      <c r="N40" s="3">
        <v>0.41805554654092703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150</v>
      </c>
      <c r="H41" s="1">
        <v>2454.6810347800001</v>
      </c>
      <c r="I41" s="25">
        <v>3.0128249691992189E-7</v>
      </c>
      <c r="J41" s="26">
        <v>1.4168694893849209E-3</v>
      </c>
      <c r="K41" s="5">
        <v>1.4170485921242669E-3</v>
      </c>
      <c r="L41" s="27">
        <v>2.4549913245426368E-3</v>
      </c>
      <c r="M41" s="4">
        <v>3.1028976263738911E-7</v>
      </c>
      <c r="N41" s="3">
        <v>0.31028976263769442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152</v>
      </c>
      <c r="H42" s="1">
        <v>9068.9855253299993</v>
      </c>
      <c r="I42" s="25">
        <v>2.2510681864140131E-7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191</v>
      </c>
      <c r="H43" s="1">
        <v>3684.15629997</v>
      </c>
      <c r="I43" s="25">
        <v>3.1820597753984338E-7</v>
      </c>
      <c r="J43" s="26">
        <v>4.3716410018333852E-2</v>
      </c>
      <c r="K43" s="5">
        <v>4.3721936094465258E-2</v>
      </c>
      <c r="L43" s="27">
        <v>3.6846220044545442E-3</v>
      </c>
      <c r="M43" s="4">
        <v>4.6570448454389188E-7</v>
      </c>
      <c r="N43" s="3">
        <v>0.46570448454394858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150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1.384923942388913E-2</v>
      </c>
      <c r="M44" s="4">
        <v>1.7504245791305491E-6</v>
      </c>
      <c r="N44" s="3">
        <v>1.7504245791315041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152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1.0930695083458809E-6</v>
      </c>
      <c r="N45" s="3">
        <v>1.093069508346161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205</v>
      </c>
      <c r="H46" s="1">
        <v>13209.023545</v>
      </c>
      <c r="I46" s="25">
        <v>4.7191353607837608E-7</v>
      </c>
      <c r="J46" s="26">
        <v>1.113715945144968E-2</v>
      </c>
      <c r="K46" s="5">
        <v>1.1138567270414229E-2</v>
      </c>
      <c r="L46" s="27">
        <v>1.321069326284241E-2</v>
      </c>
      <c r="M46" s="4">
        <v>1.669717842411531E-6</v>
      </c>
      <c r="N46" s="3">
        <v>1.6697178424110459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207</v>
      </c>
      <c r="H47" s="1">
        <v>4345.0139703200002</v>
      </c>
      <c r="I47" s="25">
        <v>4.5630738209540071E-7</v>
      </c>
      <c r="J47" s="26">
        <v>1.2640170791424691E-2</v>
      </c>
      <c r="K47" s="5">
        <v>1.2641768602104239E-2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156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0.22526889881191889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150</v>
      </c>
      <c r="H49" s="1">
        <v>1703.6397013200001</v>
      </c>
      <c r="I49" s="25">
        <v>4.3173960705131742E-7</v>
      </c>
      <c r="J49" s="26">
        <v>1.229594400882152E-3</v>
      </c>
      <c r="K49" s="5">
        <v>1.2297498306650791E-3</v>
      </c>
      <c r="L49" s="27">
        <v>1.7038550539182E-3</v>
      </c>
      <c r="M49" s="4">
        <v>2.153525982002275E-7</v>
      </c>
      <c r="N49" s="3">
        <v>0.21535259820029751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152</v>
      </c>
      <c r="H50" s="1">
        <v>29177.763925349998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3.6882842234589601E-6</v>
      </c>
      <c r="N50" s="3">
        <v>3.6882842234590498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162</v>
      </c>
      <c r="H51" s="1">
        <v>2263.0191035799999</v>
      </c>
      <c r="I51" s="25">
        <v>2.8825697334341373E-7</v>
      </c>
      <c r="J51" s="26">
        <v>7.3473819935502716E-3</v>
      </c>
      <c r="K51" s="5">
        <v>7.3483107567236536E-3</v>
      </c>
      <c r="L51" s="27">
        <v>2.263305165854415E-3</v>
      </c>
      <c r="M51" s="4">
        <v>2.8606227441430742E-7</v>
      </c>
      <c r="N51" s="3">
        <v>0.28606227441423471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150</v>
      </c>
      <c r="H52" s="1">
        <v>1914.5208446300001</v>
      </c>
      <c r="I52" s="25">
        <v>4.6258275111707888E-7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2.4200953426304321E-7</v>
      </c>
      <c r="N52" s="3">
        <v>0.24200953426316121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152</v>
      </c>
      <c r="H53" s="1">
        <v>44447.371985689999</v>
      </c>
      <c r="I53" s="25">
        <v>3.1492235881663579E-7</v>
      </c>
      <c r="J53" s="26">
        <v>10.234976661540671</v>
      </c>
      <c r="K53" s="5">
        <v>10.23627043795914</v>
      </c>
      <c r="L53" s="27">
        <v>4.4452990460811158E-2</v>
      </c>
      <c r="M53" s="4">
        <v>5.6184751211565964E-6</v>
      </c>
      <c r="N53" s="3">
        <v>5.6184751211621906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207</v>
      </c>
      <c r="H54" s="1">
        <v>2003.3240427799999</v>
      </c>
      <c r="I54" s="25">
        <v>1.8552701266501751E-7</v>
      </c>
      <c r="J54" s="26">
        <v>1.512341996440157E-2</v>
      </c>
      <c r="K54" s="5">
        <v>1.5125331676103139E-2</v>
      </c>
      <c r="L54" s="27">
        <v>2.0035772776980029E-3</v>
      </c>
      <c r="M54" s="4">
        <v>2.5323491800342482E-7</v>
      </c>
      <c r="N54" s="3">
        <v>0.25323491800349979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207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3.598013072317358E-3</v>
      </c>
      <c r="M55" s="4">
        <v>4.547578573575912E-7</v>
      </c>
      <c r="N55" s="3">
        <v>0.45475785735743562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154</v>
      </c>
      <c r="H56" s="1">
        <v>12795.537076389999</v>
      </c>
      <c r="I56" s="25">
        <v>2.9258256584297532E-7</v>
      </c>
      <c r="J56" s="26">
        <v>3.8913481257115712</v>
      </c>
      <c r="K56" s="5">
        <v>3.891840020768969</v>
      </c>
      <c r="L56" s="27">
        <v>1.2797154526497601E-2</v>
      </c>
      <c r="M56" s="4">
        <v>1.6174501075959251E-6</v>
      </c>
      <c r="N56" s="3">
        <v>1.6174501075965959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150</v>
      </c>
      <c r="H57" s="1">
        <v>3672.8648733999999</v>
      </c>
      <c r="I57" s="25">
        <v>4.4786189136911342E-7</v>
      </c>
      <c r="J57" s="26">
        <v>1.535270563613321E-3</v>
      </c>
      <c r="K57" s="5">
        <v>1.5354646331180929E-3</v>
      </c>
      <c r="L57" s="27">
        <v>3.673329150566495E-3</v>
      </c>
      <c r="M57" s="4">
        <v>4.6427716649454978E-7</v>
      </c>
      <c r="N57" s="3">
        <v>0.46427716649486678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0.79189017553999996</v>
      </c>
      <c r="D58" s="7">
        <v>216757</v>
      </c>
      <c r="E58" s="1">
        <v>216757</v>
      </c>
      <c r="F58" s="6">
        <v>20066992848.630001</v>
      </c>
      <c r="G58" s="1" t="s">
        <v>205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1.001007494040584E-6</v>
      </c>
      <c r="N58" s="3">
        <v>1.001007494041005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158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2.3614496408837071E-3</v>
      </c>
      <c r="M59" s="4">
        <v>2.984668937065608E-7</v>
      </c>
      <c r="N59" s="3">
        <v>0.29846689370651802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207</v>
      </c>
      <c r="H60" s="1">
        <v>2430.3018103099998</v>
      </c>
      <c r="I60" s="25">
        <v>1.8257155206237269E-7</v>
      </c>
      <c r="J60" s="26">
        <v>0.15613318303666851</v>
      </c>
      <c r="K60" s="5">
        <v>0.15615291942090659</v>
      </c>
      <c r="L60" s="27">
        <v>2.4306090183577071E-3</v>
      </c>
      <c r="M60" s="4">
        <v>3.0720804770683832E-7</v>
      </c>
      <c r="N60" s="3">
        <v>0.30720804770680837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150</v>
      </c>
      <c r="H61" s="1">
        <v>2004.8385708200001</v>
      </c>
      <c r="I61" s="25">
        <v>2.0706174272636579E-7</v>
      </c>
      <c r="J61" s="26">
        <v>1.474486669954451E-3</v>
      </c>
      <c r="K61" s="5">
        <v>1.4746730559289181E-3</v>
      </c>
      <c r="L61" s="27">
        <v>2.0050919971807031E-3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195</v>
      </c>
      <c r="H62" s="1">
        <v>12687.136275229999</v>
      </c>
      <c r="I62" s="25">
        <v>4.2697637440790799E-7</v>
      </c>
      <c r="J62" s="26">
        <v>3.7181102683440628E-3</v>
      </c>
      <c r="K62" s="5">
        <v>3.718580264862006E-3</v>
      </c>
      <c r="L62" s="27">
        <v>1.268874002268278E-2</v>
      </c>
      <c r="M62" s="4">
        <v>1.6037474527812871E-6</v>
      </c>
      <c r="N62" s="3">
        <v>1.603747452780226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191</v>
      </c>
      <c r="H63" s="1">
        <v>5447.0096739100009</v>
      </c>
      <c r="I63" s="25">
        <v>4.4624982745519569E-7</v>
      </c>
      <c r="J63" s="26">
        <v>1.107953534104035</v>
      </c>
      <c r="K63" s="5">
        <v>1.108093587590175</v>
      </c>
      <c r="L63" s="27">
        <v>5.4476982160468236E-3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171</v>
      </c>
      <c r="H64" s="1">
        <v>4198.7221230799996</v>
      </c>
      <c r="I64" s="25">
        <v>1.19872022097829E-7</v>
      </c>
      <c r="J64" s="26">
        <v>2.1688924446248599E-2</v>
      </c>
      <c r="K64" s="5">
        <v>2.1691666086018621E-2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152</v>
      </c>
      <c r="H65" s="1">
        <v>3302.22401111</v>
      </c>
      <c r="I65" s="25">
        <v>3.9361101677840562E-7</v>
      </c>
      <c r="J65" s="26">
        <v>1.438463269147187</v>
      </c>
      <c r="K65" s="5">
        <v>1.438645101497112</v>
      </c>
      <c r="L65" s="27">
        <v>3.3026414365422648E-3</v>
      </c>
      <c r="M65" s="4">
        <v>4.1742543226532328E-7</v>
      </c>
      <c r="N65" s="3">
        <v>0.41742543226519052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152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3.016518741755447E-2</v>
      </c>
      <c r="M66" s="4">
        <v>3.8126198744666E-6</v>
      </c>
      <c r="N66" s="3">
        <v>3.8126198744648718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158</v>
      </c>
      <c r="H67" s="1">
        <v>3121.4831960500001</v>
      </c>
      <c r="I67" s="25">
        <v>4.4207494908928759E-7</v>
      </c>
      <c r="J67" s="26">
        <v>1.4878474486549061E-2</v>
      </c>
      <c r="K67" s="5">
        <v>1.4880355235263249E-2</v>
      </c>
      <c r="L67" s="27">
        <v>3.1218777745071289E-3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152</v>
      </c>
      <c r="H68" s="1">
        <v>17527.20540707</v>
      </c>
      <c r="I68" s="25">
        <v>4.2499454916162938E-7</v>
      </c>
      <c r="J68" s="26">
        <v>14.23731739691458</v>
      </c>
      <c r="K68" s="5">
        <v>14.239117098668631</v>
      </c>
      <c r="L68" s="27">
        <v>1.7529420974893292E-2</v>
      </c>
      <c r="M68" s="4">
        <v>2.2155678232951841E-6</v>
      </c>
      <c r="N68" s="3">
        <v>2.2155678232957139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152</v>
      </c>
      <c r="H69" s="1">
        <v>3883.82989877</v>
      </c>
      <c r="I69" s="25">
        <v>4.6657062285567931E-7</v>
      </c>
      <c r="J69" s="26">
        <v>1.7079750790877851E-2</v>
      </c>
      <c r="K69" s="5">
        <v>1.708190979717367E-2</v>
      </c>
      <c r="L69" s="27">
        <v>3.884320843474405E-3</v>
      </c>
      <c r="M69" s="4">
        <v>4.9094470440467358E-7</v>
      </c>
      <c r="N69" s="3">
        <v>0.49094470440468291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177</v>
      </c>
      <c r="H70" s="1">
        <v>1681.0984096100001</v>
      </c>
      <c r="I70" s="25">
        <v>5.3539979688448598E-7</v>
      </c>
      <c r="J70" s="26">
        <v>1.48187955781688E-2</v>
      </c>
      <c r="K70" s="5">
        <v>1.482066878302331E-2</v>
      </c>
      <c r="L70" s="27">
        <v>1.6813109128249329E-3</v>
      </c>
      <c r="M70" s="4">
        <v>2.1250321493269939E-7</v>
      </c>
      <c r="N70" s="3">
        <v>0.21250321493266711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154</v>
      </c>
      <c r="H71" s="1">
        <v>27070.914321209999</v>
      </c>
      <c r="I71" s="25">
        <v>3.0342998345883637E-7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3.4219629157783431E-6</v>
      </c>
      <c r="N71" s="3">
        <v>3.42196291577784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152</v>
      </c>
      <c r="H72" s="1">
        <v>1533.1257836499999</v>
      </c>
      <c r="I72" s="25">
        <v>3.357589380234356E-7</v>
      </c>
      <c r="J72" s="26">
        <v>0.14711210717709219</v>
      </c>
      <c r="K72" s="5">
        <v>0.14713070323083269</v>
      </c>
      <c r="L72" s="27">
        <v>1.533319582039614E-3</v>
      </c>
      <c r="M72" s="4">
        <v>1.9379838961429771E-7</v>
      </c>
      <c r="N72" s="3">
        <v>0.1937983896143578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152</v>
      </c>
      <c r="H73" s="1">
        <v>2397.5788628199998</v>
      </c>
      <c r="I73" s="25">
        <v>2.0910378447620031E-7</v>
      </c>
      <c r="J73" s="26">
        <v>0.1219926115899066</v>
      </c>
      <c r="K73" s="5">
        <v>0.1220080323547524</v>
      </c>
      <c r="L73" s="27">
        <v>2.3978819344516421E-3</v>
      </c>
      <c r="M73" s="4">
        <v>3.0307163164213289E-7</v>
      </c>
      <c r="N73" s="3">
        <v>0.30307163164206941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152</v>
      </c>
      <c r="H74" s="1">
        <v>9097.5886469500001</v>
      </c>
      <c r="I74" s="25">
        <v>3.9585177311148263E-7</v>
      </c>
      <c r="J74" s="26">
        <v>0.15570037791793939</v>
      </c>
      <c r="K74" s="5">
        <v>0.15572005959239499</v>
      </c>
      <c r="L74" s="27">
        <v>9.0987386491559949E-3</v>
      </c>
      <c r="M74" s="4">
        <v>1.150002205994177E-6</v>
      </c>
      <c r="N74" s="3">
        <v>1.150002205995406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152</v>
      </c>
      <c r="H75" s="1">
        <v>5027.1981843799986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207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2.867139366636308E-3</v>
      </c>
      <c r="M76" s="4">
        <v>3.6238171630771301E-7</v>
      </c>
      <c r="N76" s="3">
        <v>0.36238171630748178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0.92032057522699995</v>
      </c>
      <c r="D77" s="7">
        <v>6520000</v>
      </c>
      <c r="E77" s="1">
        <v>6520000</v>
      </c>
      <c r="F77" s="6">
        <v>26805789402.560001</v>
      </c>
      <c r="G77" s="1" t="s">
        <v>160</v>
      </c>
      <c r="H77" s="1">
        <v>9203.2057522699979</v>
      </c>
      <c r="I77" s="25">
        <v>3.433290329211896E-7</v>
      </c>
      <c r="J77" s="26">
        <v>2.2385052946461559</v>
      </c>
      <c r="K77" s="5">
        <v>2.2387882582003238</v>
      </c>
      <c r="L77" s="27">
        <v>9.2043691052518389E-3</v>
      </c>
      <c r="M77" s="4">
        <v>1.1633529818401429E-6</v>
      </c>
      <c r="N77" s="3">
        <v>1.163352981840944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150</v>
      </c>
      <c r="H78" s="1">
        <v>4870.9549519200009</v>
      </c>
      <c r="I78" s="25">
        <v>4.4830161332475311E-7</v>
      </c>
      <c r="J78" s="26">
        <v>2.811569958686054E-3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207</v>
      </c>
      <c r="H79" s="1">
        <v>544.68109522999998</v>
      </c>
      <c r="I79" s="25">
        <v>1.0681709002148991E-7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150</v>
      </c>
      <c r="H80" s="1">
        <v>1542.3111096800001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1.9495948259712519E-7</v>
      </c>
      <c r="N80" s="3">
        <v>0.19495948259714169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207</v>
      </c>
      <c r="H81" s="1">
        <v>2364.8637900499998</v>
      </c>
      <c r="I81" s="25">
        <v>3.4471924084252258E-7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2.98936194195222E-7</v>
      </c>
      <c r="N81" s="3">
        <v>0.29893619419544848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150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1.492810986339678E-2</v>
      </c>
      <c r="M82" s="4">
        <v>1.8867845167844231E-6</v>
      </c>
      <c r="N82" s="3">
        <v>1.8867845167842461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150</v>
      </c>
      <c r="H83" s="1">
        <v>6673.2766517600003</v>
      </c>
      <c r="I83" s="25">
        <v>5.6731767890843427E-8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150</v>
      </c>
      <c r="H84" s="1">
        <v>1821.5795651000001</v>
      </c>
      <c r="I84" s="25">
        <v>1.5060815312804469E-7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2.302610716349487E-7</v>
      </c>
      <c r="N84" s="3">
        <v>0.23026107163491361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207</v>
      </c>
      <c r="H85" s="1">
        <v>4509.74909467</v>
      </c>
      <c r="I85" s="25">
        <v>4.2692062649104311E-7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171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4.4429913663825501E-7</v>
      </c>
      <c r="N86" s="3">
        <v>0.44429913663816478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177</v>
      </c>
      <c r="H87" s="1">
        <v>2218.1304506400002</v>
      </c>
      <c r="I87" s="25">
        <v>5.0816004671114766E-7</v>
      </c>
      <c r="J87" s="26">
        <v>1.424677506959374E-2</v>
      </c>
      <c r="K87" s="5">
        <v>1.4248575966883149E-2</v>
      </c>
      <c r="L87" s="27">
        <v>2.218410838664421E-3</v>
      </c>
      <c r="M87" s="4">
        <v>2.8038802442082589E-7</v>
      </c>
      <c r="N87" s="3">
        <v>0.28038802442097222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154</v>
      </c>
      <c r="H88" s="1">
        <v>87233.30186439</v>
      </c>
      <c r="I88" s="25">
        <v>3.8058723218382411E-7</v>
      </c>
      <c r="J88" s="26">
        <v>22.454646698845622</v>
      </c>
      <c r="K88" s="5">
        <v>22.457485131539649</v>
      </c>
      <c r="L88" s="27">
        <v>8.7244328796113338E-2</v>
      </c>
      <c r="M88" s="4">
        <v>1.1026931723334689E-5</v>
      </c>
      <c r="N88" s="3">
        <v>11.02693172333238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154</v>
      </c>
      <c r="H89" s="1">
        <v>28178.91261775</v>
      </c>
      <c r="I89" s="25">
        <v>3.8989472004508468E-7</v>
      </c>
      <c r="J89" s="26">
        <v>10.543143124739141</v>
      </c>
      <c r="K89" s="5">
        <v>10.54447585566931</v>
      </c>
      <c r="L89" s="27">
        <v>2.8182474639813059E-2</v>
      </c>
      <c r="M89" s="4">
        <v>3.5620220630618038E-6</v>
      </c>
      <c r="N89" s="3">
        <v>3.562022063062614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158</v>
      </c>
      <c r="H90" s="1">
        <v>8276.2676933099992</v>
      </c>
      <c r="I90" s="25">
        <v>1.0564233181003969E-7</v>
      </c>
      <c r="J90" s="26">
        <v>0.24931590307169371</v>
      </c>
      <c r="K90" s="5">
        <v>0.2493474184378045</v>
      </c>
      <c r="L90" s="27">
        <v>8.2773138744928788E-3</v>
      </c>
      <c r="M90" s="4">
        <v>1.046181182878803E-6</v>
      </c>
      <c r="N90" s="3">
        <v>1.046181182879081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150</v>
      </c>
      <c r="H91" s="1">
        <v>11982.8865365</v>
      </c>
      <c r="I91" s="25">
        <v>4.3952548177895942E-8</v>
      </c>
      <c r="J91" s="26">
        <v>5.4237444451523589E-3</v>
      </c>
      <c r="K91" s="5">
        <v>5.4244300463908348E-3</v>
      </c>
      <c r="L91" s="27">
        <v>1.198440126160053E-2</v>
      </c>
      <c r="M91" s="4">
        <v>1.5147251005327711E-6</v>
      </c>
      <c r="N91" s="3">
        <v>1.514725100532814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0.23270995796800001</v>
      </c>
      <c r="D92" s="7">
        <v>2814.813812931015</v>
      </c>
      <c r="E92" s="1">
        <v>2814.813812931015</v>
      </c>
      <c r="F92" s="6">
        <v>4876574825.5599899</v>
      </c>
      <c r="G92" s="1" t="s">
        <v>150</v>
      </c>
      <c r="H92" s="1">
        <v>2327.0995796799998</v>
      </c>
      <c r="I92" s="25">
        <v>4.7719960482976354E-7</v>
      </c>
      <c r="J92" s="26">
        <v>1.34322803920004E-3</v>
      </c>
      <c r="K92" s="5">
        <v>1.3433978331162989E-3</v>
      </c>
      <c r="L92" s="27">
        <v>2.3273937422046251E-3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162</v>
      </c>
      <c r="H93" s="1">
        <v>1653.27628766</v>
      </c>
      <c r="I93" s="25">
        <v>3.1494055424252431E-7</v>
      </c>
      <c r="J93" s="26">
        <v>1.4107132246185389E-2</v>
      </c>
      <c r="K93" s="5">
        <v>1.3030302429312411E-2</v>
      </c>
      <c r="L93" s="27">
        <v>1.52707791005829E-3</v>
      </c>
      <c r="M93" s="4">
        <v>-1.2619837760170961E-4</v>
      </c>
      <c r="N93" s="3">
        <v>-126.19837760170959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152</v>
      </c>
      <c r="H94" s="1">
        <v>15762.41053393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1.9924847629894378E-6</v>
      </c>
      <c r="N94" s="3">
        <v>1.9924847629899889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156</v>
      </c>
      <c r="H95" s="1">
        <v>2230.0735270099999</v>
      </c>
      <c r="I95" s="25">
        <v>3.2685531191706991E-7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5.3562170972230003</v>
      </c>
      <c r="D96" s="7">
        <v>621682</v>
      </c>
      <c r="E96" s="1">
        <v>621682</v>
      </c>
      <c r="F96" s="6">
        <v>127414272050.2711</v>
      </c>
      <c r="G96" s="1" t="s">
        <v>152</v>
      </c>
      <c r="H96" s="1">
        <v>53562.170972230007</v>
      </c>
      <c r="I96" s="25">
        <v>4.2037811079042318E-7</v>
      </c>
      <c r="J96" s="26">
        <v>0.26134150467241191</v>
      </c>
      <c r="K96" s="5">
        <v>0.26137454016307698</v>
      </c>
      <c r="L96" s="27">
        <v>5.3568941625063628E-2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154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207</v>
      </c>
      <c r="H98" s="1">
        <v>2394.73578778</v>
      </c>
      <c r="I98" s="25">
        <v>2.9646246989143431E-7</v>
      </c>
      <c r="J98" s="26">
        <v>3.4829596812725259E-2</v>
      </c>
      <c r="K98" s="5">
        <v>3.4833999530219269E-2</v>
      </c>
      <c r="L98" s="27">
        <v>2.3950385000164661E-3</v>
      </c>
      <c r="M98" s="4">
        <v>3.027122364657533E-7</v>
      </c>
      <c r="N98" s="3">
        <v>0.3027122364655952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150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2.3899609380459371E-2</v>
      </c>
      <c r="L99" s="27">
        <v>1.8577276740868561E-2</v>
      </c>
      <c r="M99" s="4">
        <v>2.348007778558286E-6</v>
      </c>
      <c r="N99" s="3">
        <v>2.3480077785570761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207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150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1.126282646541971E-2</v>
      </c>
      <c r="L101" s="27">
        <v>6.9379907296542266E-3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150</v>
      </c>
      <c r="H2" s="1">
        <v>8628.8084213900001</v>
      </c>
      <c r="I2" s="25">
        <v>7.0074924523877331E-8</v>
      </c>
      <c r="J2" s="26">
        <v>3.4640838189133518E-3</v>
      </c>
      <c r="K2" s="5">
        <v>3.464083818913213E-3</v>
      </c>
      <c r="L2" s="27">
        <v>8.628808421389654E-3</v>
      </c>
      <c r="M2" s="4">
        <v>-3.4520997171938461E-16</v>
      </c>
      <c r="N2" s="3">
        <v>-3.4560798667371268E-10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2</v>
      </c>
      <c r="B3" s="1" t="s">
        <v>151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152</v>
      </c>
      <c r="H3" s="1">
        <v>3533.9763480199999</v>
      </c>
      <c r="I3" s="25">
        <v>4.6875523689147423E-7</v>
      </c>
      <c r="J3" s="26">
        <v>7.8648222400888423E-2</v>
      </c>
      <c r="K3" s="5">
        <v>7.8648222400885273E-2</v>
      </c>
      <c r="L3" s="27">
        <v>3.533976348019858E-3</v>
      </c>
      <c r="M3" s="4">
        <v>-1.413799632921098E-16</v>
      </c>
      <c r="N3" s="3">
        <v>-1.4142642612569029E-10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154</v>
      </c>
      <c r="H4" s="1">
        <v>2579.5821975899999</v>
      </c>
      <c r="I4" s="25">
        <v>1.3196773468695859E-7</v>
      </c>
      <c r="J4" s="26">
        <v>0.28584475268664622</v>
      </c>
      <c r="K4" s="5">
        <v>0.28584475268663467</v>
      </c>
      <c r="L4" s="27">
        <v>2.5795821975898971E-3</v>
      </c>
      <c r="M4" s="4">
        <v>-1.0321604682062E-16</v>
      </c>
      <c r="N4" s="3">
        <v>-1.0322764865122739E-10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156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158</v>
      </c>
      <c r="H6" s="1">
        <v>5356.4686362900002</v>
      </c>
      <c r="I6" s="25">
        <v>4.5789032614910712E-7</v>
      </c>
      <c r="J6" s="26">
        <v>1.970485229550067E-3</v>
      </c>
      <c r="K6" s="5">
        <v>1.9704852295499889E-3</v>
      </c>
      <c r="L6" s="27">
        <v>5.3564686362897861E-3</v>
      </c>
      <c r="M6" s="4">
        <v>-2.142383492831357E-16</v>
      </c>
      <c r="N6" s="3">
        <v>-2.1373125491663811E-10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0.31553401337300002</v>
      </c>
      <c r="D7" s="7">
        <v>577803</v>
      </c>
      <c r="E7" s="1">
        <v>577803</v>
      </c>
      <c r="F7" s="6">
        <v>13482774236.940001</v>
      </c>
      <c r="G7" s="1" t="s">
        <v>160</v>
      </c>
      <c r="H7" s="1">
        <v>3155.3401337300002</v>
      </c>
      <c r="I7" s="25">
        <v>2.3402751379497429E-7</v>
      </c>
      <c r="J7" s="26">
        <v>0.13522179955327759</v>
      </c>
      <c r="K7" s="5">
        <v>0.13522179955327221</v>
      </c>
      <c r="L7" s="27">
        <v>3.1553401337298739E-3</v>
      </c>
      <c r="M7" s="4">
        <v>-1.2620113287731269E-16</v>
      </c>
      <c r="N7" s="3">
        <v>-1.26419763546437E-10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0.28722925160200002</v>
      </c>
      <c r="D8" s="7">
        <v>21201100</v>
      </c>
      <c r="E8" s="1">
        <v>21201100</v>
      </c>
      <c r="F8" s="6">
        <v>25102203907.321941</v>
      </c>
      <c r="G8" s="1" t="s">
        <v>164</v>
      </c>
      <c r="H8" s="1">
        <v>2872.2925160200002</v>
      </c>
      <c r="I8" s="25">
        <v>1.144239177812668E-7</v>
      </c>
      <c r="J8" s="26">
        <v>2.4259129232724161</v>
      </c>
      <c r="K8" s="5">
        <v>2.4259129232723189</v>
      </c>
      <c r="L8" s="27">
        <v>2.8722925160198851E-3</v>
      </c>
      <c r="M8" s="4">
        <v>-1.1492543028346349E-16</v>
      </c>
      <c r="N8" s="3">
        <v>-1.14596332423389E-10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158</v>
      </c>
      <c r="H9" s="1">
        <v>27083.162820189998</v>
      </c>
      <c r="I9" s="25">
        <v>4.5577078451645832E-7</v>
      </c>
      <c r="J9" s="26">
        <v>1.936159869704367E-2</v>
      </c>
      <c r="K9" s="5">
        <v>1.93615986970429E-2</v>
      </c>
      <c r="L9" s="27">
        <v>2.7083162820188921E-2</v>
      </c>
      <c r="M9" s="4">
        <v>-1.082467449009528E-15</v>
      </c>
      <c r="N9" s="3">
        <v>-1.080479705706239E-9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152</v>
      </c>
      <c r="H10" s="1">
        <v>3019.3580778800001</v>
      </c>
      <c r="I10" s="25">
        <v>4.3088839568494479E-7</v>
      </c>
      <c r="J10" s="26">
        <v>1.9669624374622049E-2</v>
      </c>
      <c r="K10" s="5">
        <v>1.9669624374621261E-2</v>
      </c>
      <c r="L10" s="27">
        <v>3.019358077879879E-3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152</v>
      </c>
      <c r="H11" s="1">
        <v>81224.383670759998</v>
      </c>
      <c r="I11" s="25">
        <v>4.2647550073431941E-7</v>
      </c>
      <c r="J11" s="26">
        <v>0.187752853869779</v>
      </c>
      <c r="K11" s="5">
        <v>0.18775285386977139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150</v>
      </c>
      <c r="H12" s="1">
        <v>63017.703422129991</v>
      </c>
      <c r="I12" s="25">
        <v>2.1115056219060529E-7</v>
      </c>
      <c r="J12" s="26">
        <v>5.1309586612317083E-2</v>
      </c>
      <c r="K12" s="5">
        <v>5.1309586612315043E-2</v>
      </c>
      <c r="L12" s="27">
        <v>6.301770342212748E-2</v>
      </c>
      <c r="M12" s="4">
        <v>-2.5118795932144171E-15</v>
      </c>
      <c r="N12" s="3">
        <v>-2.5102053768932819E-9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152</v>
      </c>
      <c r="H13" s="1">
        <v>1846.95121571</v>
      </c>
      <c r="I13" s="25">
        <v>3.3007422196706768E-7</v>
      </c>
      <c r="J13" s="26">
        <v>1.241244111707158E-2</v>
      </c>
      <c r="K13" s="5">
        <v>1.241244111707109E-2</v>
      </c>
      <c r="L13" s="27">
        <v>1.8469512157099259E-3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171</v>
      </c>
      <c r="H14" s="1">
        <v>4013.42363948</v>
      </c>
      <c r="I14" s="25">
        <v>2.5481685130487359E-7</v>
      </c>
      <c r="J14" s="26">
        <v>1.6555960462980249E-2</v>
      </c>
      <c r="K14" s="5">
        <v>1.655596046297959E-2</v>
      </c>
      <c r="L14" s="27">
        <v>4.0134236394798392E-3</v>
      </c>
      <c r="M14" s="4">
        <v>-1.6046192152785471E-16</v>
      </c>
      <c r="N14" s="3">
        <v>-1.6052581486292181E-10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154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158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-2.775557561562891E-17</v>
      </c>
      <c r="N16" s="3">
        <v>-2.7853275241795931E-11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162</v>
      </c>
      <c r="H17" s="1">
        <v>4506.8639566000002</v>
      </c>
      <c r="I17" s="25">
        <v>3.290772191552109E-7</v>
      </c>
      <c r="J17" s="26">
        <v>2.2446357118576931E-3</v>
      </c>
      <c r="K17" s="5">
        <v>2.2446357118576041E-3</v>
      </c>
      <c r="L17" s="27">
        <v>4.50686395659982E-3</v>
      </c>
      <c r="M17" s="4">
        <v>-1.8041124150158789E-16</v>
      </c>
      <c r="N17" s="3">
        <v>-1.8007995095103979E-10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150</v>
      </c>
      <c r="H18" s="1">
        <v>2313.1559100700001</v>
      </c>
      <c r="I18" s="25">
        <v>4.755072141497404E-7</v>
      </c>
      <c r="J18" s="26">
        <v>1.037556741274733E-3</v>
      </c>
      <c r="K18" s="5">
        <v>1.037556741274692E-3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177</v>
      </c>
      <c r="H19" s="1">
        <v>2078.56899931</v>
      </c>
      <c r="I19" s="25">
        <v>4.9438901112580846E-7</v>
      </c>
      <c r="J19" s="26">
        <v>1.001335503134212E-2</v>
      </c>
      <c r="K19" s="5">
        <v>1.0013355031341721E-2</v>
      </c>
      <c r="L19" s="27">
        <v>2.0785689993099172E-3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162</v>
      </c>
      <c r="H20" s="1">
        <v>11695.6963736</v>
      </c>
      <c r="I20" s="25">
        <v>3.8898690758637242E-7</v>
      </c>
      <c r="J20" s="26">
        <v>0.1282956618601373</v>
      </c>
      <c r="K20" s="5">
        <v>0.12829566186013219</v>
      </c>
      <c r="L20" s="27">
        <v>1.169569637359953E-2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152</v>
      </c>
      <c r="H21" s="1">
        <v>4094.4985752500002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-1.639313684798083E-16</v>
      </c>
      <c r="N21" s="3">
        <v>-1.6370904631912711E-10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150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1.4421754638508581E-4</v>
      </c>
      <c r="L22" s="27">
        <v>9.9887801994696015E-3</v>
      </c>
      <c r="M22" s="4">
        <v>-3.9898639947466558E-16</v>
      </c>
      <c r="N22" s="3">
        <v>-3.9835867937654262E-10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152</v>
      </c>
      <c r="H23" s="1">
        <v>1736.2800894899999</v>
      </c>
      <c r="I23" s="25">
        <v>3.0393741182981E-7</v>
      </c>
      <c r="J23" s="26">
        <v>3.7867866077287857E-2</v>
      </c>
      <c r="K23" s="5">
        <v>3.7867866077286337E-2</v>
      </c>
      <c r="L23" s="27">
        <v>1.73628008948993E-3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160</v>
      </c>
      <c r="H24" s="1">
        <v>4832.6960653100004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-1.9372237147763369E-10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150</v>
      </c>
      <c r="H25" s="1">
        <v>2212.2621955099999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2.2122621955099121E-3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177</v>
      </c>
      <c r="H26" s="1">
        <v>2182.7686947500001</v>
      </c>
      <c r="I26" s="25">
        <v>4.3602310477448441E-7</v>
      </c>
      <c r="J26" s="26">
        <v>2.277348676237132E-3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152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160</v>
      </c>
      <c r="H28" s="1">
        <v>19165.67133659</v>
      </c>
      <c r="I28" s="25">
        <v>2.379254672967053E-7</v>
      </c>
      <c r="J28" s="26">
        <v>1.7237700105646301</v>
      </c>
      <c r="K28" s="5">
        <v>1.723770010564561</v>
      </c>
      <c r="L28" s="27">
        <v>1.9165671336589231E-2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152</v>
      </c>
      <c r="H29" s="1">
        <v>21400.210940910001</v>
      </c>
      <c r="I29" s="25">
        <v>4.2159384989642549E-7</v>
      </c>
      <c r="J29" s="26">
        <v>0.15124510727494311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0.38252194049900001</v>
      </c>
      <c r="D30" s="7">
        <v>3049000</v>
      </c>
      <c r="E30" s="1">
        <v>3049000</v>
      </c>
      <c r="F30" s="6">
        <v>10807825246.825041</v>
      </c>
      <c r="G30" s="1" t="s">
        <v>152</v>
      </c>
      <c r="H30" s="1">
        <v>3825.2194049899999</v>
      </c>
      <c r="I30" s="25">
        <v>3.539305380713587E-7</v>
      </c>
      <c r="J30" s="26">
        <v>1.0791342105795729</v>
      </c>
      <c r="K30" s="5">
        <v>1.079134210579529</v>
      </c>
      <c r="L30" s="27">
        <v>3.8252194049898471E-3</v>
      </c>
      <c r="M30" s="4">
        <v>-1.530893467549532E-16</v>
      </c>
      <c r="N30" s="3">
        <v>-1.5324985724873841E-10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152</v>
      </c>
      <c r="H31" s="1">
        <v>2552.2085333</v>
      </c>
      <c r="I31" s="25">
        <v>3.9304427084103972E-7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-1.019150042136374E-16</v>
      </c>
      <c r="N31" s="3">
        <v>-1.01863406598568E-10</v>
      </c>
      <c r="P31" s="2"/>
      <c r="Q31" s="2"/>
      <c r="R31" s="2"/>
    </row>
    <row r="32" spans="1:18">
      <c r="A32" s="7" t="s">
        <v>103</v>
      </c>
      <c r="B32" s="1" t="s">
        <v>266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152</v>
      </c>
      <c r="H32" s="1">
        <v>1952.50192305</v>
      </c>
      <c r="I32" s="25">
        <v>4.0562778061193769E-7</v>
      </c>
      <c r="J32" s="26">
        <v>1.7900353958404811E-2</v>
      </c>
      <c r="K32" s="5">
        <v>1.790035395840409E-2</v>
      </c>
      <c r="L32" s="27">
        <v>1.952501923049922E-3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152</v>
      </c>
      <c r="H33" s="1">
        <v>3430.6311423299999</v>
      </c>
      <c r="I33" s="25">
        <v>3.9597383011885412E-7</v>
      </c>
      <c r="J33" s="26">
        <v>0.30689318145233602</v>
      </c>
      <c r="K33" s="5">
        <v>0.30689318145232358</v>
      </c>
      <c r="L33" s="27">
        <v>3.4306311423298631E-3</v>
      </c>
      <c r="M33" s="4">
        <v>-1.3704315460216781E-16</v>
      </c>
      <c r="N33" s="3">
        <v>-1.3733369996771219E-10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191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1.8384586691609261E-2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158</v>
      </c>
      <c r="H35" s="1">
        <v>2758.9276086700002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2.7589276086698901E-3</v>
      </c>
      <c r="M35" s="4">
        <v>-1.101549407245273E-16</v>
      </c>
      <c r="N35" s="3">
        <v>-1.100488589145243E-10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0.554502236584</v>
      </c>
      <c r="D36" s="7">
        <v>16363</v>
      </c>
      <c r="E36" s="1">
        <v>16363</v>
      </c>
      <c r="F36" s="6">
        <v>18848920533.532001</v>
      </c>
      <c r="G36" s="1" t="s">
        <v>150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195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-1.4506440493278211E-10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152</v>
      </c>
      <c r="H38" s="1">
        <v>35675.90446998</v>
      </c>
      <c r="I38" s="25">
        <v>3.999320426960912E-7</v>
      </c>
      <c r="J38" s="26">
        <v>0.25595650732549841</v>
      </c>
      <c r="K38" s="5">
        <v>0.25595650732548819</v>
      </c>
      <c r="L38" s="27">
        <v>3.5675904469978578E-2</v>
      </c>
      <c r="M38" s="4">
        <v>-1.422473250300982E-15</v>
      </c>
      <c r="N38" s="3">
        <v>-1.4188117347657681E-9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158</v>
      </c>
      <c r="H39" s="1">
        <v>5343.8709927200007</v>
      </c>
      <c r="I39" s="25">
        <v>4.1327183469990679E-7</v>
      </c>
      <c r="J39" s="26">
        <v>2.649072460426402E-3</v>
      </c>
      <c r="K39" s="5">
        <v>2.6490724604262971E-3</v>
      </c>
      <c r="L39" s="27">
        <v>5.3438709927197871E-3</v>
      </c>
      <c r="M39" s="4">
        <v>-2.133709875451473E-16</v>
      </c>
      <c r="N39" s="3">
        <v>-2.1373125491663811E-10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160</v>
      </c>
      <c r="H40" s="1">
        <v>3408.09897813</v>
      </c>
      <c r="I40" s="25">
        <v>2.2592371553973249E-7</v>
      </c>
      <c r="J40" s="26">
        <v>5.8905994047536603E-2</v>
      </c>
      <c r="K40" s="5">
        <v>5.8905994047534251E-2</v>
      </c>
      <c r="L40" s="27">
        <v>3.408098978129864E-3</v>
      </c>
      <c r="M40" s="4">
        <v>-1.3617579286417941E-16</v>
      </c>
      <c r="N40" s="3">
        <v>-1.3642420526593921E-10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150</v>
      </c>
      <c r="H41" s="1">
        <v>2369.7100467300002</v>
      </c>
      <c r="I41" s="25">
        <v>2.8608885629642132E-7</v>
      </c>
      <c r="J41" s="26">
        <v>1.3504482700226761E-3</v>
      </c>
      <c r="K41" s="5">
        <v>1.3504482700226229E-3</v>
      </c>
      <c r="L41" s="27">
        <v>2.3697100467299061E-3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152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-3.5041414214731498E-16</v>
      </c>
      <c r="N42" s="3">
        <v>-3.4924596548080439E-10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0.36576165098800001</v>
      </c>
      <c r="D43" s="7">
        <v>137384</v>
      </c>
      <c r="E43" s="1">
        <v>137384</v>
      </c>
      <c r="F43" s="6">
        <v>12000641054.879999</v>
      </c>
      <c r="G43" s="1" t="s">
        <v>191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4.1872595330146603E-2</v>
      </c>
      <c r="L43" s="27">
        <v>3.6576165098798539E-3</v>
      </c>
      <c r="M43" s="4">
        <v>-1.46150452851046E-16</v>
      </c>
      <c r="N43" s="3">
        <v>-1.4642864698544139E-10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150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1.2890768539809489E-2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105</v>
      </c>
      <c r="B45" s="1" t="s">
        <v>268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207</v>
      </c>
      <c r="H45" s="1">
        <v>2239.9601492699999</v>
      </c>
      <c r="I45" s="25">
        <v>2.8074704896455412E-7</v>
      </c>
      <c r="J45" s="26">
        <v>0.1019111787741331</v>
      </c>
      <c r="K45" s="5">
        <v>0.1019111787741291</v>
      </c>
      <c r="L45" s="27">
        <v>2.2399601492699111E-3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152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-3.2612801348363968E-16</v>
      </c>
      <c r="N46" s="3">
        <v>-3.2650859793648119E-10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205</v>
      </c>
      <c r="H47" s="1">
        <v>12996.05366057</v>
      </c>
      <c r="I47" s="25">
        <v>4.5085018672887718E-7</v>
      </c>
      <c r="J47" s="26">
        <v>1.06400644068015E-2</v>
      </c>
      <c r="K47" s="5">
        <v>1.064006440680108E-2</v>
      </c>
      <c r="L47" s="27">
        <v>1.299605366056948E-2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207</v>
      </c>
      <c r="H48" s="1">
        <v>4134.0400793899998</v>
      </c>
      <c r="I48" s="25">
        <v>4.3747863468187613E-7</v>
      </c>
      <c r="J48" s="26">
        <v>1.211859565932265E-2</v>
      </c>
      <c r="K48" s="5">
        <v>1.2118595659322169E-2</v>
      </c>
      <c r="L48" s="27">
        <v>4.1340400793898353E-3</v>
      </c>
      <c r="M48" s="4">
        <v>-1.647987302177967E-16</v>
      </c>
      <c r="N48" s="3">
        <v>-1.6461854102090001E-10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156</v>
      </c>
      <c r="H49" s="1">
        <v>1723.9551408499999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152</v>
      </c>
      <c r="H50" s="1">
        <v>31030.77649724</v>
      </c>
      <c r="I50" s="25">
        <v>3.7781876652093019E-7</v>
      </c>
      <c r="J50" s="26">
        <v>0.33667241375296841</v>
      </c>
      <c r="K50" s="5">
        <v>0.33667241375295492</v>
      </c>
      <c r="L50" s="27">
        <v>3.103077649723876E-2</v>
      </c>
      <c r="M50" s="4">
        <v>-1.2385925618474401E-15</v>
      </c>
      <c r="N50" s="3">
        <v>-1.2405507732182739E-9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162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2.1707604344099129E-3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150</v>
      </c>
      <c r="H52" s="1">
        <v>1939.38006795</v>
      </c>
      <c r="I52" s="25">
        <v>4.4372181260441573E-7</v>
      </c>
      <c r="J52" s="26">
        <v>6.3057306789213511E-4</v>
      </c>
      <c r="K52" s="5">
        <v>6.3057306789210995E-4</v>
      </c>
      <c r="L52" s="27">
        <v>1.9393800679499229E-3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152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-1.804112415015879E-15</v>
      </c>
      <c r="N53" s="3">
        <v>-1.80443748831749E-9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207</v>
      </c>
      <c r="H54" s="1">
        <v>1717.0010211700001</v>
      </c>
      <c r="I54" s="25">
        <v>1.713923469154346E-7</v>
      </c>
      <c r="J54" s="26">
        <v>1.397121855115856E-2</v>
      </c>
      <c r="K54" s="5">
        <v>1.397121855115801E-2</v>
      </c>
      <c r="L54" s="27">
        <v>1.7170010211699309E-3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0.36048875292999999</v>
      </c>
      <c r="D55" s="7">
        <v>3161000</v>
      </c>
      <c r="E55" s="1">
        <v>3161000</v>
      </c>
      <c r="F55" s="6">
        <v>19799510874.740002</v>
      </c>
      <c r="G55" s="1" t="s">
        <v>207</v>
      </c>
      <c r="H55" s="1">
        <v>3604.8875293000001</v>
      </c>
      <c r="I55" s="25">
        <v>1.820695244496709E-7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-1.4370016288012269E-10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154</v>
      </c>
      <c r="H56" s="1">
        <v>14022.34383673</v>
      </c>
      <c r="I56" s="25">
        <v>2.93852034737533E-7</v>
      </c>
      <c r="J56" s="26">
        <v>3.9082320620091888</v>
      </c>
      <c r="K56" s="5">
        <v>3.9082320620090329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150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1.538918528904262E-3</v>
      </c>
      <c r="L57" s="27">
        <v>3.7729223740298489E-3</v>
      </c>
      <c r="M57" s="4">
        <v>-1.5092094240998219E-16</v>
      </c>
      <c r="N57" s="3">
        <v>-1.5097612049430609E-10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0.77160799975899996</v>
      </c>
      <c r="D58" s="7">
        <v>216757</v>
      </c>
      <c r="E58" s="1">
        <v>216757</v>
      </c>
      <c r="F58" s="6">
        <v>20414758352.759998</v>
      </c>
      <c r="G58" s="1" t="s">
        <v>205</v>
      </c>
      <c r="H58" s="1">
        <v>7716.0799975899999</v>
      </c>
      <c r="I58" s="25">
        <v>3.7796577673165623E-7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-3.0878077872387171E-16</v>
      </c>
      <c r="N58" s="3">
        <v>-3.0831870390102272E-10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158</v>
      </c>
      <c r="H59" s="1">
        <v>2270.8909405499999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207</v>
      </c>
      <c r="H60" s="1">
        <v>2452.7959784999998</v>
      </c>
      <c r="I60" s="25">
        <v>1.792315083980862E-7</v>
      </c>
      <c r="J60" s="26">
        <v>0.15327681443545091</v>
      </c>
      <c r="K60" s="5">
        <v>0.1532768144354448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150</v>
      </c>
      <c r="H61" s="1">
        <v>1980.62069812</v>
      </c>
      <c r="I61" s="25">
        <v>2.0056727834936581E-7</v>
      </c>
      <c r="J61" s="26">
        <v>1.428239589125834E-3</v>
      </c>
      <c r="K61" s="5">
        <v>1.4282395891257759E-3</v>
      </c>
      <c r="L61" s="27">
        <v>1.980620698119921E-3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195</v>
      </c>
      <c r="H62" s="1">
        <v>13314.65906238</v>
      </c>
      <c r="I62" s="25">
        <v>4.1430947641423211E-7</v>
      </c>
      <c r="J62" s="26">
        <v>3.607806920615133E-3</v>
      </c>
      <c r="K62" s="5">
        <v>3.607806920614989E-3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191</v>
      </c>
      <c r="H63" s="1">
        <v>5346.5794401400008</v>
      </c>
      <c r="I63" s="25">
        <v>4.224285422474565E-7</v>
      </c>
      <c r="J63" s="26">
        <v>1.0488098089774069</v>
      </c>
      <c r="K63" s="5">
        <v>1.0488098089773661</v>
      </c>
      <c r="L63" s="27">
        <v>5.3465794401397872E-3</v>
      </c>
      <c r="M63" s="4">
        <v>-2.133709875451473E-16</v>
      </c>
      <c r="N63" s="3">
        <v>-2.1373125491663811E-10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171</v>
      </c>
      <c r="H64" s="1">
        <v>3812.93706853</v>
      </c>
      <c r="I64" s="25">
        <v>1.070095871714547E-7</v>
      </c>
      <c r="J64" s="26">
        <v>1.9361672645279989E-2</v>
      </c>
      <c r="K64" s="5">
        <v>1.9361672645279219E-2</v>
      </c>
      <c r="L64" s="27">
        <v>3.8129370685298482E-3</v>
      </c>
      <c r="M64" s="4">
        <v>-1.522219850169648E-16</v>
      </c>
      <c r="N64" s="3">
        <v>-1.5234036254696551E-10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152</v>
      </c>
      <c r="H65" s="1">
        <v>3426.2813020600001</v>
      </c>
      <c r="I65" s="25">
        <v>3.831203814109912E-7</v>
      </c>
      <c r="J65" s="26">
        <v>1.40012492747791</v>
      </c>
      <c r="K65" s="5">
        <v>1.400124927477854</v>
      </c>
      <c r="L65" s="27">
        <v>3.426281302059863E-3</v>
      </c>
      <c r="M65" s="4">
        <v>-1.3704315460216781E-16</v>
      </c>
      <c r="N65" s="3">
        <v>-1.3733369996771219E-10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152</v>
      </c>
      <c r="H66" s="1">
        <v>30750.358243350001</v>
      </c>
      <c r="I66" s="25">
        <v>2.9769588461984698E-7</v>
      </c>
      <c r="J66" s="26">
        <v>0.19767006738757839</v>
      </c>
      <c r="K66" s="5">
        <v>0.19767006738757059</v>
      </c>
      <c r="L66" s="27">
        <v>3.075035824334877E-2</v>
      </c>
      <c r="M66" s="4">
        <v>-1.228184220991579E-15</v>
      </c>
      <c r="N66" s="3">
        <v>-1.2259988579899071E-9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158</v>
      </c>
      <c r="H67" s="1">
        <v>3223.0537375499998</v>
      </c>
      <c r="I67" s="25">
        <v>4.2638913847731529E-7</v>
      </c>
      <c r="J67" s="26">
        <v>1.435055284459252E-2</v>
      </c>
      <c r="K67" s="5">
        <v>1.4350552844591949E-2</v>
      </c>
      <c r="L67" s="27">
        <v>3.223053737549871E-3</v>
      </c>
      <c r="M67" s="4">
        <v>-1.288032180912779E-16</v>
      </c>
      <c r="N67" s="3">
        <v>-1.2869350030086929E-10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152</v>
      </c>
      <c r="H68" s="1">
        <v>15877.234895969999</v>
      </c>
      <c r="I68" s="25">
        <v>3.9586946787278173E-7</v>
      </c>
      <c r="J68" s="26">
        <v>13.261627173738191</v>
      </c>
      <c r="K68" s="5">
        <v>13.26162717373766</v>
      </c>
      <c r="L68" s="27">
        <v>1.5877234895969369E-2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152</v>
      </c>
      <c r="H69" s="1">
        <v>3701.4874689100002</v>
      </c>
      <c r="I69" s="25">
        <v>4.4419312147768418E-7</v>
      </c>
      <c r="J69" s="26">
        <v>1.626057759793359E-2</v>
      </c>
      <c r="K69" s="5">
        <v>1.6260577597932941E-2</v>
      </c>
      <c r="L69" s="27">
        <v>3.7014874689098522E-3</v>
      </c>
      <c r="M69" s="4">
        <v>-1.478851763270228E-16</v>
      </c>
      <c r="N69" s="3">
        <v>-1.4779288903810081E-10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154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-1.1677911970764401E-9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0.22902772045600001</v>
      </c>
      <c r="D71" s="7">
        <v>583407</v>
      </c>
      <c r="E71" s="1">
        <v>583407</v>
      </c>
      <c r="F71" s="6">
        <v>11495438376.40411</v>
      </c>
      <c r="G71" s="1" t="s">
        <v>152</v>
      </c>
      <c r="H71" s="1">
        <v>2290.27720456</v>
      </c>
      <c r="I71" s="25">
        <v>1.9923356809611491E-7</v>
      </c>
      <c r="J71" s="26">
        <v>0.1162342582622501</v>
      </c>
      <c r="K71" s="5">
        <v>0.1162342582622455</v>
      </c>
      <c r="L71" s="27">
        <v>2.2902772045599079E-3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152</v>
      </c>
      <c r="H72" s="1">
        <v>2157.85494599</v>
      </c>
      <c r="I72" s="25">
        <v>4.6156560362750129E-7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152</v>
      </c>
      <c r="H73" s="1">
        <v>9624.9414907099999</v>
      </c>
      <c r="I73" s="25">
        <v>3.8691570846125509E-7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-3.8510861166685122E-16</v>
      </c>
      <c r="N73" s="3">
        <v>-3.8562575355172162E-10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152</v>
      </c>
      <c r="H74" s="1">
        <v>4691.3617312099996</v>
      </c>
      <c r="I74" s="25">
        <v>4.0682383993188981E-7</v>
      </c>
      <c r="J74" s="26">
        <v>3.0098861797360859E-2</v>
      </c>
      <c r="K74" s="5">
        <v>3.0098861797359659E-2</v>
      </c>
      <c r="L74" s="27">
        <v>4.6913617312098121E-3</v>
      </c>
      <c r="M74" s="4">
        <v>-1.8735013540549519E-16</v>
      </c>
      <c r="N74" s="3">
        <v>-1.8735590856522319E-10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207</v>
      </c>
      <c r="H75" s="1">
        <v>2698.2716286499999</v>
      </c>
      <c r="I75" s="25">
        <v>3.4089335086963132E-7</v>
      </c>
      <c r="J75" s="26">
        <v>3.4544086817023208E-2</v>
      </c>
      <c r="K75" s="5">
        <v>3.4544086817021827E-2</v>
      </c>
      <c r="L75" s="27">
        <v>2.698271628649892E-3</v>
      </c>
      <c r="M75" s="4">
        <v>-1.079865363795562E-16</v>
      </c>
      <c r="N75" s="3">
        <v>-1.07775122160092E-10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160</v>
      </c>
      <c r="H76" s="1">
        <v>9246.4779788699998</v>
      </c>
      <c r="I76" s="25">
        <v>3.3315284044620612E-7</v>
      </c>
      <c r="J76" s="26">
        <v>2.1721565197092638</v>
      </c>
      <c r="K76" s="5">
        <v>2.1721565197091768</v>
      </c>
      <c r="L76" s="27">
        <v>9.2464779788696307E-3</v>
      </c>
      <c r="M76" s="4">
        <v>-3.6949610038305991E-16</v>
      </c>
      <c r="N76" s="3">
        <v>-3.6925484891980892E-10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150</v>
      </c>
      <c r="H77" s="1">
        <v>4972.6244548199993</v>
      </c>
      <c r="I77" s="25">
        <v>4.3166562971216299E-7</v>
      </c>
      <c r="J77" s="26">
        <v>2.833794835680691E-3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207</v>
      </c>
      <c r="H78" s="1">
        <v>510.77982102999999</v>
      </c>
      <c r="I78" s="25">
        <v>1.001290598922297E-7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-2.038300084272748E-17</v>
      </c>
      <c r="N78" s="3">
        <v>-2.0349943952169269E-11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150</v>
      </c>
      <c r="H79" s="1">
        <v>1482.0542107599999</v>
      </c>
      <c r="I79" s="25">
        <v>4.0707527482897672E-7</v>
      </c>
      <c r="J79" s="26">
        <v>5.7731415476245469E-4</v>
      </c>
      <c r="K79" s="5">
        <v>5.7731415476243171E-4</v>
      </c>
      <c r="L79" s="27">
        <v>1.482054210759941E-3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207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2.294921005699909E-3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150</v>
      </c>
      <c r="H81" s="1">
        <v>13877.23348741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150</v>
      </c>
      <c r="H82" s="1">
        <v>6534.3083692199998</v>
      </c>
      <c r="I82" s="25">
        <v>5.5239244209193508E-8</v>
      </c>
      <c r="J82" s="26">
        <v>4.3758319692754734E-3</v>
      </c>
      <c r="K82" s="5">
        <v>4.3758319692752982E-3</v>
      </c>
      <c r="L82" s="27">
        <v>6.5343083692197389E-3</v>
      </c>
      <c r="M82" s="4">
        <v>-2.6107588313450952E-16</v>
      </c>
      <c r="N82" s="3">
        <v>-2.610249794088304E-10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0.17533423195299999</v>
      </c>
      <c r="D83" s="7">
        <v>4500</v>
      </c>
      <c r="E83" s="1">
        <v>4500</v>
      </c>
      <c r="F83" s="6">
        <v>12183237078.451071</v>
      </c>
      <c r="G83" s="1" t="s">
        <v>150</v>
      </c>
      <c r="H83" s="1">
        <v>1753.3423195299999</v>
      </c>
      <c r="I83" s="25">
        <v>1.4391432328204459E-7</v>
      </c>
      <c r="J83" s="26">
        <v>6.4761445476920073E-4</v>
      </c>
      <c r="K83" s="5">
        <v>6.4761445476917492E-4</v>
      </c>
      <c r="L83" s="27">
        <v>1.75334231952993E-3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207</v>
      </c>
      <c r="H84" s="1">
        <v>4421.6144660200007</v>
      </c>
      <c r="I84" s="25">
        <v>4.0421539025342163E-7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-1.769417945496343E-16</v>
      </c>
      <c r="N84" s="3">
        <v>-1.7735146684572101E-10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171</v>
      </c>
      <c r="H85" s="1">
        <v>3491.1761903500001</v>
      </c>
      <c r="I85" s="25">
        <v>4.2404946226370078E-7</v>
      </c>
      <c r="J85" s="26">
        <v>7.5171672224948513E-2</v>
      </c>
      <c r="K85" s="5">
        <v>7.5171672224945502E-2</v>
      </c>
      <c r="L85" s="27">
        <v>3.4911761903498599E-3</v>
      </c>
      <c r="M85" s="4">
        <v>-1.39645239816133E-16</v>
      </c>
      <c r="N85" s="3">
        <v>-1.3960743672214451E-10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177</v>
      </c>
      <c r="H86" s="1">
        <v>2237.58275353</v>
      </c>
      <c r="I86" s="25">
        <v>4.8584760198159817E-7</v>
      </c>
      <c r="J86" s="26">
        <v>1.3621223369156089E-2</v>
      </c>
      <c r="K86" s="5">
        <v>1.3621223369155539E-2</v>
      </c>
      <c r="L86" s="27">
        <v>2.23758275352991E-3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154</v>
      </c>
      <c r="H87" s="1">
        <v>89013.373953400005</v>
      </c>
      <c r="I87" s="25">
        <v>3.6560985173932052E-7</v>
      </c>
      <c r="J87" s="26">
        <v>21.570981252619909</v>
      </c>
      <c r="K87" s="5">
        <v>21.570981252619049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154</v>
      </c>
      <c r="H88" s="1">
        <v>29017.039007470001</v>
      </c>
      <c r="I88" s="25">
        <v>3.7629254345181839E-7</v>
      </c>
      <c r="J88" s="26">
        <v>10.17532666748062</v>
      </c>
      <c r="K88" s="5">
        <v>10.175326667480221</v>
      </c>
      <c r="L88" s="27">
        <v>2.9017039007468839E-2</v>
      </c>
      <c r="M88" s="4">
        <v>-1.1587952819525069E-15</v>
      </c>
      <c r="N88" s="3">
        <v>-1.1568772606551649E-9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158</v>
      </c>
      <c r="H89" s="1">
        <v>8893.619186330001</v>
      </c>
      <c r="I89" s="25">
        <v>1.10059047669458E-7</v>
      </c>
      <c r="J89" s="26">
        <v>0.25973935249992092</v>
      </c>
      <c r="K89" s="5">
        <v>0.25973935249991043</v>
      </c>
      <c r="L89" s="27">
        <v>8.8936191863296446E-3</v>
      </c>
      <c r="M89" s="4">
        <v>-3.556183125752455E-16</v>
      </c>
      <c r="N89" s="3">
        <v>-3.5652192309498792E-10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150</v>
      </c>
      <c r="H90" s="1">
        <v>12608.439867790001</v>
      </c>
      <c r="I90" s="25">
        <v>4.5888961670336037E-8</v>
      </c>
      <c r="J90" s="26">
        <v>5.6626978701194682E-3</v>
      </c>
      <c r="K90" s="5">
        <v>5.6626978701192418E-3</v>
      </c>
      <c r="L90" s="27">
        <v>1.2608439867789501E-2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0.237715346997</v>
      </c>
      <c r="D91" s="7">
        <v>2952.7973031586248</v>
      </c>
      <c r="E91" s="1">
        <v>2952.7973031586248</v>
      </c>
      <c r="F91" s="6">
        <v>5181444999.1000004</v>
      </c>
      <c r="G91" s="1" t="s">
        <v>150</v>
      </c>
      <c r="H91" s="1">
        <v>2377.1534699700001</v>
      </c>
      <c r="I91" s="25">
        <v>4.587819556866673E-7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162</v>
      </c>
      <c r="H92" s="1">
        <v>1594.1352565899999</v>
      </c>
      <c r="I92" s="25">
        <v>3.0080320763200578E-7</v>
      </c>
      <c r="J92" s="26">
        <v>1.3473878079460429E-2</v>
      </c>
      <c r="K92" s="5">
        <v>1.347387807945989E-2</v>
      </c>
      <c r="L92" s="27">
        <v>1.5941352565899359E-3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156</v>
      </c>
      <c r="H93" s="1">
        <v>2084.8176066000001</v>
      </c>
      <c r="I93" s="25">
        <v>4.5128520043644809E-7</v>
      </c>
      <c r="J93" s="26">
        <v>4.7903924026328967E-3</v>
      </c>
      <c r="K93" s="5">
        <v>4.7903924026327059E-3</v>
      </c>
      <c r="L93" s="27">
        <v>2.0848176065999171E-3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152</v>
      </c>
      <c r="H94" s="1">
        <v>16478.503947159999</v>
      </c>
      <c r="I94" s="25">
        <v>4.2094602703229949E-7</v>
      </c>
      <c r="J94" s="26">
        <v>0.16596681102405181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156</v>
      </c>
      <c r="H95" s="1">
        <v>2295.9206791299998</v>
      </c>
      <c r="I95" s="25">
        <v>3.2063200551851148E-7</v>
      </c>
      <c r="J95" s="26">
        <v>3.0780672529777099E-2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5.2706461202980002</v>
      </c>
      <c r="D96" s="7">
        <v>621682</v>
      </c>
      <c r="E96" s="1">
        <v>621682</v>
      </c>
      <c r="F96" s="6">
        <v>130693125946.54131</v>
      </c>
      <c r="G96" s="1" t="s">
        <v>152</v>
      </c>
      <c r="H96" s="1">
        <v>52706.461202979997</v>
      </c>
      <c r="I96" s="25">
        <v>4.0328411170254689E-7</v>
      </c>
      <c r="J96" s="26">
        <v>0.25071447313146278</v>
      </c>
      <c r="K96" s="5">
        <v>0.25071447313145268</v>
      </c>
      <c r="L96" s="27">
        <v>5.2706461202977888E-2</v>
      </c>
      <c r="M96" s="4">
        <v>-2.109423746787797E-15</v>
      </c>
      <c r="N96" s="3">
        <v>-2.1100277081131939E-9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154</v>
      </c>
      <c r="H97" s="1">
        <v>1529.2737486599999</v>
      </c>
      <c r="I97" s="25">
        <v>2.9590019300917989E-7</v>
      </c>
      <c r="J97" s="26">
        <v>0.26185036599922762</v>
      </c>
      <c r="K97" s="5">
        <v>0.26185036599921713</v>
      </c>
      <c r="L97" s="27">
        <v>1.529273748659939E-3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207</v>
      </c>
      <c r="H98" s="1">
        <v>2442.7832708999999</v>
      </c>
      <c r="I98" s="25">
        <v>2.8692565563567578E-7</v>
      </c>
      <c r="J98" s="26">
        <v>3.3709173726701742E-2</v>
      </c>
      <c r="K98" s="5">
        <v>3.3709173726700389E-2</v>
      </c>
      <c r="L98" s="27">
        <v>2.4427832708999019E-3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150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1.9483773661969229E-2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207</v>
      </c>
      <c r="H100" s="1">
        <v>9830.7980170200008</v>
      </c>
      <c r="I100" s="25">
        <v>2.8581444365493282E-7</v>
      </c>
      <c r="J100" s="26">
        <v>0.46153602175842212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-3.9472070056945091E-10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150</v>
      </c>
      <c r="H101" s="1">
        <v>6834.2965295400008</v>
      </c>
      <c r="I101" s="25">
        <v>3.6020258522053801E-7</v>
      </c>
      <c r="J101" s="26">
        <v>1.0828410116899809E-2</v>
      </c>
      <c r="K101" s="5">
        <v>1.0828410116899379E-2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150</v>
      </c>
      <c r="H2" s="1">
        <v>8925.1986193200009</v>
      </c>
      <c r="I2" s="25">
        <v>7.2339182623846828E-8</v>
      </c>
      <c r="J2" s="26">
        <v>3.576015153827244E-3</v>
      </c>
      <c r="K2" s="5">
        <v>3.5760151538271369E-3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2</v>
      </c>
      <c r="B3" s="1" t="s">
        <v>151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152</v>
      </c>
      <c r="H3" s="1">
        <v>3522.86851587</v>
      </c>
      <c r="I3" s="25">
        <v>4.7636968236080229E-7</v>
      </c>
      <c r="J3" s="26">
        <v>7.9925781676177782E-2</v>
      </c>
      <c r="K3" s="5">
        <v>7.9925781676175395E-2</v>
      </c>
      <c r="L3" s="27">
        <v>3.5228685158698939E-3</v>
      </c>
      <c r="M3" s="4">
        <v>-1.058181320345852E-16</v>
      </c>
      <c r="N3" s="3">
        <v>-1.055013854056597E-10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154</v>
      </c>
      <c r="H4" s="1">
        <v>2513.3452670299998</v>
      </c>
      <c r="I4" s="25">
        <v>1.327641236944999E-7</v>
      </c>
      <c r="J4" s="26">
        <v>0.28756974720476058</v>
      </c>
      <c r="K4" s="5">
        <v>0.28756974720475209</v>
      </c>
      <c r="L4" s="27">
        <v>2.5133452670299239E-3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156</v>
      </c>
      <c r="H5" s="1">
        <v>5063.6214615999997</v>
      </c>
      <c r="I5" s="25">
        <v>3.9393500274657428E-7</v>
      </c>
      <c r="J5" s="26">
        <v>4.7784315833159473E-2</v>
      </c>
      <c r="K5" s="5">
        <v>4.7784315833158043E-2</v>
      </c>
      <c r="L5" s="27">
        <v>5.0636214615998477E-3</v>
      </c>
      <c r="M5" s="4">
        <v>-1.517883041479706E-16</v>
      </c>
      <c r="N5" s="3">
        <v>-1.5188561519607899E-10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158</v>
      </c>
      <c r="H6" s="1">
        <v>5434.4685757300003</v>
      </c>
      <c r="I6" s="25">
        <v>4.6598929323793021E-7</v>
      </c>
      <c r="J6" s="26">
        <v>2.005338324520108E-3</v>
      </c>
      <c r="K6" s="5">
        <v>2.0053383245200482E-3</v>
      </c>
      <c r="L6" s="27">
        <v>5.4344685757298384E-3</v>
      </c>
      <c r="M6" s="4">
        <v>-1.6306400674181989E-16</v>
      </c>
      <c r="N6" s="3">
        <v>-1.6279955161735421E-10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160</v>
      </c>
      <c r="H7" s="1">
        <v>3082.3423707400002</v>
      </c>
      <c r="I7" s="25">
        <v>2.329323539420522E-7</v>
      </c>
      <c r="J7" s="26">
        <v>0.13458901290477959</v>
      </c>
      <c r="K7" s="5">
        <v>0.13458901290477551</v>
      </c>
      <c r="L7" s="27">
        <v>3.082342370739908E-3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0.28534173785099998</v>
      </c>
      <c r="D8" s="7">
        <v>21201100</v>
      </c>
      <c r="E8" s="1">
        <v>21201100</v>
      </c>
      <c r="F8" s="6">
        <v>24922791687.127441</v>
      </c>
      <c r="G8" s="1" t="s">
        <v>164</v>
      </c>
      <c r="H8" s="1">
        <v>2853.4173785100002</v>
      </c>
      <c r="I8" s="25">
        <v>1.144902791922697E-7</v>
      </c>
      <c r="J8" s="26">
        <v>2.42731985818323</v>
      </c>
      <c r="K8" s="5">
        <v>2.4273198581831572</v>
      </c>
      <c r="L8" s="27">
        <v>2.853417378509914E-3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158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2.7423763342079181E-2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152</v>
      </c>
      <c r="H10" s="1">
        <v>3059.1823051400002</v>
      </c>
      <c r="I10" s="25">
        <v>4.7351760541502922E-7</v>
      </c>
      <c r="J10" s="26">
        <v>2.1615605169590671E-2</v>
      </c>
      <c r="K10" s="5">
        <v>2.1615605169590019E-2</v>
      </c>
      <c r="L10" s="27">
        <v>3.0591823051399091E-3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152</v>
      </c>
      <c r="H11" s="1">
        <v>86282.661690090012</v>
      </c>
      <c r="I11" s="25">
        <v>4.3648194769995131E-7</v>
      </c>
      <c r="J11" s="26">
        <v>0.19215812210126959</v>
      </c>
      <c r="K11" s="5">
        <v>0.1921581221012639</v>
      </c>
      <c r="L11" s="27">
        <v>8.6282661690087428E-2</v>
      </c>
      <c r="M11" s="4">
        <v>-2.581268532253489E-15</v>
      </c>
      <c r="N11" s="3">
        <v>-2.5902409106493E-9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150</v>
      </c>
      <c r="H12" s="1">
        <v>65761.848326599997</v>
      </c>
      <c r="I12" s="25">
        <v>2.182817162634639E-7</v>
      </c>
      <c r="J12" s="26">
        <v>5.3042457052021742E-2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152</v>
      </c>
      <c r="H13" s="1">
        <v>1887.10151873</v>
      </c>
      <c r="I13" s="25">
        <v>3.3626616375869401E-7</v>
      </c>
      <c r="J13" s="26">
        <v>1.2645289088145689E-2</v>
      </c>
      <c r="K13" s="5">
        <v>1.2645289088145309E-2</v>
      </c>
      <c r="L13" s="27">
        <v>1.8871015187299431E-3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0.398489995027</v>
      </c>
      <c r="D14" s="7">
        <v>64972</v>
      </c>
      <c r="E14" s="1">
        <v>64972</v>
      </c>
      <c r="F14" s="6">
        <v>15567687531.262831</v>
      </c>
      <c r="G14" s="1" t="s">
        <v>171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1.6631045494008088E-2</v>
      </c>
      <c r="L14" s="27">
        <v>3.9848999502698802E-3</v>
      </c>
      <c r="M14" s="4">
        <v>-1.1969591984239969E-16</v>
      </c>
      <c r="N14" s="3">
        <v>-1.1959855328314009E-10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154</v>
      </c>
      <c r="H15" s="1">
        <v>550.04917953999995</v>
      </c>
      <c r="I15" s="25">
        <v>1.006834819217105E-7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-1.647987302177967E-17</v>
      </c>
      <c r="N15" s="3">
        <v>-1.6484591469634321E-11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158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-2.1575623232461541E-17</v>
      </c>
      <c r="N16" s="3">
        <v>-2.1600499167107049E-11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152</v>
      </c>
      <c r="H17" s="1">
        <v>2047.62367354</v>
      </c>
      <c r="I17" s="25">
        <v>4.3071471264543409E-7</v>
      </c>
      <c r="J17" s="26">
        <v>2.378578929113145E-2</v>
      </c>
      <c r="K17" s="5">
        <v>2.3785789291130739E-2</v>
      </c>
      <c r="L17" s="27">
        <v>2.047623673539938E-3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162</v>
      </c>
      <c r="H18" s="1">
        <v>4657.1091366700002</v>
      </c>
      <c r="I18" s="25">
        <v>3.3628111985067702E-7</v>
      </c>
      <c r="J18" s="26">
        <v>2.2937735185014681E-3</v>
      </c>
      <c r="K18" s="5">
        <v>2.2937735185013992E-3</v>
      </c>
      <c r="L18" s="27">
        <v>4.6571091366698607E-3</v>
      </c>
      <c r="M18" s="4">
        <v>-1.39645239816133E-16</v>
      </c>
      <c r="N18" s="3">
        <v>-1.3915268937125799E-10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150</v>
      </c>
      <c r="H19" s="1">
        <v>2312.0791528599998</v>
      </c>
      <c r="I19" s="25">
        <v>4.835749516124964E-7</v>
      </c>
      <c r="J19" s="26">
        <v>1.055160544418467E-3</v>
      </c>
      <c r="K19" s="5">
        <v>1.055160544418436E-3</v>
      </c>
      <c r="L19" s="27">
        <v>2.3120791528599299E-3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177</v>
      </c>
      <c r="H20" s="1">
        <v>2203.8459427299999</v>
      </c>
      <c r="I20" s="25">
        <v>5.0386558539272063E-7</v>
      </c>
      <c r="J20" s="26">
        <v>1.020529356654416E-2</v>
      </c>
      <c r="K20" s="5">
        <v>1.0205293566543859E-2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162</v>
      </c>
      <c r="H21" s="1">
        <v>11465.343871290001</v>
      </c>
      <c r="I21" s="25">
        <v>3.9243280073129068E-7</v>
      </c>
      <c r="J21" s="26">
        <v>0.1294321863371943</v>
      </c>
      <c r="K21" s="5">
        <v>0.12943218633719039</v>
      </c>
      <c r="L21" s="27">
        <v>1.146534387128966E-2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152</v>
      </c>
      <c r="H22" s="1">
        <v>3842.4519587200002</v>
      </c>
      <c r="I22" s="25">
        <v>4.7144326091698279E-7</v>
      </c>
      <c r="J22" s="26">
        <v>6.6431069895812036E-3</v>
      </c>
      <c r="K22" s="5">
        <v>6.643106989581005E-3</v>
      </c>
      <c r="L22" s="27">
        <v>3.8424519587198849E-3</v>
      </c>
      <c r="M22" s="4">
        <v>-1.153591111524577E-16</v>
      </c>
      <c r="N22" s="3">
        <v>-1.155058271251619E-10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150</v>
      </c>
      <c r="H23" s="1">
        <v>10094.59476174</v>
      </c>
      <c r="I23" s="25">
        <v>4.9090333271895082E-7</v>
      </c>
      <c r="J23" s="26">
        <v>1.4678009648296631E-4</v>
      </c>
      <c r="K23" s="5">
        <v>1.4678009648296189E-4</v>
      </c>
      <c r="L23" s="27">
        <v>1.0094594761739699E-2</v>
      </c>
      <c r="M23" s="4">
        <v>-3.0184188481996439E-16</v>
      </c>
      <c r="N23" s="3">
        <v>-3.0195224098861217E-10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152</v>
      </c>
      <c r="H24" s="1">
        <v>1765.94244798</v>
      </c>
      <c r="I24" s="25">
        <v>3.0936921613770081E-7</v>
      </c>
      <c r="J24" s="26">
        <v>3.854462000781228E-2</v>
      </c>
      <c r="K24" s="5">
        <v>3.8544620007811142E-2</v>
      </c>
      <c r="L24" s="27">
        <v>1.7659424479799469E-3</v>
      </c>
      <c r="M24" s="4">
        <v>-5.2909066017292623E-17</v>
      </c>
      <c r="N24" s="3">
        <v>-5.2750692702829838E-11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160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-1.4642864698544139E-10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0.23180085048599999</v>
      </c>
      <c r="D26" s="7">
        <v>5514</v>
      </c>
      <c r="E26" s="1">
        <v>5514</v>
      </c>
      <c r="F26" s="6">
        <v>12828989194.212999</v>
      </c>
      <c r="G26" s="1" t="s">
        <v>150</v>
      </c>
      <c r="H26" s="1">
        <v>2318.0085048599999</v>
      </c>
      <c r="I26" s="25">
        <v>1.8068520206608519E-7</v>
      </c>
      <c r="J26" s="26">
        <v>9.9629820419239396E-4</v>
      </c>
      <c r="K26" s="5">
        <v>9.9629820419236403E-4</v>
      </c>
      <c r="L26" s="27">
        <v>2.3180085048599311E-3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177</v>
      </c>
      <c r="H27" s="1">
        <v>2290.17317327</v>
      </c>
      <c r="I27" s="25">
        <v>4.4565279493858677E-7</v>
      </c>
      <c r="J27" s="26">
        <v>2.3276445479642389E-3</v>
      </c>
      <c r="K27" s="5">
        <v>2.3276445479641691E-3</v>
      </c>
      <c r="L27" s="27">
        <v>2.2901731732699322E-3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152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1.878155400069944E-3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160</v>
      </c>
      <c r="H29" s="1">
        <v>19224.17729105</v>
      </c>
      <c r="I29" s="25">
        <v>2.4030206309827172E-7</v>
      </c>
      <c r="J29" s="26">
        <v>1.740988447146979</v>
      </c>
      <c r="K29" s="5">
        <v>1.740988447146927</v>
      </c>
      <c r="L29" s="27">
        <v>1.9224177291049419E-2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152</v>
      </c>
      <c r="H30" s="1">
        <v>21719.292628259998</v>
      </c>
      <c r="I30" s="25">
        <v>4.2897149831776848E-7</v>
      </c>
      <c r="J30" s="26">
        <v>0.15389180913550621</v>
      </c>
      <c r="K30" s="5">
        <v>0.15389180913550149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0.37259058964500003</v>
      </c>
      <c r="D31" s="7">
        <v>3049000</v>
      </c>
      <c r="E31" s="1">
        <v>3049000</v>
      </c>
      <c r="F31" s="6">
        <v>10496258107.52726</v>
      </c>
      <c r="G31" s="1" t="s">
        <v>152</v>
      </c>
      <c r="H31" s="1">
        <v>3725.90589645</v>
      </c>
      <c r="I31" s="25">
        <v>3.5497468319476771E-7</v>
      </c>
      <c r="J31" s="26">
        <v>1.082317809060847</v>
      </c>
      <c r="K31" s="5">
        <v>1.0823178090608141</v>
      </c>
      <c r="L31" s="27">
        <v>3.725905896449889E-3</v>
      </c>
      <c r="M31" s="4">
        <v>-1.1188966420050411E-16</v>
      </c>
      <c r="N31" s="3">
        <v>-1.118678483180702E-10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152</v>
      </c>
      <c r="H32" s="1">
        <v>2580.72411147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152</v>
      </c>
      <c r="H33" s="1">
        <v>2010.5373708100001</v>
      </c>
      <c r="I33" s="25">
        <v>4.1387160867610318E-7</v>
      </c>
      <c r="J33" s="26">
        <v>1.8264154090876429E-2</v>
      </c>
      <c r="K33" s="5">
        <v>1.8264154090875891E-2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152</v>
      </c>
      <c r="H34" s="1">
        <v>3297.1384597699998</v>
      </c>
      <c r="I34" s="25">
        <v>3.9794706718110548E-7</v>
      </c>
      <c r="J34" s="26">
        <v>0.30842250726564102</v>
      </c>
      <c r="K34" s="5">
        <v>0.3084225072656317</v>
      </c>
      <c r="L34" s="27">
        <v>3.2971384597699012E-3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191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1.8225626786359451E-2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158</v>
      </c>
      <c r="H36" s="1">
        <v>2900.3960892300001</v>
      </c>
      <c r="I36" s="25">
        <v>5.0414924214936386E-7</v>
      </c>
      <c r="J36" s="26">
        <v>3.3979658920867118E-4</v>
      </c>
      <c r="K36" s="5">
        <v>3.3979658920866109E-4</v>
      </c>
      <c r="L36" s="27">
        <v>2.9003960892299129E-3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150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195</v>
      </c>
      <c r="H38" s="1">
        <v>3037.21779148</v>
      </c>
      <c r="I38" s="25">
        <v>3.2164766672822072E-7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152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-1.07552855510562E-15</v>
      </c>
      <c r="N39" s="3">
        <v>-1.076841726899147E-9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158</v>
      </c>
      <c r="H40" s="1">
        <v>5449.0530714399993</v>
      </c>
      <c r="I40" s="25">
        <v>4.2093593910120291E-7</v>
      </c>
      <c r="J40" s="26">
        <v>2.6981993696387099E-3</v>
      </c>
      <c r="K40" s="5">
        <v>2.6981993696386301E-3</v>
      </c>
      <c r="L40" s="27">
        <v>5.4490530714398364E-3</v>
      </c>
      <c r="M40" s="4">
        <v>-1.6306400674181989E-16</v>
      </c>
      <c r="N40" s="3">
        <v>-1.6279955161735421E-10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160</v>
      </c>
      <c r="H41" s="1">
        <v>3451.1259742799998</v>
      </c>
      <c r="I41" s="25">
        <v>2.2931499802756439E-7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-1.036497276896142E-16</v>
      </c>
      <c r="N41" s="3">
        <v>-1.0368239600211381E-10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150</v>
      </c>
      <c r="H42" s="1">
        <v>2434.9780467599999</v>
      </c>
      <c r="I42" s="25">
        <v>2.9326423746439988E-7</v>
      </c>
      <c r="J42" s="26">
        <v>1.3827226103360461E-3</v>
      </c>
      <c r="K42" s="5">
        <v>1.382722610336004E-3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152</v>
      </c>
      <c r="H43" s="1">
        <v>9038.3473828700007</v>
      </c>
      <c r="I43" s="25">
        <v>2.197376941162093E-7</v>
      </c>
      <c r="J43" s="26">
        <v>4.2189637270312177E-2</v>
      </c>
      <c r="K43" s="5">
        <v>4.2189637270310908E-2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191</v>
      </c>
      <c r="H44" s="1">
        <v>3670.2781005799998</v>
      </c>
      <c r="I44" s="25">
        <v>3.0873405389335853E-7</v>
      </c>
      <c r="J44" s="26">
        <v>4.2415119260085163E-2</v>
      </c>
      <c r="K44" s="5">
        <v>4.2415119260083893E-2</v>
      </c>
      <c r="L44" s="27">
        <v>3.6702781005798898E-3</v>
      </c>
      <c r="M44" s="4">
        <v>-1.101549407245273E-16</v>
      </c>
      <c r="N44" s="3">
        <v>-1.100488589145243E-10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150</v>
      </c>
      <c r="H45" s="1">
        <v>12586.607990390001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1.2586607990389621E-2</v>
      </c>
      <c r="M45" s="4">
        <v>-3.7643499428696709E-16</v>
      </c>
      <c r="N45" s="3">
        <v>-3.7653080653399229E-10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207</v>
      </c>
      <c r="H46" s="1">
        <v>2414.66081454</v>
      </c>
      <c r="I46" s="25">
        <v>2.9315057021022929E-7</v>
      </c>
      <c r="J46" s="26">
        <v>0.10641365698631319</v>
      </c>
      <c r="K46" s="5">
        <v>0.1064136569863101</v>
      </c>
      <c r="L46" s="27">
        <v>2.414660814539928E-3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152</v>
      </c>
      <c r="H47" s="1">
        <v>7727.9767967299986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-2.315855840429037E-16</v>
      </c>
      <c r="N47" s="3">
        <v>-2.310116542503238E-10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205</v>
      </c>
      <c r="H48" s="1">
        <v>12843.50763283</v>
      </c>
      <c r="I48" s="25">
        <v>4.5741006860603169E-7</v>
      </c>
      <c r="J48" s="26">
        <v>1.0794877619102351E-2</v>
      </c>
      <c r="K48" s="5">
        <v>1.079487761910203E-2</v>
      </c>
      <c r="L48" s="27">
        <v>1.2843507632829621E-2</v>
      </c>
      <c r="M48" s="4">
        <v>-3.8510861166685122E-16</v>
      </c>
      <c r="N48" s="3">
        <v>-3.8380676414817572E-10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207</v>
      </c>
      <c r="H49" s="1">
        <v>3744.19413029</v>
      </c>
      <c r="I49" s="25">
        <v>4.3709609706732222E-7</v>
      </c>
      <c r="J49" s="26">
        <v>1.210799898486189E-2</v>
      </c>
      <c r="K49" s="5">
        <v>1.2107998984861529E-2</v>
      </c>
      <c r="L49" s="27">
        <v>3.744194130289888E-3</v>
      </c>
      <c r="M49" s="4">
        <v>-1.1232334506949831E-16</v>
      </c>
      <c r="N49" s="3">
        <v>-1.123225956689566E-10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156</v>
      </c>
      <c r="H50" s="1">
        <v>1750.64020222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1.7506402022199471E-3</v>
      </c>
      <c r="M50" s="4">
        <v>-5.2475385148298408E-17</v>
      </c>
      <c r="N50" s="3">
        <v>-5.2523319027386612E-11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152</v>
      </c>
      <c r="H51" s="1">
        <v>32228.93588275</v>
      </c>
      <c r="I51" s="25">
        <v>3.8654809086509559E-7</v>
      </c>
      <c r="J51" s="26">
        <v>0.3444510710294324</v>
      </c>
      <c r="K51" s="5">
        <v>0.34445107102942207</v>
      </c>
      <c r="L51" s="27">
        <v>3.2228935882749027E-2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162</v>
      </c>
      <c r="H52" s="1">
        <v>2315.3323430099999</v>
      </c>
      <c r="I52" s="25">
        <v>2.8623557153666168E-7</v>
      </c>
      <c r="J52" s="26">
        <v>7.2958584828979704E-3</v>
      </c>
      <c r="K52" s="5">
        <v>7.2958584828977527E-3</v>
      </c>
      <c r="L52" s="27">
        <v>2.315332343009931E-3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150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-5.7980287238024182E-11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152</v>
      </c>
      <c r="H54" s="1">
        <v>46588.140347269997</v>
      </c>
      <c r="I54" s="25">
        <v>3.1270696331628548E-7</v>
      </c>
      <c r="J54" s="26">
        <v>10.16297630777928</v>
      </c>
      <c r="K54" s="5">
        <v>10.16297630777898</v>
      </c>
      <c r="L54" s="27">
        <v>4.658814034726861E-2</v>
      </c>
      <c r="M54" s="4">
        <v>-1.3947176746853529E-15</v>
      </c>
      <c r="N54" s="3">
        <v>-1.396983861923218E-9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0.18713415821099999</v>
      </c>
      <c r="D55" s="7">
        <v>81516</v>
      </c>
      <c r="E55" s="1">
        <v>81516</v>
      </c>
      <c r="F55" s="6">
        <v>10515537212.592501</v>
      </c>
      <c r="G55" s="1" t="s">
        <v>207</v>
      </c>
      <c r="H55" s="1">
        <v>1871.34158211</v>
      </c>
      <c r="I55" s="25">
        <v>1.779596747438679E-7</v>
      </c>
      <c r="J55" s="26">
        <v>1.4506560846421129E-2</v>
      </c>
      <c r="K55" s="5">
        <v>1.4506560846420701E-2</v>
      </c>
      <c r="L55" s="27">
        <v>1.8713415821099439E-3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0.36717513846299998</v>
      </c>
      <c r="D56" s="7">
        <v>3161000</v>
      </c>
      <c r="E56" s="1">
        <v>3161000</v>
      </c>
      <c r="F56" s="6">
        <v>19801989142.189999</v>
      </c>
      <c r="G56" s="1" t="s">
        <v>207</v>
      </c>
      <c r="H56" s="1">
        <v>3671.7513846299998</v>
      </c>
      <c r="I56" s="25">
        <v>1.8542336117168089E-7</v>
      </c>
      <c r="J56" s="26">
        <v>0.58612324466368326</v>
      </c>
      <c r="K56" s="5">
        <v>0.58612324466366561</v>
      </c>
      <c r="L56" s="27">
        <v>3.67175138462989E-3</v>
      </c>
      <c r="M56" s="4">
        <v>-1.101549407245273E-16</v>
      </c>
      <c r="N56" s="3">
        <v>-1.100488589145243E-10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154</v>
      </c>
      <c r="H57" s="1">
        <v>13963.92689649</v>
      </c>
      <c r="I57" s="25">
        <v>2.9674518378745218E-7</v>
      </c>
      <c r="J57" s="26">
        <v>3.9467109443731152</v>
      </c>
      <c r="K57" s="5">
        <v>3.9467109443729962</v>
      </c>
      <c r="L57" s="27">
        <v>1.396392689648958E-2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150</v>
      </c>
      <c r="H58" s="1">
        <v>3799.9221353799999</v>
      </c>
      <c r="I58" s="25">
        <v>4.5642618371793829E-7</v>
      </c>
      <c r="J58" s="26">
        <v>1.564628957785093E-3</v>
      </c>
      <c r="K58" s="5">
        <v>1.5646289577850459E-3</v>
      </c>
      <c r="L58" s="27">
        <v>3.799922135379886E-3</v>
      </c>
      <c r="M58" s="4">
        <v>-1.1405806854547509E-16</v>
      </c>
      <c r="N58" s="3">
        <v>-1.13686837721616E-10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0.77213039104199999</v>
      </c>
      <c r="D59" s="7">
        <v>216757</v>
      </c>
      <c r="E59" s="1">
        <v>216757</v>
      </c>
      <c r="F59" s="6">
        <v>20157714284.490002</v>
      </c>
      <c r="G59" s="1" t="s">
        <v>205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-2.315855840429037E-16</v>
      </c>
      <c r="N59" s="3">
        <v>-2.319211489520967E-10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158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2.4205232988299269E-3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0.24355997131500001</v>
      </c>
      <c r="D61" s="7">
        <v>855189</v>
      </c>
      <c r="E61" s="1">
        <v>855189</v>
      </c>
      <c r="F61" s="6">
        <v>13524055823.822001</v>
      </c>
      <c r="G61" s="1" t="s">
        <v>207</v>
      </c>
      <c r="H61" s="1">
        <v>2435.5997131499998</v>
      </c>
      <c r="I61" s="25">
        <v>1.8009388195956751E-7</v>
      </c>
      <c r="J61" s="26">
        <v>0.15401430681912059</v>
      </c>
      <c r="K61" s="5">
        <v>0.1540143068191159</v>
      </c>
      <c r="L61" s="27">
        <v>2.4355997131499268E-3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150</v>
      </c>
      <c r="H62" s="1">
        <v>1957.387923</v>
      </c>
      <c r="I62" s="25">
        <v>2.013589973164196E-7</v>
      </c>
      <c r="J62" s="26">
        <v>1.433877419890224E-3</v>
      </c>
      <c r="K62" s="5">
        <v>1.4338774198901811E-3</v>
      </c>
      <c r="L62" s="27">
        <v>1.9573879229999409E-3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195</v>
      </c>
      <c r="H63" s="1">
        <v>12510.924121329999</v>
      </c>
      <c r="I63" s="25">
        <v>4.1520025873593192E-7</v>
      </c>
      <c r="J63" s="26">
        <v>3.615563853072495E-3</v>
      </c>
      <c r="K63" s="5">
        <v>3.6155638530723871E-3</v>
      </c>
      <c r="L63" s="27">
        <v>1.251092412132963E-2</v>
      </c>
      <c r="M63" s="4">
        <v>-3.7470027081099028E-16</v>
      </c>
      <c r="N63" s="3">
        <v>-3.7471181713044638E-10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191</v>
      </c>
      <c r="H64" s="1">
        <v>5261.20033676</v>
      </c>
      <c r="I64" s="25">
        <v>4.2732397491350588E-7</v>
      </c>
      <c r="J64" s="26">
        <v>1.060964238155002</v>
      </c>
      <c r="K64" s="5">
        <v>1.06096423815497</v>
      </c>
      <c r="L64" s="27">
        <v>5.261200336759842E-3</v>
      </c>
      <c r="M64" s="4">
        <v>-1.578598363138894E-16</v>
      </c>
      <c r="N64" s="3">
        <v>-1.5825207810848949E-10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171</v>
      </c>
      <c r="H65" s="1">
        <v>3817.734249260001</v>
      </c>
      <c r="I65" s="25">
        <v>1.077303850252648E-7</v>
      </c>
      <c r="J65" s="26">
        <v>1.949208948416126E-2</v>
      </c>
      <c r="K65" s="5">
        <v>1.9492089484160671E-2</v>
      </c>
      <c r="L65" s="27">
        <v>3.8177342492598859E-3</v>
      </c>
      <c r="M65" s="4">
        <v>-1.1449174941446929E-16</v>
      </c>
      <c r="N65" s="3">
        <v>-1.14596332423389E-10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152</v>
      </c>
      <c r="H66" s="1">
        <v>3421.1793439600001</v>
      </c>
      <c r="I66" s="25">
        <v>3.8813430233927487E-7</v>
      </c>
      <c r="J66" s="26">
        <v>1.4184484519279501</v>
      </c>
      <c r="K66" s="5">
        <v>1.4184484519279079</v>
      </c>
      <c r="L66" s="27">
        <v>3.4211793439598982E-3</v>
      </c>
      <c r="M66" s="4">
        <v>-1.0234868508263159E-16</v>
      </c>
      <c r="N66" s="3">
        <v>-1.023181539494544E-10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152</v>
      </c>
      <c r="H67" s="1">
        <v>30423.662408159998</v>
      </c>
      <c r="I67" s="25">
        <v>2.9946056641201482E-7</v>
      </c>
      <c r="J67" s="26">
        <v>0.19884181609757781</v>
      </c>
      <c r="K67" s="5">
        <v>0.19884181609757179</v>
      </c>
      <c r="L67" s="27">
        <v>3.042366240815909E-2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158</v>
      </c>
      <c r="H68" s="1">
        <v>3220.8911150099998</v>
      </c>
      <c r="I68" s="25">
        <v>4.3322844069354409E-7</v>
      </c>
      <c r="J68" s="26">
        <v>1.458073639998192E-2</v>
      </c>
      <c r="K68" s="5">
        <v>1.4580736399981481E-2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152</v>
      </c>
      <c r="H69" s="1">
        <v>3634.0582280799999</v>
      </c>
      <c r="I69" s="25">
        <v>4.500469326407921E-7</v>
      </c>
      <c r="J69" s="26">
        <v>1.6474868063181481E-2</v>
      </c>
      <c r="K69" s="5">
        <v>1.6474868063180981E-2</v>
      </c>
      <c r="L69" s="27">
        <v>3.6340582280798908E-3</v>
      </c>
      <c r="M69" s="4">
        <v>-1.088538981175446E-16</v>
      </c>
      <c r="N69" s="3">
        <v>-1.086846168618649E-10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154</v>
      </c>
      <c r="H70" s="1">
        <v>28889.68573479</v>
      </c>
      <c r="I70" s="25">
        <v>2.9599043806344498E-7</v>
      </c>
      <c r="J70" s="26">
        <v>7.8437466086812933</v>
      </c>
      <c r="K70" s="5">
        <v>7.8437466086810588</v>
      </c>
      <c r="L70" s="27">
        <v>2.8889685734789131E-2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0.22762805090499999</v>
      </c>
      <c r="D71" s="7">
        <v>583407</v>
      </c>
      <c r="E71" s="1">
        <v>583407</v>
      </c>
      <c r="F71" s="6">
        <v>11296563736.604111</v>
      </c>
      <c r="G71" s="1" t="s">
        <v>152</v>
      </c>
      <c r="H71" s="1">
        <v>2276.2805090500001</v>
      </c>
      <c r="I71" s="25">
        <v>2.0150202859248231E-7</v>
      </c>
      <c r="J71" s="26">
        <v>0.11755769399505429</v>
      </c>
      <c r="K71" s="5">
        <v>0.1175576939950508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152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2.1852979422599351E-3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152</v>
      </c>
      <c r="H73" s="1">
        <v>9597.8399887800006</v>
      </c>
      <c r="I73" s="25">
        <v>3.919261377973055E-7</v>
      </c>
      <c r="J73" s="26">
        <v>0.15415630777981421</v>
      </c>
      <c r="K73" s="5">
        <v>0.15415630777980949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152</v>
      </c>
      <c r="H74" s="1">
        <v>4739.6158400199993</v>
      </c>
      <c r="I74" s="25">
        <v>4.1351384268416568E-7</v>
      </c>
      <c r="J74" s="26">
        <v>3.0593821650988E-2</v>
      </c>
      <c r="K74" s="5">
        <v>3.059382165098708E-2</v>
      </c>
      <c r="L74" s="27">
        <v>4.7396158400198566E-3</v>
      </c>
      <c r="M74" s="4">
        <v>-1.4224732503009821E-16</v>
      </c>
      <c r="N74" s="3">
        <v>-1.4188117347657681E-10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207</v>
      </c>
      <c r="H75" s="1">
        <v>2802.4302001299998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160</v>
      </c>
      <c r="H76" s="1">
        <v>9393.5011147200003</v>
      </c>
      <c r="I76" s="25">
        <v>3.3927588252446909E-7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-2.810252031082427E-16</v>
      </c>
      <c r="N76" s="3">
        <v>-2.8194335754960781E-10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150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-1.4642864698544139E-10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207</v>
      </c>
      <c r="H78" s="1">
        <v>522.28328567000005</v>
      </c>
      <c r="I78" s="25">
        <v>1.0210926254318739E-7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-1.5612511283791261E-17</v>
      </c>
      <c r="N78" s="3">
        <v>-1.5575096767861399E-11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150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-4.7921736023859302E-17</v>
      </c>
      <c r="N79" s="3">
        <v>-4.7975845518521958E-11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207</v>
      </c>
      <c r="H80" s="1">
        <v>2168.7615732200002</v>
      </c>
      <c r="I80" s="25">
        <v>3.2319162984226082E-7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150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1.499744966762955E-2</v>
      </c>
      <c r="M81" s="4">
        <v>-4.4929338027799304E-16</v>
      </c>
      <c r="N81" s="3">
        <v>-4.492903826758265E-10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150</v>
      </c>
      <c r="H82" s="1">
        <v>6764.1020880000005</v>
      </c>
      <c r="I82" s="25">
        <v>5.7022083478389018E-8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-2.0296264668928641E-16</v>
      </c>
      <c r="N82" s="3">
        <v>-2.02817318495363E-10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150</v>
      </c>
      <c r="H83" s="1">
        <v>1780.1671030800001</v>
      </c>
      <c r="I83" s="25">
        <v>1.461999488431511E-7</v>
      </c>
      <c r="J83" s="26">
        <v>6.5789976979418021E-4</v>
      </c>
      <c r="K83" s="5">
        <v>6.5789976979416037E-4</v>
      </c>
      <c r="L83" s="27">
        <v>1.780167103079947E-3</v>
      </c>
      <c r="M83" s="4">
        <v>-5.3342746886286818E-17</v>
      </c>
      <c r="N83" s="3">
        <v>-5.3432813729159528E-11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207</v>
      </c>
      <c r="H84" s="1">
        <v>4628.0269452699986</v>
      </c>
      <c r="I84" s="25">
        <v>4.1349898238841718E-7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-1.3877787807814459E-16</v>
      </c>
      <c r="N84" s="3">
        <v>-1.3824319466948509E-10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171</v>
      </c>
      <c r="H85" s="1">
        <v>3417.0506686600002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3.417050668659897E-3</v>
      </c>
      <c r="M85" s="4">
        <v>-1.0234868508263159E-16</v>
      </c>
      <c r="N85" s="3">
        <v>-1.023181539494544E-10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177</v>
      </c>
      <c r="H86" s="1">
        <v>2406.43050021</v>
      </c>
      <c r="I86" s="25">
        <v>4.9605673060027262E-7</v>
      </c>
      <c r="J86" s="26">
        <v>1.390744649910924E-2</v>
      </c>
      <c r="K86" s="5">
        <v>1.3907446499108829E-2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154</v>
      </c>
      <c r="H87" s="1">
        <v>91110.021491099993</v>
      </c>
      <c r="I87" s="25">
        <v>3.7303056488014509E-7</v>
      </c>
      <c r="J87" s="26">
        <v>22.008803327928561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154</v>
      </c>
      <c r="H88" s="1">
        <v>29113.512311300001</v>
      </c>
      <c r="I88" s="25">
        <v>3.8182822996132697E-7</v>
      </c>
      <c r="J88" s="26">
        <v>10.32501716638424</v>
      </c>
      <c r="K88" s="5">
        <v>10.32501716638393</v>
      </c>
      <c r="L88" s="27">
        <v>2.911351231129912E-2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158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-2.7466739993542428E-10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150</v>
      </c>
      <c r="H90" s="1">
        <v>12418.97416349</v>
      </c>
      <c r="I90" s="25">
        <v>4.5339672687287902E-8</v>
      </c>
      <c r="J90" s="26">
        <v>5.5949156096113256E-3</v>
      </c>
      <c r="K90" s="5">
        <v>5.5949156096111582E-3</v>
      </c>
      <c r="L90" s="27">
        <v>1.2418974163489631E-2</v>
      </c>
      <c r="M90" s="4">
        <v>-3.7296554733501348E-16</v>
      </c>
      <c r="N90" s="3">
        <v>-3.7289282772690058E-10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0.238221341291</v>
      </c>
      <c r="D91" s="7">
        <v>2900.1687772897399</v>
      </c>
      <c r="E91" s="1">
        <v>2900.1687772897399</v>
      </c>
      <c r="F91" s="6">
        <v>5107204620.6599998</v>
      </c>
      <c r="G91" s="1" t="s">
        <v>150</v>
      </c>
      <c r="H91" s="1">
        <v>2382.21341291</v>
      </c>
      <c r="I91" s="25">
        <v>4.6644174060959182E-7</v>
      </c>
      <c r="J91" s="26">
        <v>1.3527597725406181E-3</v>
      </c>
      <c r="K91" s="5">
        <v>1.3527597725405769E-3</v>
      </c>
      <c r="L91" s="27">
        <v>2.3822134129099291E-3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162</v>
      </c>
      <c r="H92" s="1">
        <v>1657.23360043</v>
      </c>
      <c r="I92" s="25">
        <v>3.0789959652249398E-7</v>
      </c>
      <c r="J92" s="26">
        <v>1.379174662703208E-2</v>
      </c>
      <c r="K92" s="5">
        <v>1.379174662703166E-2</v>
      </c>
      <c r="L92" s="27">
        <v>1.65723360042995E-3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156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4.8516824493589584E-3</v>
      </c>
      <c r="L93" s="27">
        <v>2.054297215299939E-3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152</v>
      </c>
      <c r="H94" s="1">
        <v>16060.43359792</v>
      </c>
      <c r="I94" s="25">
        <v>4.2521862816948112E-7</v>
      </c>
      <c r="J94" s="26">
        <v>0.1676513737470095</v>
      </c>
      <c r="K94" s="5">
        <v>0.16765137374700451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156</v>
      </c>
      <c r="H95" s="1">
        <v>2353.3475346700002</v>
      </c>
      <c r="I95" s="25">
        <v>3.2725250121832358E-7</v>
      </c>
      <c r="J95" s="26">
        <v>3.1416240116959072E-2</v>
      </c>
      <c r="K95" s="5">
        <v>3.1416240116958108E-2</v>
      </c>
      <c r="L95" s="27">
        <v>2.353347534669929E-3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5.3370283209779998</v>
      </c>
      <c r="D96" s="7">
        <v>621682</v>
      </c>
      <c r="E96" s="1">
        <v>621682</v>
      </c>
      <c r="F96" s="6">
        <v>130068766670.6713</v>
      </c>
      <c r="G96" s="1" t="s">
        <v>152</v>
      </c>
      <c r="H96" s="1">
        <v>53370.283209779998</v>
      </c>
      <c r="I96" s="25">
        <v>4.1032358940491318E-7</v>
      </c>
      <c r="J96" s="26">
        <v>0.25509078970842519</v>
      </c>
      <c r="K96" s="5">
        <v>0.25509078970841759</v>
      </c>
      <c r="L96" s="27">
        <v>5.3370283209778387E-2</v>
      </c>
      <c r="M96" s="4">
        <v>-1.60288449180257E-15</v>
      </c>
      <c r="N96" s="3">
        <v>-1.6079866327345369E-9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154</v>
      </c>
      <c r="H97" s="1">
        <v>1543.54312426</v>
      </c>
      <c r="I97" s="25">
        <v>2.9791965579484278E-7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207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2.0760898536699378E-3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150</v>
      </c>
      <c r="H99" s="1">
        <v>19636.930968739998</v>
      </c>
      <c r="I99" s="25">
        <v>3.5109321883701199E-7</v>
      </c>
      <c r="J99" s="26">
        <v>2.5026977918358721E-2</v>
      </c>
      <c r="K99" s="5">
        <v>2.5026977918357979E-2</v>
      </c>
      <c r="L99" s="27">
        <v>1.9636930968739408E-2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207</v>
      </c>
      <c r="H100" s="1">
        <v>9908.7478117600003</v>
      </c>
      <c r="I100" s="25">
        <v>2.8974469771882328E-7</v>
      </c>
      <c r="J100" s="26">
        <v>0.46788263532333307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150</v>
      </c>
      <c r="H101" s="1">
        <v>6932.9296121499992</v>
      </c>
      <c r="I101" s="25">
        <v>3.6632446863697441E-7</v>
      </c>
      <c r="J101" s="26">
        <v>1.1012446176164731E-2</v>
      </c>
      <c r="K101" s="5">
        <v>1.1012446176164391E-2</v>
      </c>
      <c r="L101" s="27">
        <v>6.9329296121497909E-3</v>
      </c>
      <c r="M101" s="4">
        <v>-2.081668171172169E-16</v>
      </c>
      <c r="N101" s="3">
        <v>-2.0827428670600059E-10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150</v>
      </c>
      <c r="H2" s="1">
        <v>8830.7470374700006</v>
      </c>
      <c r="I2" s="25">
        <v>7.2270169659865575E-8</v>
      </c>
      <c r="J2" s="26">
        <v>3.5726035669657952E-3</v>
      </c>
      <c r="K2" s="5">
        <v>3.57547912688253E-3</v>
      </c>
      <c r="L2" s="27">
        <v>8.837854834833965E-3</v>
      </c>
      <c r="M2" s="4">
        <v>7.1077973639640376E-6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2</v>
      </c>
      <c r="B3" s="1" t="s">
        <v>151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152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154</v>
      </c>
      <c r="H4" s="1">
        <v>2418.2262188200002</v>
      </c>
      <c r="I4" s="25">
        <v>1.3442495958189641E-7</v>
      </c>
      <c r="J4" s="26">
        <v>0.29116715095357931</v>
      </c>
      <c r="K4" s="5">
        <v>0.29140150905522483</v>
      </c>
      <c r="L4" s="27">
        <v>2.4201726296844668E-3</v>
      </c>
      <c r="M4" s="4">
        <v>1.946410864467514E-6</v>
      </c>
      <c r="N4" s="3">
        <v>1.946410864467452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156</v>
      </c>
      <c r="H5" s="1">
        <v>5297.9873563900001</v>
      </c>
      <c r="I5" s="25">
        <v>4.0818524679295118E-7</v>
      </c>
      <c r="J5" s="26">
        <v>4.9512870435984978E-2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158</v>
      </c>
      <c r="H6" s="1">
        <v>5257.2123047800014</v>
      </c>
      <c r="I6" s="25">
        <v>4.7784012014241055E-7</v>
      </c>
      <c r="J6" s="26">
        <v>2.056337173020849E-3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160</v>
      </c>
      <c r="H7" s="1">
        <v>3722.8464606100001</v>
      </c>
      <c r="I7" s="25">
        <v>2.5122641112450168E-7</v>
      </c>
      <c r="J7" s="26">
        <v>0.14515937402697041</v>
      </c>
      <c r="K7" s="5">
        <v>0.13298254905282969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164</v>
      </c>
      <c r="H8" s="1">
        <v>2840.4843055199999</v>
      </c>
      <c r="I8" s="25">
        <v>1.151866957478451E-7</v>
      </c>
      <c r="J8" s="26">
        <v>2.4420846552196389</v>
      </c>
      <c r="K8" s="5">
        <v>2.4440502695488791</v>
      </c>
      <c r="L8" s="27">
        <v>2.84277058852865E-3</v>
      </c>
      <c r="M8" s="4">
        <v>2.2862830086492832E-6</v>
      </c>
      <c r="N8" s="3">
        <v>2.2862830086492072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158</v>
      </c>
      <c r="H9" s="1">
        <v>29145.99959924</v>
      </c>
      <c r="I9" s="25">
        <v>4.809253640550127E-7</v>
      </c>
      <c r="J9" s="26">
        <v>2.0430190390420992E-2</v>
      </c>
      <c r="K9" s="5">
        <v>2.04466344865867E-2</v>
      </c>
      <c r="L9" s="27">
        <v>2.9169458980239212E-2</v>
      </c>
      <c r="M9" s="4">
        <v>2.345938099921133E-5</v>
      </c>
      <c r="N9" s="3">
        <v>23.459380999211131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152</v>
      </c>
      <c r="H10" s="1">
        <v>2938.2694605000002</v>
      </c>
      <c r="I10" s="25">
        <v>4.850145004344776E-7</v>
      </c>
      <c r="J10" s="26">
        <v>2.2140426930333471E-2</v>
      </c>
      <c r="K10" s="5">
        <v>2.215824758216077E-2</v>
      </c>
      <c r="L10" s="27">
        <v>2.940634449991627E-3</v>
      </c>
      <c r="M10" s="4">
        <v>2.364989491627448E-6</v>
      </c>
      <c r="N10" s="3">
        <v>2.3649894916270569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152</v>
      </c>
      <c r="H11" s="1">
        <v>80419.173477709992</v>
      </c>
      <c r="I11" s="25">
        <v>4.4498703632957058E-7</v>
      </c>
      <c r="J11" s="26">
        <v>0.19590242783483919</v>
      </c>
      <c r="K11" s="5">
        <v>0.19606010812568681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150</v>
      </c>
      <c r="H12" s="1">
        <v>65155.516226909996</v>
      </c>
      <c r="I12" s="25">
        <v>2.204212802543682E-7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5.2443151739883793E-5</v>
      </c>
      <c r="N12" s="3">
        <v>52.443151739884343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152</v>
      </c>
      <c r="H13" s="1">
        <v>1777.11230359</v>
      </c>
      <c r="I13" s="25">
        <v>3.4243071317873668E-7</v>
      </c>
      <c r="J13" s="26">
        <v>1.287710696908639E-2</v>
      </c>
      <c r="K13" s="5">
        <v>1.288747164908372E-2</v>
      </c>
      <c r="L13" s="27">
        <v>1.7785426870130961E-3</v>
      </c>
      <c r="M13" s="4">
        <v>1.4303834230961891E-6</v>
      </c>
      <c r="N13" s="3">
        <v>1.430383423096373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171</v>
      </c>
      <c r="H14" s="1">
        <v>3904.4096820099999</v>
      </c>
      <c r="I14" s="25">
        <v>2.5781857567726143E-7</v>
      </c>
      <c r="J14" s="26">
        <v>1.6750988498903031E-2</v>
      </c>
      <c r="K14" s="5">
        <v>1.6764471235018581E-2</v>
      </c>
      <c r="L14" s="27">
        <v>3.9075523100067294E-3</v>
      </c>
      <c r="M14" s="4">
        <v>3.1426279967295199E-6</v>
      </c>
      <c r="N14" s="3">
        <v>3.1426279967295159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154</v>
      </c>
      <c r="H15" s="1">
        <v>522.30727413</v>
      </c>
      <c r="I15" s="25">
        <v>1.019592265448542E-7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4.2040093618637709E-7</v>
      </c>
      <c r="N15" s="3">
        <v>0.42040093618641089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158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152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2.4031542510613589E-2</v>
      </c>
      <c r="L17" s="27">
        <v>1.815212917914941E-3</v>
      </c>
      <c r="M17" s="4">
        <v>1.4598752549413189E-6</v>
      </c>
      <c r="N17" s="3">
        <v>1.45987525494138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162</v>
      </c>
      <c r="H18" s="1">
        <v>4572.2930472899998</v>
      </c>
      <c r="I18" s="25">
        <v>3.4110134919745918E-7</v>
      </c>
      <c r="J18" s="26">
        <v>2.32665230287587E-3</v>
      </c>
      <c r="K18" s="5">
        <v>2.328525006628712E-3</v>
      </c>
      <c r="L18" s="27">
        <v>4.5759732492428977E-3</v>
      </c>
      <c r="M18" s="4">
        <v>3.6802019528978098E-6</v>
      </c>
      <c r="N18" s="3">
        <v>3.680201952897733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150</v>
      </c>
      <c r="H19" s="1">
        <v>1853.8735189700001</v>
      </c>
      <c r="I19" s="25">
        <v>4.9120939757525136E-7</v>
      </c>
      <c r="J19" s="26">
        <v>1.071818905509198E-3</v>
      </c>
      <c r="K19" s="5">
        <v>1.0726816039414941E-3</v>
      </c>
      <c r="L19" s="27">
        <v>1.855365686882199E-3</v>
      </c>
      <c r="M19" s="4">
        <v>1.492167912199192E-6</v>
      </c>
      <c r="N19" s="3">
        <v>1.4921679121991931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177</v>
      </c>
      <c r="H20" s="1">
        <v>1974.41324117</v>
      </c>
      <c r="I20" s="25">
        <v>5.1839200671649511E-7</v>
      </c>
      <c r="J20" s="26">
        <v>1.049951170403589E-2</v>
      </c>
      <c r="K20" s="5">
        <v>1.050796267663733E-2</v>
      </c>
      <c r="L20" s="27">
        <v>1.976002430522361E-3</v>
      </c>
      <c r="M20" s="4">
        <v>1.5891893523612391E-6</v>
      </c>
      <c r="N20" s="3">
        <v>1.589189352361245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162</v>
      </c>
      <c r="H21" s="1">
        <v>11065.5529314</v>
      </c>
      <c r="I21" s="25">
        <v>3.9859973217466477E-7</v>
      </c>
      <c r="J21" s="26">
        <v>0.1314661636658479</v>
      </c>
      <c r="K21" s="5">
        <v>0.13157197972509349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152</v>
      </c>
      <c r="H22" s="1">
        <v>3765.17538866</v>
      </c>
      <c r="I22" s="25">
        <v>4.8453139009472393E-7</v>
      </c>
      <c r="J22" s="26">
        <v>6.8275318178247536E-3</v>
      </c>
      <c r="K22" s="5">
        <v>6.8330272433591117E-3</v>
      </c>
      <c r="L22" s="27">
        <v>3.7682059480955718E-3</v>
      </c>
      <c r="M22" s="4">
        <v>3.0305594355718719E-6</v>
      </c>
      <c r="N22" s="3">
        <v>3.0305594355718308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150</v>
      </c>
      <c r="H23" s="1">
        <v>10412.31343152</v>
      </c>
      <c r="I23" s="25">
        <v>5.070728605073379E-7</v>
      </c>
      <c r="J23" s="26">
        <v>1.5161478529169401E-4</v>
      </c>
      <c r="K23" s="5">
        <v>1.517368188147075E-4</v>
      </c>
      <c r="L23" s="27">
        <v>1.042069421897635E-2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152</v>
      </c>
      <c r="H24" s="1">
        <v>1704.2257908300001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1.3717176500611329E-6</v>
      </c>
      <c r="N24" s="3">
        <v>1.3717176500610999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0.46263852072799999</v>
      </c>
      <c r="D25" s="7">
        <v>2007660</v>
      </c>
      <c r="E25" s="1">
        <v>2007660</v>
      </c>
      <c r="F25" s="6">
        <v>12696447345.192499</v>
      </c>
      <c r="G25" s="1" t="s">
        <v>160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3.7237402971635959E-6</v>
      </c>
      <c r="N25" s="3">
        <v>3.7237402971632041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0.22866722842699999</v>
      </c>
      <c r="D26" s="7">
        <v>5514</v>
      </c>
      <c r="E26" s="1">
        <v>5514</v>
      </c>
      <c r="F26" s="6">
        <v>12611769881.052999</v>
      </c>
      <c r="G26" s="1" t="s">
        <v>150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1.8405241565362319E-6</v>
      </c>
      <c r="N26" s="3">
        <v>1.840524156536048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177</v>
      </c>
      <c r="H27" s="1">
        <v>2240.4355902699999</v>
      </c>
      <c r="I27" s="25">
        <v>4.5723389066516957E-7</v>
      </c>
      <c r="J27" s="26">
        <v>2.3881326109441809E-3</v>
      </c>
      <c r="K27" s="5">
        <v>2.390054799703879E-3</v>
      </c>
      <c r="L27" s="27">
        <v>2.242238898883898E-3</v>
      </c>
      <c r="M27" s="4">
        <v>1.8033086138977659E-6</v>
      </c>
      <c r="N27" s="3">
        <v>1.80330861389757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152</v>
      </c>
      <c r="H28" s="1">
        <v>1830.5093674300001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1.8319827297215009E-3</v>
      </c>
      <c r="M28" s="4">
        <v>1.473362291501152E-6</v>
      </c>
      <c r="N28" s="3">
        <v>1.473362291501189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160</v>
      </c>
      <c r="H29" s="1">
        <v>18951.75877982</v>
      </c>
      <c r="I29" s="25">
        <v>2.4200390764542133E-7</v>
      </c>
      <c r="J29" s="26">
        <v>1.753318310891077</v>
      </c>
      <c r="K29" s="5">
        <v>1.754729542718666</v>
      </c>
      <c r="L29" s="27">
        <v>1.896701289826086E-2</v>
      </c>
      <c r="M29" s="4">
        <v>1.525411844086402E-5</v>
      </c>
      <c r="N29" s="3">
        <v>15.25411844086193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152</v>
      </c>
      <c r="H30" s="1">
        <v>23007.335782049999</v>
      </c>
      <c r="I30" s="25">
        <v>4.4507160374416381E-7</v>
      </c>
      <c r="J30" s="26">
        <v>0.15966765755680379</v>
      </c>
      <c r="K30" s="5">
        <v>0.1597961727720601</v>
      </c>
      <c r="L30" s="27">
        <v>2.302585420184616E-2</v>
      </c>
      <c r="M30" s="4">
        <v>1.8518419796154789E-5</v>
      </c>
      <c r="N30" s="3">
        <v>18.51841979615347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152</v>
      </c>
      <c r="H31" s="1">
        <v>3582.3553879400001</v>
      </c>
      <c r="I31" s="25">
        <v>3.5823736860639458E-7</v>
      </c>
      <c r="J31" s="26">
        <v>1.092265736880897</v>
      </c>
      <c r="K31" s="5">
        <v>1.093144892802961</v>
      </c>
      <c r="L31" s="27">
        <v>3.585238797029842E-3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152</v>
      </c>
      <c r="H32" s="1">
        <v>2425.8795446399999</v>
      </c>
      <c r="I32" s="25">
        <v>4.0342870477067189E-7</v>
      </c>
      <c r="J32" s="26">
        <v>6.9725793331629538E-2</v>
      </c>
      <c r="K32" s="5">
        <v>6.97819150628919E-2</v>
      </c>
      <c r="L32" s="27">
        <v>2.42783211560942E-3</v>
      </c>
      <c r="M32" s="4">
        <v>1.952570969419691E-6</v>
      </c>
      <c r="N32" s="3">
        <v>1.952570969419867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152</v>
      </c>
      <c r="H33" s="1">
        <v>2024.2691831300001</v>
      </c>
      <c r="I33" s="25">
        <v>4.2537644814686831E-7</v>
      </c>
      <c r="J33" s="26">
        <v>1.8771862656721299E-2</v>
      </c>
      <c r="K33" s="5">
        <v>1.878697197818063E-2</v>
      </c>
      <c r="L33" s="27">
        <v>2.0258985011346879E-3</v>
      </c>
      <c r="M33" s="4">
        <v>1.6293180046885081E-6</v>
      </c>
      <c r="N33" s="3">
        <v>1.629318004688457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152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2.6613312923799699E-6</v>
      </c>
      <c r="N34" s="3">
        <v>2.6613312923796002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191</v>
      </c>
      <c r="H35" s="1">
        <v>19268.391079479999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1.5508973231818931E-5</v>
      </c>
      <c r="N35" s="3">
        <v>15.508973231819249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158</v>
      </c>
      <c r="H36" s="1">
        <v>2919.7791617100002</v>
      </c>
      <c r="I36" s="25">
        <v>5.2177850870347081E-7</v>
      </c>
      <c r="J36" s="26">
        <v>3.5167871486613928E-4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150</v>
      </c>
      <c r="H37" s="1">
        <v>5835.8272633099996</v>
      </c>
      <c r="I37" s="25">
        <v>3.09469404175397E-7</v>
      </c>
      <c r="J37" s="26">
        <v>5.0638478605220206E-3</v>
      </c>
      <c r="K37" s="5">
        <v>5.0679237109986577E-3</v>
      </c>
      <c r="L37" s="27">
        <v>5.8405244738083976E-3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195</v>
      </c>
      <c r="H38" s="1">
        <v>3195.5444648399998</v>
      </c>
      <c r="I38" s="25">
        <v>3.3456672465165451E-7</v>
      </c>
      <c r="J38" s="26">
        <v>9.142370317831109E-3</v>
      </c>
      <c r="K38" s="5">
        <v>9.1497289382703652E-3</v>
      </c>
      <c r="L38" s="27">
        <v>3.198116532913819E-3</v>
      </c>
      <c r="M38" s="4">
        <v>2.5720680738193159E-6</v>
      </c>
      <c r="N38" s="3">
        <v>2.5720680738190822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152</v>
      </c>
      <c r="H39" s="1">
        <v>36744.316953709997</v>
      </c>
      <c r="I39" s="25">
        <v>4.1891656103579293E-7</v>
      </c>
      <c r="J39" s="26">
        <v>0.26810659906290751</v>
      </c>
      <c r="K39" s="5">
        <v>0.26832239591127077</v>
      </c>
      <c r="L39" s="27">
        <v>3.6773892159324438E-2</v>
      </c>
      <c r="M39" s="4">
        <v>2.957520561444604E-5</v>
      </c>
      <c r="N39" s="3">
        <v>29.57520561444835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158</v>
      </c>
      <c r="H40" s="1">
        <v>5258.6065883099991</v>
      </c>
      <c r="I40" s="25">
        <v>4.3018258313666882E-7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4.2326102119953626E-6</v>
      </c>
      <c r="N40" s="3">
        <v>4.2326102119959614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160</v>
      </c>
      <c r="H41" s="1">
        <v>3719.37177182</v>
      </c>
      <c r="I41" s="25">
        <v>2.4252379385563872E-7</v>
      </c>
      <c r="J41" s="26">
        <v>6.3234198867156088E-2</v>
      </c>
      <c r="K41" s="5">
        <v>6.3285095565949537E-2</v>
      </c>
      <c r="L41" s="27">
        <v>3.7223654642864592E-3</v>
      </c>
      <c r="M41" s="4">
        <v>2.9936924664589189E-6</v>
      </c>
      <c r="N41" s="3">
        <v>2.9936924664589242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150</v>
      </c>
      <c r="H42" s="1">
        <v>2412.4607451500001</v>
      </c>
      <c r="I42" s="25">
        <v>2.9995816915250042E-7</v>
      </c>
      <c r="J42" s="26">
        <v>1.387930721638434E-3</v>
      </c>
      <c r="K42" s="5">
        <v>1.389047855929075E-3</v>
      </c>
      <c r="L42" s="27">
        <v>2.4144025154280231E-3</v>
      </c>
      <c r="M42" s="4">
        <v>1.9417702780228849E-6</v>
      </c>
      <c r="N42" s="3">
        <v>1.941770278022886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152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4.4021975505527833E-2</v>
      </c>
      <c r="L43" s="27">
        <v>9.4866822561377497E-3</v>
      </c>
      <c r="M43" s="4">
        <v>-4.815777751722497E-4</v>
      </c>
      <c r="N43" s="3">
        <v>-481.57777517224889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191</v>
      </c>
      <c r="H44" s="1">
        <v>3490.2881993000001</v>
      </c>
      <c r="I44" s="25">
        <v>3.0896526010274568E-7</v>
      </c>
      <c r="J44" s="26">
        <v>4.2446883293955621E-2</v>
      </c>
      <c r="K44" s="5">
        <v>4.2481048449425962E-2</v>
      </c>
      <c r="L44" s="27">
        <v>3.493097504240943E-3</v>
      </c>
      <c r="M44" s="4">
        <v>2.8093049409430408E-6</v>
      </c>
      <c r="N44" s="3">
        <v>2.8093049409430928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150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1.232677621083798E-2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207</v>
      </c>
      <c r="H46" s="1">
        <v>2298.4796965099999</v>
      </c>
      <c r="I46" s="25">
        <v>2.9196810444598333E-7</v>
      </c>
      <c r="J46" s="26">
        <v>0.1059844219138919</v>
      </c>
      <c r="K46" s="5">
        <v>0.10606972792378121</v>
      </c>
      <c r="L46" s="27">
        <v>2.300329724355414E-3</v>
      </c>
      <c r="M46" s="4">
        <v>1.8500278454137639E-6</v>
      </c>
      <c r="N46" s="3">
        <v>1.8500278454134791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152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205</v>
      </c>
      <c r="H48" s="1">
        <v>13267.333564750001</v>
      </c>
      <c r="I48" s="25">
        <v>4.7543322159260029E-7</v>
      </c>
      <c r="J48" s="26">
        <v>1.122022402958537E-2</v>
      </c>
      <c r="K48" s="5">
        <v>1.1229255097799359E-2</v>
      </c>
      <c r="L48" s="27">
        <v>1.327801233498891E-2</v>
      </c>
      <c r="M48" s="4">
        <v>1.067877023890572E-5</v>
      </c>
      <c r="N48" s="3">
        <v>10.678770238906511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207</v>
      </c>
      <c r="H49" s="1">
        <v>3494.0052550999999</v>
      </c>
      <c r="I49" s="25">
        <v>4.5113131085497322E-7</v>
      </c>
      <c r="J49" s="26">
        <v>1.249678844199361E-2</v>
      </c>
      <c r="K49" s="5">
        <v>1.250684700665769E-2</v>
      </c>
      <c r="L49" s="27">
        <v>3.496817551871942E-3</v>
      </c>
      <c r="M49" s="4">
        <v>2.8122967719425639E-6</v>
      </c>
      <c r="N49" s="3">
        <v>2.8122967719423291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156</v>
      </c>
      <c r="H50" s="1">
        <v>1692.77363324</v>
      </c>
      <c r="I50" s="25">
        <v>4.8082676495103135E-7</v>
      </c>
      <c r="J50" s="26">
        <v>5.9771575151062696E-3</v>
      </c>
      <c r="K50" s="5">
        <v>5.9819684812149089E-3</v>
      </c>
      <c r="L50" s="27">
        <v>1.6941361331504561E-3</v>
      </c>
      <c r="M50" s="4">
        <v>1.3624999104558911E-6</v>
      </c>
      <c r="N50" s="3">
        <v>1.362499910455881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152</v>
      </c>
      <c r="H51" s="1">
        <v>31701.329900609999</v>
      </c>
      <c r="I51" s="25">
        <v>3.9443908760633662E-7</v>
      </c>
      <c r="J51" s="26">
        <v>0.35148269877056848</v>
      </c>
      <c r="K51" s="5">
        <v>0.3517656043719849</v>
      </c>
      <c r="L51" s="27">
        <v>3.1726846046447633E-2</v>
      </c>
      <c r="M51" s="4">
        <v>2.5516145837622961E-5</v>
      </c>
      <c r="N51" s="3">
        <v>25.516145837624212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0.226698483349</v>
      </c>
      <c r="D52" s="7">
        <v>25489</v>
      </c>
      <c r="E52" s="1">
        <v>25489</v>
      </c>
      <c r="F52" s="6">
        <v>7855053399.5720015</v>
      </c>
      <c r="G52" s="1" t="s">
        <v>162</v>
      </c>
      <c r="H52" s="1">
        <v>2266.9848334899998</v>
      </c>
      <c r="I52" s="25">
        <v>2.8860209067624192E-7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1.824677881376829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150</v>
      </c>
      <c r="H53" s="1">
        <v>1848.7842447600001</v>
      </c>
      <c r="I53" s="25">
        <v>4.6083569169781309E-7</v>
      </c>
      <c r="J53" s="26">
        <v>6.5489360147176219E-4</v>
      </c>
      <c r="K53" s="5">
        <v>6.5542072007305889E-4</v>
      </c>
      <c r="L53" s="27">
        <v>1.850272316353626E-3</v>
      </c>
      <c r="M53" s="4">
        <v>1.4880715936255689E-6</v>
      </c>
      <c r="N53" s="3">
        <v>1.488071593625591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4.8572725600590001</v>
      </c>
      <c r="D54" s="7">
        <v>32500000</v>
      </c>
      <c r="E54" s="1">
        <v>32500000</v>
      </c>
      <c r="F54" s="6">
        <v>149390082984.34799</v>
      </c>
      <c r="G54" s="1" t="s">
        <v>152</v>
      </c>
      <c r="H54" s="1">
        <v>48572.725600589998</v>
      </c>
      <c r="I54" s="25">
        <v>3.251402277196612E-7</v>
      </c>
      <c r="J54" s="26">
        <v>10.56705740088899</v>
      </c>
      <c r="K54" s="5">
        <v>10.575562740524751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207</v>
      </c>
      <c r="H55" s="1">
        <v>1703.48554246</v>
      </c>
      <c r="I55" s="25">
        <v>1.779832185017962E-7</v>
      </c>
      <c r="J55" s="26">
        <v>1.4508480039392421E-2</v>
      </c>
      <c r="K55" s="5">
        <v>1.452015779842007E-2</v>
      </c>
      <c r="L55" s="27">
        <v>1.704856664287919E-3</v>
      </c>
      <c r="M55" s="4">
        <v>1.3711218279188579E-6</v>
      </c>
      <c r="N55" s="3">
        <v>1.371121827918842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207</v>
      </c>
      <c r="H56" s="1">
        <v>3590.28363812</v>
      </c>
      <c r="I56" s="25">
        <v>1.898251619373013E-7</v>
      </c>
      <c r="J56" s="26">
        <v>0.60003733688380945</v>
      </c>
      <c r="K56" s="5">
        <v>0.6005203021173231</v>
      </c>
      <c r="L56" s="27">
        <v>3.5931734285864899E-3</v>
      </c>
      <c r="M56" s="4">
        <v>2.8897904664898499E-6</v>
      </c>
      <c r="N56" s="3">
        <v>2.889790466490012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154</v>
      </c>
      <c r="H57" s="1">
        <v>13208.848536330001</v>
      </c>
      <c r="I57" s="25">
        <v>2.9645704265549758E-7</v>
      </c>
      <c r="J57" s="26">
        <v>3.942878667318118</v>
      </c>
      <c r="K57" s="5">
        <v>3.9460522586922799</v>
      </c>
      <c r="L57" s="27">
        <v>1.321948023243695E-2</v>
      </c>
      <c r="M57" s="4">
        <v>1.0631696106948649E-5</v>
      </c>
      <c r="N57" s="3">
        <v>10.63169610694786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150</v>
      </c>
      <c r="H58" s="1">
        <v>3977.5888756899999</v>
      </c>
      <c r="I58" s="25">
        <v>4.686508119960995E-7</v>
      </c>
      <c r="J58" s="26">
        <v>1.606534983522629E-3</v>
      </c>
      <c r="K58" s="5">
        <v>1.607828070627141E-3</v>
      </c>
      <c r="L58" s="27">
        <v>3.9807904050279588E-3</v>
      </c>
      <c r="M58" s="4">
        <v>3.2015293379584341E-6</v>
      </c>
      <c r="N58" s="3">
        <v>3.2015293379586178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205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158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1.72464034741077E-6</v>
      </c>
      <c r="N60" s="3">
        <v>1.7246403474109679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207</v>
      </c>
      <c r="H61" s="1">
        <v>2382.4224975400002</v>
      </c>
      <c r="I61" s="25">
        <v>1.8068102095666741E-7</v>
      </c>
      <c r="J61" s="26">
        <v>0.15451642163091139</v>
      </c>
      <c r="K61" s="5">
        <v>0.1546407906575312</v>
      </c>
      <c r="L61" s="27">
        <v>2.3843400902714951E-3</v>
      </c>
      <c r="M61" s="4">
        <v>1.91759273149468E-6</v>
      </c>
      <c r="N61" s="3">
        <v>1.9175927314945509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150</v>
      </c>
      <c r="H62" s="1">
        <v>1763.19841397</v>
      </c>
      <c r="I62" s="25">
        <v>1.944678176847541E-7</v>
      </c>
      <c r="J62" s="26">
        <v>1.384805329733134E-3</v>
      </c>
      <c r="K62" s="5">
        <v>1.3859199484208861E-3</v>
      </c>
      <c r="L62" s="27">
        <v>1.764617598212166E-3</v>
      </c>
      <c r="M62" s="4">
        <v>1.4191842421661281E-6</v>
      </c>
      <c r="N62" s="3">
        <v>1.4191842421662391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195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1.2320754915373549E-2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191</v>
      </c>
      <c r="H64" s="1">
        <v>5205.3539496600006</v>
      </c>
      <c r="I64" s="25">
        <v>4.3869125099235739E-7</v>
      </c>
      <c r="J64" s="26">
        <v>1.0891870248763349</v>
      </c>
      <c r="K64" s="5">
        <v>1.0900637027671489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171</v>
      </c>
      <c r="H65" s="1">
        <v>3755.4358989000002</v>
      </c>
      <c r="I65" s="25">
        <v>1.076449587765549E-7</v>
      </c>
      <c r="J65" s="26">
        <v>1.9476632971277181E-2</v>
      </c>
      <c r="K65" s="5">
        <v>1.9492309556753951E-2</v>
      </c>
      <c r="L65" s="27">
        <v>3.758458619098016E-3</v>
      </c>
      <c r="M65" s="4">
        <v>3.0227201980159019E-6</v>
      </c>
      <c r="N65" s="3">
        <v>3.0227201980160321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152</v>
      </c>
      <c r="H66" s="1">
        <v>3257.4050272300001</v>
      </c>
      <c r="I66" s="25">
        <v>3.9247099112808458E-7</v>
      </c>
      <c r="J66" s="26">
        <v>1.434297011207319</v>
      </c>
      <c r="K66" s="5">
        <v>1.4354514653512931</v>
      </c>
      <c r="L66" s="27">
        <v>3.260026886372773E-3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152</v>
      </c>
      <c r="H67" s="1">
        <v>29354.020364240001</v>
      </c>
      <c r="I67" s="25">
        <v>3.0037033243754119E-7</v>
      </c>
      <c r="J67" s="26">
        <v>0.19944590073852739</v>
      </c>
      <c r="K67" s="5">
        <v>0.19960643314225249</v>
      </c>
      <c r="L67" s="27">
        <v>2.9377647179484729E-2</v>
      </c>
      <c r="M67" s="4">
        <v>2.362681524473165E-5</v>
      </c>
      <c r="N67" s="3">
        <v>23.6268152447301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158</v>
      </c>
      <c r="H68" s="1">
        <v>3471.1017919999999</v>
      </c>
      <c r="I68" s="25">
        <v>4.5552264491698749E-7</v>
      </c>
      <c r="J68" s="26">
        <v>1.533107013732613E-2</v>
      </c>
      <c r="K68" s="5">
        <v>1.534340999254402E-2</v>
      </c>
      <c r="L68" s="27">
        <v>3.4738956539532859E-3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152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1.6702898952846781E-2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154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2.8724636606156081E-2</v>
      </c>
      <c r="M70" s="4">
        <v>2.3101634996084561E-5</v>
      </c>
      <c r="N70" s="3">
        <v>23.101634996084609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0.224870110672</v>
      </c>
      <c r="D71" s="7">
        <v>583407</v>
      </c>
      <c r="E71" s="1">
        <v>583407</v>
      </c>
      <c r="F71" s="6">
        <v>10939963157.704109</v>
      </c>
      <c r="G71" s="1" t="s">
        <v>152</v>
      </c>
      <c r="H71" s="1">
        <v>2248.7011067200001</v>
      </c>
      <c r="I71" s="25">
        <v>2.0554923945392141E-7</v>
      </c>
      <c r="J71" s="26">
        <v>0.11991886514209391</v>
      </c>
      <c r="K71" s="5">
        <v>0.12001538687367171</v>
      </c>
      <c r="L71" s="27">
        <v>2.2505110681832301E-3</v>
      </c>
      <c r="M71" s="4">
        <v>1.809961463229964E-6</v>
      </c>
      <c r="N71" s="3">
        <v>1.809961463230138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152</v>
      </c>
      <c r="H72" s="1">
        <v>2247.8961989700001</v>
      </c>
      <c r="I72" s="25">
        <v>4.6736947336409179E-7</v>
      </c>
      <c r="J72" s="26">
        <v>5.4238227383902864E-3</v>
      </c>
      <c r="K72" s="5">
        <v>5.4281883297329428E-3</v>
      </c>
      <c r="L72" s="27">
        <v>2.2497055125590961E-3</v>
      </c>
      <c r="M72" s="4">
        <v>1.809313589095848E-6</v>
      </c>
      <c r="N72" s="3">
        <v>1.8093135890958369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0.91793140982800003</v>
      </c>
      <c r="D73" s="7">
        <v>393330</v>
      </c>
      <c r="E73" s="1">
        <v>393330</v>
      </c>
      <c r="F73" s="6">
        <v>23116978372.615002</v>
      </c>
      <c r="G73" s="1" t="s">
        <v>152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0.15630960146169581</v>
      </c>
      <c r="L73" s="27">
        <v>9.1867024544837438E-3</v>
      </c>
      <c r="M73" s="4">
        <v>7.3883562037441183E-6</v>
      </c>
      <c r="N73" s="3">
        <v>7.388356203744479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152</v>
      </c>
      <c r="H74" s="1">
        <v>4346.8936569300004</v>
      </c>
      <c r="I74" s="25">
        <v>4.1626701133519742E-7</v>
      </c>
      <c r="J74" s="26">
        <v>3.079751483363458E-2</v>
      </c>
      <c r="K74" s="5">
        <v>3.0822303505982279E-2</v>
      </c>
      <c r="L74" s="27">
        <v>4.3503924367235642E-3</v>
      </c>
      <c r="M74" s="4">
        <v>3.4987797935641381E-6</v>
      </c>
      <c r="N74" s="3">
        <v>3.4987797935636991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207</v>
      </c>
      <c r="H75" s="1">
        <v>2738.15515177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2.2039190916201862E-6</v>
      </c>
      <c r="N75" s="3">
        <v>2.2039190916202638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0.92040572744600002</v>
      </c>
      <c r="D76" s="7">
        <v>6520000</v>
      </c>
      <c r="E76" s="1">
        <v>6520000</v>
      </c>
      <c r="F76" s="6">
        <v>26817369873.009998</v>
      </c>
      <c r="G76" s="1" t="s">
        <v>160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150</v>
      </c>
      <c r="H77" s="1">
        <v>4926.1201083300002</v>
      </c>
      <c r="I77" s="25">
        <v>4.4986867537663918E-7</v>
      </c>
      <c r="J77" s="26">
        <v>2.8340827723631798E-3</v>
      </c>
      <c r="K77" s="5">
        <v>2.836363902821922E-3</v>
      </c>
      <c r="L77" s="27">
        <v>4.9300851028361977E-3</v>
      </c>
      <c r="M77" s="4">
        <v>3.9649945061974098E-6</v>
      </c>
      <c r="N77" s="3">
        <v>3.964994506197399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207</v>
      </c>
      <c r="H78" s="1">
        <v>536.82401138</v>
      </c>
      <c r="I78" s="25">
        <v>1.055458431113282E-7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4.3208532776728431E-7</v>
      </c>
      <c r="N78" s="3">
        <v>0.43208532776725411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150</v>
      </c>
      <c r="H79" s="1">
        <v>1416.3904491200001</v>
      </c>
      <c r="I79" s="25">
        <v>4.2795608327964418E-7</v>
      </c>
      <c r="J79" s="26">
        <v>6.0692731730719143E-4</v>
      </c>
      <c r="K79" s="5">
        <v>6.0741582822756534E-4</v>
      </c>
      <c r="L79" s="27">
        <v>1.417530490410246E-3</v>
      </c>
      <c r="M79" s="4">
        <v>1.1400412902459139E-6</v>
      </c>
      <c r="N79" s="3">
        <v>1.140041290246018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207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1.6820185850460741E-6</v>
      </c>
      <c r="N80" s="3">
        <v>1.68201858504608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150</v>
      </c>
      <c r="H81" s="1">
        <v>14337.78419128</v>
      </c>
      <c r="I81" s="25">
        <v>8.9061914116202226E-8</v>
      </c>
      <c r="J81" s="26">
        <v>7.7434792166417906E-3</v>
      </c>
      <c r="K81" s="5">
        <v>7.7497118808717014E-3</v>
      </c>
      <c r="L81" s="27">
        <v>1.4349324558621999E-2</v>
      </c>
      <c r="M81" s="4">
        <v>1.154036734199795E-5</v>
      </c>
      <c r="N81" s="3">
        <v>11.540367341998721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150</v>
      </c>
      <c r="H82" s="1">
        <v>6377.1442772200007</v>
      </c>
      <c r="I82" s="25">
        <v>5.4637358794519938E-8</v>
      </c>
      <c r="J82" s="26">
        <v>4.3281530142666924E-3</v>
      </c>
      <c r="K82" s="5">
        <v>4.3316367098704886E-3</v>
      </c>
      <c r="L82" s="27">
        <v>6.3822771894368538E-3</v>
      </c>
      <c r="M82" s="4">
        <v>5.1329122168529756E-6</v>
      </c>
      <c r="N82" s="3">
        <v>5.1329122168526737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0.16824564146099999</v>
      </c>
      <c r="D83" s="7">
        <v>4500</v>
      </c>
      <c r="E83" s="1">
        <v>4500</v>
      </c>
      <c r="F83" s="6">
        <v>11562704167.453291</v>
      </c>
      <c r="G83" s="1" t="s">
        <v>150</v>
      </c>
      <c r="H83" s="1">
        <v>1682.4564146099999</v>
      </c>
      <c r="I83" s="25">
        <v>1.4550717464049461E-7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1.3541956486720281E-6</v>
      </c>
      <c r="N83" s="3">
        <v>1.3541956486719759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207</v>
      </c>
      <c r="H84" s="1">
        <v>4549.2952192500006</v>
      </c>
      <c r="I84" s="25">
        <v>4.2141090721385779E-7</v>
      </c>
      <c r="J84" s="26">
        <v>3.6446986543112139E-2</v>
      </c>
      <c r="K84" s="5">
        <v>3.6476322429878243E-2</v>
      </c>
      <c r="L84" s="27">
        <v>4.552956910436997E-3</v>
      </c>
      <c r="M84" s="4">
        <v>3.6616911869968159E-6</v>
      </c>
      <c r="N84" s="3">
        <v>3.6616911869959949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171</v>
      </c>
      <c r="H85" s="1">
        <v>3510.68838482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2.8257248950312899E-6</v>
      </c>
      <c r="N85" s="3">
        <v>2.825724895031271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177</v>
      </c>
      <c r="H86" s="1">
        <v>2096.19413063</v>
      </c>
      <c r="I86" s="25">
        <v>5.0756211662104755E-7</v>
      </c>
      <c r="J86" s="26">
        <v>1.4230011501587691E-2</v>
      </c>
      <c r="K86" s="5">
        <v>1.4241465123572871E-2</v>
      </c>
      <c r="L86" s="27">
        <v>2.0978813404525019E-3</v>
      </c>
      <c r="M86" s="4">
        <v>1.687209822502037E-6</v>
      </c>
      <c r="N86" s="3">
        <v>1.6872098225017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154</v>
      </c>
      <c r="H87" s="1">
        <v>98650.7979357</v>
      </c>
      <c r="I87" s="25">
        <v>3.9219912384474371E-7</v>
      </c>
      <c r="J87" s="26">
        <v>23.139748306839881</v>
      </c>
      <c r="K87" s="5">
        <v>23.158373304413171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154</v>
      </c>
      <c r="H88" s="1">
        <v>28464.301692960002</v>
      </c>
      <c r="I88" s="25">
        <v>3.8944587083447821E-7</v>
      </c>
      <c r="J88" s="26">
        <v>10.53100579323513</v>
      </c>
      <c r="K88" s="5">
        <v>10.53948211522059</v>
      </c>
      <c r="L88" s="27">
        <v>2.8487212380787729E-2</v>
      </c>
      <c r="M88" s="4">
        <v>2.291068782772979E-5</v>
      </c>
      <c r="N88" s="3">
        <v>22.91068782773073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158</v>
      </c>
      <c r="H89" s="1">
        <v>8810.1284943999999</v>
      </c>
      <c r="I89" s="25">
        <v>1.107363662531194E-7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150</v>
      </c>
      <c r="H90" s="1">
        <v>12027.20013712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150</v>
      </c>
      <c r="H91" s="1">
        <v>2368.6484559999999</v>
      </c>
      <c r="I91" s="25">
        <v>4.8051457012314685E-7</v>
      </c>
      <c r="J91" s="26">
        <v>1.3627247479375811E-3</v>
      </c>
      <c r="K91" s="5">
        <v>1.363821594147228E-3</v>
      </c>
      <c r="L91" s="27">
        <v>2.3705549621267021E-3</v>
      </c>
      <c r="M91" s="4">
        <v>1.9065061267016169E-6</v>
      </c>
      <c r="N91" s="3">
        <v>1.9065061267015151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162</v>
      </c>
      <c r="H92" s="1">
        <v>1621.4271232999999</v>
      </c>
      <c r="I92" s="25">
        <v>3.1355787789708707E-7</v>
      </c>
      <c r="J92" s="26">
        <v>1.4045198024644221E-2</v>
      </c>
      <c r="K92" s="5">
        <v>1.4056502891720521E-2</v>
      </c>
      <c r="L92" s="27">
        <v>1.6227321969679281E-3</v>
      </c>
      <c r="M92" s="4">
        <v>1.305073667928367E-6</v>
      </c>
      <c r="N92" s="3">
        <v>1.305073667928355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156</v>
      </c>
      <c r="H93" s="1">
        <v>2022.1085481699999</v>
      </c>
      <c r="I93" s="25">
        <v>4.738162519404331E-7</v>
      </c>
      <c r="J93" s="26">
        <v>5.0295595143476984E-3</v>
      </c>
      <c r="K93" s="5">
        <v>5.0336077664283859E-3</v>
      </c>
      <c r="L93" s="27">
        <v>2.0237361271089019E-3</v>
      </c>
      <c r="M93" s="4">
        <v>1.627578938902165E-6</v>
      </c>
      <c r="N93" s="3">
        <v>1.6275789389021611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1.754313256408</v>
      </c>
      <c r="D94" s="7">
        <v>394271</v>
      </c>
      <c r="E94" s="1">
        <v>394271</v>
      </c>
      <c r="F94" s="6">
        <v>39513198602.240013</v>
      </c>
      <c r="G94" s="1" t="s">
        <v>152</v>
      </c>
      <c r="H94" s="1">
        <v>17543.132564079999</v>
      </c>
      <c r="I94" s="25">
        <v>4.4398158551217569E-7</v>
      </c>
      <c r="J94" s="26">
        <v>0.175049063701471</v>
      </c>
      <c r="K94" s="5">
        <v>0.17518995928698231</v>
      </c>
      <c r="L94" s="27">
        <v>1.755725289058762E-2</v>
      </c>
      <c r="M94" s="4">
        <v>1.4120326507622429E-5</v>
      </c>
      <c r="N94" s="3">
        <v>14.12032650762194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156</v>
      </c>
      <c r="H95" s="1">
        <v>2367.11642201</v>
      </c>
      <c r="I95" s="25">
        <v>3.3468335789846318E-7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1.9052729957457629E-6</v>
      </c>
      <c r="N95" s="3">
        <v>1.9052729957461449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5.3875096657009998</v>
      </c>
      <c r="D96" s="7">
        <v>621682</v>
      </c>
      <c r="E96" s="1">
        <v>621682</v>
      </c>
      <c r="F96" s="6">
        <v>127247104453.1313</v>
      </c>
      <c r="G96" s="1" t="s">
        <v>152</v>
      </c>
      <c r="H96" s="1">
        <v>53875.096657009999</v>
      </c>
      <c r="I96" s="25">
        <v>4.2338956857642059E-7</v>
      </c>
      <c r="J96" s="26">
        <v>0.26321367377172628</v>
      </c>
      <c r="K96" s="5">
        <v>0.26342553234383043</v>
      </c>
      <c r="L96" s="27">
        <v>5.3918460289628947E-2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154</v>
      </c>
      <c r="H97" s="1">
        <v>1690.93499619</v>
      </c>
      <c r="I97" s="25">
        <v>3.1614514724485018E-7</v>
      </c>
      <c r="J97" s="26">
        <v>0.27976569286109082</v>
      </c>
      <c r="K97" s="5">
        <v>0.27999087402090589</v>
      </c>
      <c r="L97" s="27">
        <v>1.6922960161911301E-3</v>
      </c>
      <c r="M97" s="4">
        <v>1.36102000113038E-6</v>
      </c>
      <c r="N97" s="3">
        <v>1.3610200011303279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207</v>
      </c>
      <c r="H98" s="1">
        <v>1649.7419354599999</v>
      </c>
      <c r="I98" s="25">
        <v>2.6676193411002112E-7</v>
      </c>
      <c r="J98" s="26">
        <v>3.1340259066981707E-2</v>
      </c>
      <c r="K98" s="5">
        <v>3.136548458978821E-2</v>
      </c>
      <c r="L98" s="27">
        <v>1.651069799493569E-3</v>
      </c>
      <c r="M98" s="4">
        <v>1.3278640335688369E-6</v>
      </c>
      <c r="N98" s="3">
        <v>1.3278640335688581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150</v>
      </c>
      <c r="H99" s="1">
        <v>19986.98596115</v>
      </c>
      <c r="I99" s="25">
        <v>3.6371563004793133E-7</v>
      </c>
      <c r="J99" s="26">
        <v>2.592674125670668E-2</v>
      </c>
      <c r="K99" s="5">
        <v>2.5947609482516228E-2</v>
      </c>
      <c r="L99" s="27">
        <v>2.0003073325626688E-2</v>
      </c>
      <c r="M99" s="4">
        <v>1.608736447669332E-5</v>
      </c>
      <c r="N99" s="3">
        <v>16.087364476690709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207</v>
      </c>
      <c r="H100" s="1">
        <v>10357.5828291</v>
      </c>
      <c r="I100" s="25">
        <v>3.0124741207699282E-7</v>
      </c>
      <c r="J100" s="26">
        <v>0.48645733349604869</v>
      </c>
      <c r="K100" s="5">
        <v>0.48684887909698399</v>
      </c>
      <c r="L100" s="27">
        <v>1.036591956433619E-2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150</v>
      </c>
      <c r="H101" s="1">
        <v>6653.5842383400004</v>
      </c>
      <c r="I101" s="25">
        <v>3.7014914585393138E-7</v>
      </c>
      <c r="J101" s="26">
        <v>1.1127423622660891E-2</v>
      </c>
      <c r="K101" s="5">
        <v>1.113637999657459E-2</v>
      </c>
      <c r="L101" s="27">
        <v>6.6589396548609944E-3</v>
      </c>
      <c r="M101" s="4">
        <v>5.3554165209933344E-6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150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1.39645239816133E-16</v>
      </c>
      <c r="N2" s="3">
        <v>1.3915268937125799E-10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2</v>
      </c>
      <c r="B3" s="1" t="s">
        <v>151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152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1.101549407245273E-16</v>
      </c>
      <c r="N3" s="3">
        <v>1.1095835361629721E-10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154</v>
      </c>
      <c r="H4" s="1">
        <v>2336.1875947100002</v>
      </c>
      <c r="I4" s="25">
        <v>1.3283494388195521E-7</v>
      </c>
      <c r="J4" s="26">
        <v>0.31766679819706278</v>
      </c>
      <c r="K4" s="5">
        <v>0.31766679819706928</v>
      </c>
      <c r="L4" s="27">
        <v>2.3361875947100468E-3</v>
      </c>
      <c r="M4" s="4">
        <v>4.7271214720367987E-17</v>
      </c>
      <c r="N4" s="3">
        <v>4.7293724492192268E-11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156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158</v>
      </c>
      <c r="H6" s="1">
        <v>3746.1709236699999</v>
      </c>
      <c r="I6" s="25">
        <v>4.5958194057550191E-7</v>
      </c>
      <c r="J6" s="26">
        <v>2.4757679138802291E-3</v>
      </c>
      <c r="K6" s="5">
        <v>2.475767913880279E-3</v>
      </c>
      <c r="L6" s="27">
        <v>3.7461709236700771E-3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160</v>
      </c>
      <c r="H7" s="1">
        <v>3643.91438629</v>
      </c>
      <c r="I7" s="25">
        <v>2.6392435391755539E-7</v>
      </c>
      <c r="J7" s="26">
        <v>0.1673813531032215</v>
      </c>
      <c r="K7" s="5">
        <v>0.16738135310322491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152</v>
      </c>
      <c r="H8" s="1">
        <v>2941.1778529500002</v>
      </c>
      <c r="I8" s="25">
        <v>4.3395371671407532E-7</v>
      </c>
      <c r="J8" s="26">
        <v>3.7780878484560819E-2</v>
      </c>
      <c r="K8" s="5">
        <v>3.7780878484561603E-2</v>
      </c>
      <c r="L8" s="27">
        <v>2.9411778529500601E-3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162</v>
      </c>
      <c r="H9" s="1">
        <v>2577.1850931600002</v>
      </c>
      <c r="I9" s="25">
        <v>3.3463551512400908E-7</v>
      </c>
      <c r="J9" s="26">
        <v>7.3854058187868806E-3</v>
      </c>
      <c r="K9" s="5">
        <v>7.3854058187870306E-3</v>
      </c>
      <c r="L9" s="27">
        <v>2.5771850931600518E-3</v>
      </c>
      <c r="M9" s="4">
        <v>5.2475385148298408E-17</v>
      </c>
      <c r="N9" s="3">
        <v>5.2295945351943367E-11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0.29446393176699998</v>
      </c>
      <c r="D10" s="7">
        <v>10959200</v>
      </c>
      <c r="E10" s="1">
        <v>10959200</v>
      </c>
      <c r="F10" s="6">
        <v>21665165282.269821</v>
      </c>
      <c r="G10" s="1" t="s">
        <v>164</v>
      </c>
      <c r="H10" s="1">
        <v>2944.6393176699999</v>
      </c>
      <c r="I10" s="25">
        <v>1.35915848289411E-7</v>
      </c>
      <c r="J10" s="26">
        <v>1.489528964573313</v>
      </c>
      <c r="K10" s="5">
        <v>1.489528964573344</v>
      </c>
      <c r="L10" s="27">
        <v>2.9446393176700602E-3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158</v>
      </c>
      <c r="H11" s="1">
        <v>21390.330521610002</v>
      </c>
      <c r="I11" s="25">
        <v>4.1903289316233161E-7</v>
      </c>
      <c r="J11" s="26">
        <v>2.082383962570207E-2</v>
      </c>
      <c r="K11" s="5">
        <v>2.082383962570249E-2</v>
      </c>
      <c r="L11" s="27">
        <v>2.1390330521610431E-2</v>
      </c>
      <c r="M11" s="4">
        <v>4.3368086899420182E-16</v>
      </c>
      <c r="N11" s="3">
        <v>4.3291947804391379E-10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152</v>
      </c>
      <c r="H12" s="1">
        <v>3114.46821331</v>
      </c>
      <c r="I12" s="25">
        <v>4.1182694419023029E-7</v>
      </c>
      <c r="J12" s="26">
        <v>2.7350251017561569E-2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152</v>
      </c>
      <c r="H13" s="1">
        <v>67574.537517560006</v>
      </c>
      <c r="I13" s="25">
        <v>4.5526028515534753E-7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1.373900992973631E-15</v>
      </c>
      <c r="N13" s="3">
        <v>1.3678800314664841E-9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5.462448397388</v>
      </c>
      <c r="D14" s="7">
        <v>329000</v>
      </c>
      <c r="E14" s="1">
        <v>329000</v>
      </c>
      <c r="F14" s="6">
        <v>411537614482.56403</v>
      </c>
      <c r="G14" s="1" t="s">
        <v>150</v>
      </c>
      <c r="H14" s="1">
        <v>54624.48397388</v>
      </c>
      <c r="I14" s="25">
        <v>1.327326641637865E-7</v>
      </c>
      <c r="J14" s="26">
        <v>4.3669046509885762E-2</v>
      </c>
      <c r="K14" s="5">
        <v>4.3669046509886643E-2</v>
      </c>
      <c r="L14" s="27">
        <v>5.4624483973881109E-2</v>
      </c>
      <c r="M14" s="4">
        <v>1.1102230246251569E-15</v>
      </c>
      <c r="N14" s="3">
        <v>1.1059455573558809E-9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171</v>
      </c>
      <c r="H15" s="1">
        <v>6647.5719262499997</v>
      </c>
      <c r="I15" s="25">
        <v>2.2718221397376499E-7</v>
      </c>
      <c r="J15" s="26">
        <v>1.5739638148530379E-2</v>
      </c>
      <c r="K15" s="5">
        <v>1.5739638148530709E-2</v>
      </c>
      <c r="L15" s="27">
        <v>6.6475719262501353E-3</v>
      </c>
      <c r="M15" s="4">
        <v>1.35308431126191E-16</v>
      </c>
      <c r="N15" s="3">
        <v>1.3551471056416631E-10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154</v>
      </c>
      <c r="H16" s="1">
        <v>583.61985675999995</v>
      </c>
      <c r="I16" s="25">
        <v>1.041128172285581E-7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1.1817803680092E-17</v>
      </c>
      <c r="N16" s="3">
        <v>1.182343112304807E-11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158</v>
      </c>
      <c r="H17" s="1">
        <v>771.32262871</v>
      </c>
      <c r="I17" s="25">
        <v>8.5290670259837044E-8</v>
      </c>
      <c r="J17" s="26">
        <v>6.6765366098059916E-3</v>
      </c>
      <c r="K17" s="5">
        <v>6.6765366098061286E-3</v>
      </c>
      <c r="L17" s="27">
        <v>7.7132262871001576E-4</v>
      </c>
      <c r="M17" s="4">
        <v>1.5720931501039811E-17</v>
      </c>
      <c r="N17" s="3">
        <v>1.5802470443304631E-11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162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1.595945597898663E-16</v>
      </c>
      <c r="N18" s="3">
        <v>1.5916157281026239E-10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150</v>
      </c>
      <c r="H19" s="1">
        <v>4085.8017937599998</v>
      </c>
      <c r="I19" s="25">
        <v>4.7064549212184119E-7</v>
      </c>
      <c r="J19" s="26">
        <v>1.2542702365047069E-3</v>
      </c>
      <c r="K19" s="5">
        <v>1.2542702365047321E-3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177</v>
      </c>
      <c r="H20" s="1">
        <v>2764.4006394100002</v>
      </c>
      <c r="I20" s="25">
        <v>4.9069220270580926E-7</v>
      </c>
      <c r="J20" s="26">
        <v>1.1222130675881859E-2</v>
      </c>
      <c r="K20" s="5">
        <v>1.122213067588209E-2</v>
      </c>
      <c r="L20" s="27">
        <v>2.7644006394100559E-3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162</v>
      </c>
      <c r="H21" s="1">
        <v>11881.5057679</v>
      </c>
      <c r="I21" s="25">
        <v>4.3082520653964662E-7</v>
      </c>
      <c r="J21" s="26">
        <v>0.14326101345500911</v>
      </c>
      <c r="K21" s="5">
        <v>0.14326101345501199</v>
      </c>
      <c r="L21" s="27">
        <v>1.188150576790024E-2</v>
      </c>
      <c r="M21" s="4">
        <v>2.4112656316077619E-16</v>
      </c>
      <c r="N21" s="3">
        <v>2.4010660126805311E-10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152</v>
      </c>
      <c r="H22" s="1">
        <v>4789.7954604500001</v>
      </c>
      <c r="I22" s="25">
        <v>4.8544334620522936E-7</v>
      </c>
      <c r="J22" s="26">
        <v>7.1947558341077054E-3</v>
      </c>
      <c r="K22" s="5">
        <v>7.1947558341078476E-3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150</v>
      </c>
      <c r="H23" s="1">
        <v>6610.0719653600008</v>
      </c>
      <c r="I23" s="25">
        <v>4.6142735811378619E-7</v>
      </c>
      <c r="J23" s="26">
        <v>1.7395811400889739E-4</v>
      </c>
      <c r="K23" s="5">
        <v>1.7395811400890089E-4</v>
      </c>
      <c r="L23" s="27">
        <v>6.6100719653601351E-3</v>
      </c>
      <c r="M23" s="4">
        <v>1.344410693882025E-16</v>
      </c>
      <c r="N23" s="3">
        <v>1.3460521586239341E-10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152</v>
      </c>
      <c r="H24" s="1">
        <v>1776.55995979</v>
      </c>
      <c r="I24" s="25">
        <v>3.2291260525135761E-7</v>
      </c>
      <c r="J24" s="26">
        <v>4.1252085320860943E-2</v>
      </c>
      <c r="K24" s="5">
        <v>4.1252085320861782E-2</v>
      </c>
      <c r="L24" s="27">
        <v>1.7765599597900359E-3</v>
      </c>
      <c r="M24" s="4">
        <v>3.5995512126518747E-17</v>
      </c>
      <c r="N24" s="3">
        <v>3.5925040720030672E-11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0.145817798227</v>
      </c>
      <c r="D25" s="7">
        <v>42130000</v>
      </c>
      <c r="E25" s="1">
        <v>42130000</v>
      </c>
      <c r="F25" s="6">
        <v>10988358152.016001</v>
      </c>
      <c r="G25" s="1" t="s">
        <v>152</v>
      </c>
      <c r="H25" s="1">
        <v>1458.17798227</v>
      </c>
      <c r="I25" s="25">
        <v>1.3270207997383779E-7</v>
      </c>
      <c r="J25" s="26">
        <v>5.5907386292977881</v>
      </c>
      <c r="K25" s="5">
        <v>5.5907386292979018</v>
      </c>
      <c r="L25" s="27">
        <v>1.45817798227003E-3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0.28389616925400002</v>
      </c>
      <c r="D26" s="7">
        <v>5931</v>
      </c>
      <c r="E26" s="1">
        <v>5931</v>
      </c>
      <c r="F26" s="6">
        <v>14226109686.559999</v>
      </c>
      <c r="G26" s="1" t="s">
        <v>150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1.183590044603869E-3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177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4.5102810375396978E-17</v>
      </c>
      <c r="N27" s="3">
        <v>4.5019987737759948E-11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152</v>
      </c>
      <c r="H28" s="1">
        <v>2430.2213428999999</v>
      </c>
      <c r="I28" s="25">
        <v>3.1185365921889329E-7</v>
      </c>
      <c r="J28" s="26">
        <v>0.95347073330562104</v>
      </c>
      <c r="K28" s="5">
        <v>0.95347073330564047</v>
      </c>
      <c r="L28" s="27">
        <v>2.4302213429000488E-3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160</v>
      </c>
      <c r="H29" s="1">
        <v>19770.298568900002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4.024558464266192E-16</v>
      </c>
      <c r="N29" s="3">
        <v>4.0381564758718009E-10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152</v>
      </c>
      <c r="H30" s="1">
        <v>19296.23407993</v>
      </c>
      <c r="I30" s="25">
        <v>3.6036521428461762E-7</v>
      </c>
      <c r="J30" s="26">
        <v>0.12591376806233109</v>
      </c>
      <c r="K30" s="5">
        <v>0.12591376806233359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152</v>
      </c>
      <c r="H31" s="1">
        <v>5103.3263512200001</v>
      </c>
      <c r="I31" s="25">
        <v>3.9219999875639261E-7</v>
      </c>
      <c r="J31" s="26">
        <v>1.197386596203267</v>
      </c>
      <c r="K31" s="5">
        <v>1.197386596203291</v>
      </c>
      <c r="L31" s="27">
        <v>5.1033263512201043E-3</v>
      </c>
      <c r="M31" s="4">
        <v>1.040834085586084E-16</v>
      </c>
      <c r="N31" s="3">
        <v>1.045918907038867E-10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152</v>
      </c>
      <c r="H32" s="1">
        <v>3268.2239182799999</v>
      </c>
      <c r="I32" s="25">
        <v>3.2073107007865702E-7</v>
      </c>
      <c r="J32" s="26">
        <v>0.24874779236555361</v>
      </c>
      <c r="K32" s="5">
        <v>0.24874779236555869</v>
      </c>
      <c r="L32" s="27">
        <v>3.2682239182800659E-3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191</v>
      </c>
      <c r="H33" s="1">
        <v>15066.86879868</v>
      </c>
      <c r="I33" s="25">
        <v>4.3943108218363369E-7</v>
      </c>
      <c r="J33" s="26">
        <v>5.5769956364253692E-2</v>
      </c>
      <c r="K33" s="5">
        <v>5.5769956364254823E-2</v>
      </c>
      <c r="L33" s="27">
        <v>1.50668687986803E-2</v>
      </c>
      <c r="M33" s="4">
        <v>3.05311331771918E-16</v>
      </c>
      <c r="N33" s="3">
        <v>3.0559021979570389E-10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158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3.1473967302300641E-3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150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195</v>
      </c>
      <c r="H36" s="1">
        <v>4694.2853499000003</v>
      </c>
      <c r="I36" s="25">
        <v>3.9707506953245509E-7</v>
      </c>
      <c r="J36" s="26">
        <v>1.149849986352084E-2</v>
      </c>
      <c r="K36" s="5">
        <v>1.1498499863521069E-2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152</v>
      </c>
      <c r="H37" s="1">
        <v>43320.859951600003</v>
      </c>
      <c r="I37" s="25">
        <v>4.2040247339694569E-7</v>
      </c>
      <c r="J37" s="26">
        <v>0.29091809118821299</v>
      </c>
      <c r="K37" s="5">
        <v>0.29091809118821887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0.42075771584100002</v>
      </c>
      <c r="D38" s="7">
        <v>7508</v>
      </c>
      <c r="E38" s="1">
        <v>7508</v>
      </c>
      <c r="F38" s="6">
        <v>10893276062.199949</v>
      </c>
      <c r="G38" s="1" t="s">
        <v>158</v>
      </c>
      <c r="H38" s="1">
        <v>4207.5771584100003</v>
      </c>
      <c r="I38" s="25">
        <v>3.8625452383516099E-7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160</v>
      </c>
      <c r="H39" s="1">
        <v>3689.27057633</v>
      </c>
      <c r="I39" s="25">
        <v>2.3452293077993449E-7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150</v>
      </c>
      <c r="H40" s="1">
        <v>2266.8897384299999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4.5929482439532882E-11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191</v>
      </c>
      <c r="H41" s="1">
        <v>3088.4357667999998</v>
      </c>
      <c r="I41" s="25">
        <v>2.9030635470656722E-7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150</v>
      </c>
      <c r="H42" s="1">
        <v>17185.32665495</v>
      </c>
      <c r="I42" s="25">
        <v>4.1432177616757113E-7</v>
      </c>
      <c r="J42" s="26">
        <v>9.5410018615868265E-3</v>
      </c>
      <c r="K42" s="5">
        <v>9.5410018615870226E-3</v>
      </c>
      <c r="L42" s="27">
        <v>1.7185326654950352E-2</v>
      </c>
      <c r="M42" s="4">
        <v>3.5041414214731498E-16</v>
      </c>
      <c r="N42" s="3">
        <v>3.5288394428789621E-10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152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205</v>
      </c>
      <c r="H44" s="1">
        <v>14276.871362559999</v>
      </c>
      <c r="I44" s="25">
        <v>4.5195046027876309E-7</v>
      </c>
      <c r="J44" s="26">
        <v>1.288058811794475E-2</v>
      </c>
      <c r="K44" s="5">
        <v>1.288058811794501E-2</v>
      </c>
      <c r="L44" s="27">
        <v>1.4276871362560291E-2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207</v>
      </c>
      <c r="H45" s="1">
        <v>3797.7030255899999</v>
      </c>
      <c r="I45" s="25">
        <v>4.301167493348253E-7</v>
      </c>
      <c r="J45" s="26">
        <v>1.061657172383149E-2</v>
      </c>
      <c r="K45" s="5">
        <v>1.061657172383171E-2</v>
      </c>
      <c r="L45" s="27">
        <v>3.7977030255900769E-3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156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5.3660187404602772E-11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150</v>
      </c>
      <c r="H47" s="1">
        <v>2622.03669231</v>
      </c>
      <c r="I47" s="25">
        <v>4.1322068817347939E-7</v>
      </c>
      <c r="J47" s="26">
        <v>1.4285039190157179E-3</v>
      </c>
      <c r="K47" s="5">
        <v>1.428503919015747E-3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152</v>
      </c>
      <c r="H48" s="1">
        <v>41150.654354259997</v>
      </c>
      <c r="I48" s="25">
        <v>3.5454154688478758E-7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162</v>
      </c>
      <c r="H49" s="1">
        <v>2852.2930808999999</v>
      </c>
      <c r="I49" s="25">
        <v>3.0423794225942679E-7</v>
      </c>
      <c r="J49" s="26">
        <v>1.0508378525640599E-2</v>
      </c>
      <c r="K49" s="5">
        <v>1.050837852564082E-2</v>
      </c>
      <c r="L49" s="27">
        <v>2.852293080900058E-3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3.7745530720559999</v>
      </c>
      <c r="D50" s="7">
        <v>35600000</v>
      </c>
      <c r="E50" s="1">
        <v>35600000</v>
      </c>
      <c r="F50" s="6">
        <v>145639501659.83981</v>
      </c>
      <c r="G50" s="1" t="s">
        <v>152</v>
      </c>
      <c r="H50" s="1">
        <v>37745.530720559997</v>
      </c>
      <c r="I50" s="25">
        <v>2.5917096866150809E-7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7.7021722333370225E-16</v>
      </c>
      <c r="N50" s="3">
        <v>7.7125150710344315E-10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207</v>
      </c>
      <c r="H51" s="1">
        <v>2346.9263612999998</v>
      </c>
      <c r="I51" s="25">
        <v>1.946626995013944E-7</v>
      </c>
      <c r="J51" s="26">
        <v>1.0813123631903451E-2</v>
      </c>
      <c r="K51" s="5">
        <v>1.0813123631903669E-2</v>
      </c>
      <c r="L51" s="27">
        <v>2.3469263613000481E-3</v>
      </c>
      <c r="M51" s="4">
        <v>4.7704895589362201E-17</v>
      </c>
      <c r="N51" s="3">
        <v>4.7748471843078732E-11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207</v>
      </c>
      <c r="H52" s="1">
        <v>3418.0664574100001</v>
      </c>
      <c r="I52" s="25">
        <v>1.7861599836746529E-7</v>
      </c>
      <c r="J52" s="26">
        <v>0.63497987419633917</v>
      </c>
      <c r="K52" s="5">
        <v>0.63497987419635205</v>
      </c>
      <c r="L52" s="27">
        <v>3.418066457410069E-3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154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1.9906885772350408E-2</v>
      </c>
      <c r="M53" s="4">
        <v>4.0592529337857291E-16</v>
      </c>
      <c r="N53" s="3">
        <v>4.0381564758718009E-10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150</v>
      </c>
      <c r="H54" s="1">
        <v>3536.3276913200002</v>
      </c>
      <c r="I54" s="25">
        <v>3.5234668973335658E-7</v>
      </c>
      <c r="J54" s="26">
        <v>1.787807103707051E-3</v>
      </c>
      <c r="K54" s="5">
        <v>1.787807103707088E-3</v>
      </c>
      <c r="L54" s="27">
        <v>3.5363276913200721E-3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205</v>
      </c>
      <c r="H55" s="1">
        <v>4884.2269487900003</v>
      </c>
      <c r="I55" s="25">
        <v>3.8232506457645738E-7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158</v>
      </c>
      <c r="H56" s="1">
        <v>2777.5228625899999</v>
      </c>
      <c r="I56" s="25">
        <v>5.0341145046340818E-7</v>
      </c>
      <c r="J56" s="26">
        <v>1.218104686686309E-4</v>
      </c>
      <c r="K56" s="5">
        <v>1.218104686686334E-4</v>
      </c>
      <c r="L56" s="27">
        <v>2.777522862590056E-3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207</v>
      </c>
      <c r="H57" s="1">
        <v>2526.4341814999998</v>
      </c>
      <c r="I57" s="25">
        <v>1.8414549131365399E-7</v>
      </c>
      <c r="J57" s="26">
        <v>0.1868537190544039</v>
      </c>
      <c r="K57" s="5">
        <v>0.1868537190544077</v>
      </c>
      <c r="L57" s="27">
        <v>2.5264341815000508E-3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150</v>
      </c>
      <c r="H58" s="1">
        <v>2319.67472262</v>
      </c>
      <c r="I58" s="25">
        <v>2.0012751941821649E-7</v>
      </c>
      <c r="J58" s="26">
        <v>2.6324773904272199E-3</v>
      </c>
      <c r="K58" s="5">
        <v>2.6324773904272741E-3</v>
      </c>
      <c r="L58" s="27">
        <v>2.319674722620047E-3</v>
      </c>
      <c r="M58" s="4">
        <v>4.7271214720367987E-17</v>
      </c>
      <c r="N58" s="3">
        <v>4.7293724492192268E-11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195</v>
      </c>
      <c r="H59" s="1">
        <v>9394.3851900599984</v>
      </c>
      <c r="I59" s="25">
        <v>4.0870850560967551E-7</v>
      </c>
      <c r="J59" s="26">
        <v>4.5538301695030037E-3</v>
      </c>
      <c r="K59" s="5">
        <v>4.5538301695030956E-3</v>
      </c>
      <c r="L59" s="27">
        <v>9.3943851900601897E-3</v>
      </c>
      <c r="M59" s="4">
        <v>1.9081958235744881E-16</v>
      </c>
      <c r="N59" s="3">
        <v>1.909938873723149E-10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191</v>
      </c>
      <c r="H60" s="1">
        <v>4508.1711311700001</v>
      </c>
      <c r="I60" s="25">
        <v>3.7458616281723589E-7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0.74576299086099995</v>
      </c>
      <c r="D61" s="7">
        <v>240588</v>
      </c>
      <c r="E61" s="1">
        <v>240588</v>
      </c>
      <c r="F61" s="6">
        <v>42245094890.892403</v>
      </c>
      <c r="G61" s="1" t="s">
        <v>171</v>
      </c>
      <c r="H61" s="1">
        <v>7457.6299086099989</v>
      </c>
      <c r="I61" s="25">
        <v>1.7653244543232851E-7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1.517883041479706E-16</v>
      </c>
      <c r="N61" s="3">
        <v>1.5188561519607899E-10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0.45135935946599998</v>
      </c>
      <c r="D62" s="7">
        <v>4021800</v>
      </c>
      <c r="E62" s="1">
        <v>4021800</v>
      </c>
      <c r="F62" s="6">
        <v>11214195347.85899</v>
      </c>
      <c r="G62" s="1" t="s">
        <v>152</v>
      </c>
      <c r="H62" s="1">
        <v>4513.5935946600002</v>
      </c>
      <c r="I62" s="25">
        <v>4.0248929634721721E-7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152</v>
      </c>
      <c r="H63" s="1">
        <v>36591.701737149997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158</v>
      </c>
      <c r="H64" s="1">
        <v>2350.8451115399998</v>
      </c>
      <c r="I64" s="25">
        <v>3.720557281120582E-7</v>
      </c>
      <c r="J64" s="26">
        <v>1.158693154059383E-2</v>
      </c>
      <c r="K64" s="5">
        <v>1.1586931540594061E-2</v>
      </c>
      <c r="L64" s="27">
        <v>2.3508451115400479E-3</v>
      </c>
      <c r="M64" s="4">
        <v>4.7704895589362201E-17</v>
      </c>
      <c r="N64" s="3">
        <v>4.7748471843078732E-11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152</v>
      </c>
      <c r="H65" s="1">
        <v>14554.325277940001</v>
      </c>
      <c r="I65" s="25">
        <v>3.7152397941312292E-7</v>
      </c>
      <c r="J65" s="26">
        <v>13.374863258872431</v>
      </c>
      <c r="K65" s="5">
        <v>13.374863258872701</v>
      </c>
      <c r="L65" s="27">
        <v>1.455432527794029E-2</v>
      </c>
      <c r="M65" s="4">
        <v>2.9490299091605721E-16</v>
      </c>
      <c r="N65" s="3">
        <v>2.946762833744287E-10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152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1.910868409946018E-2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177</v>
      </c>
      <c r="H67" s="1">
        <v>3850.2647147299999</v>
      </c>
      <c r="I67" s="25">
        <v>5.0382391674639536E-7</v>
      </c>
      <c r="J67" s="26">
        <v>1.479529313917465E-2</v>
      </c>
      <c r="K67" s="5">
        <v>1.479529313917495E-2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154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0.24138457932499999</v>
      </c>
      <c r="D69" s="7">
        <v>621841</v>
      </c>
      <c r="E69" s="1">
        <v>621841</v>
      </c>
      <c r="F69" s="6">
        <v>11547082099.74123</v>
      </c>
      <c r="G69" s="1" t="s">
        <v>152</v>
      </c>
      <c r="H69" s="1">
        <v>2413.84579325</v>
      </c>
      <c r="I69" s="25">
        <v>2.0904378893297151E-7</v>
      </c>
      <c r="J69" s="26">
        <v>0.12999199875386791</v>
      </c>
      <c r="K69" s="5">
        <v>0.1299919987538706</v>
      </c>
      <c r="L69" s="27">
        <v>2.4138457932500489E-3</v>
      </c>
      <c r="M69" s="4">
        <v>4.90059381963448E-17</v>
      </c>
      <c r="N69" s="3">
        <v>4.9112713895738118E-11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152</v>
      </c>
      <c r="H70" s="1">
        <v>2207.7140142600001</v>
      </c>
      <c r="I70" s="25">
        <v>4.5781402379730553E-7</v>
      </c>
      <c r="J70" s="26">
        <v>5.3637491028092309E-3</v>
      </c>
      <c r="K70" s="5">
        <v>5.3637491028093402E-3</v>
      </c>
      <c r="L70" s="27">
        <v>2.207714014260044E-3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152</v>
      </c>
      <c r="H71" s="1">
        <v>4856.62812158</v>
      </c>
      <c r="I71" s="25">
        <v>2.8681611163909149E-7</v>
      </c>
      <c r="J71" s="26">
        <v>0.1222238178138824</v>
      </c>
      <c r="K71" s="5">
        <v>0.1222238178138849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152</v>
      </c>
      <c r="H72" s="1">
        <v>5582.3461963999998</v>
      </c>
      <c r="I72" s="25">
        <v>4.0664302136984152E-7</v>
      </c>
      <c r="J72" s="26">
        <v>3.0995144374852061E-2</v>
      </c>
      <c r="K72" s="5">
        <v>3.0995144374852689E-2</v>
      </c>
      <c r="L72" s="27">
        <v>5.5823461964001134E-3</v>
      </c>
      <c r="M72" s="4">
        <v>1.1362438767648089E-16</v>
      </c>
      <c r="N72" s="3">
        <v>1.13686837721616E-10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207</v>
      </c>
      <c r="H73" s="1">
        <v>2557.2029179800002</v>
      </c>
      <c r="I73" s="25">
        <v>3.3206432619588293E-7</v>
      </c>
      <c r="J73" s="26">
        <v>4.0677547894669458E-2</v>
      </c>
      <c r="K73" s="5">
        <v>4.0677547894670277E-2</v>
      </c>
      <c r="L73" s="27">
        <v>2.557202917980052E-3</v>
      </c>
      <c r="M73" s="4">
        <v>5.2041704279304213E-17</v>
      </c>
      <c r="N73" s="3">
        <v>5.2295945351943367E-11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160</v>
      </c>
      <c r="H74" s="1">
        <v>8545.8335704300007</v>
      </c>
      <c r="I74" s="25">
        <v>3.2521092446567151E-7</v>
      </c>
      <c r="J74" s="26">
        <v>2.4846114629177301</v>
      </c>
      <c r="K74" s="5">
        <v>2.4846114629177811</v>
      </c>
      <c r="L74" s="27">
        <v>8.5458335704301745E-3</v>
      </c>
      <c r="M74" s="4">
        <v>1.7347234759768071E-16</v>
      </c>
      <c r="N74" s="3">
        <v>1.746229827404022E-10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150</v>
      </c>
      <c r="H75" s="1">
        <v>7770.7369256000002</v>
      </c>
      <c r="I75" s="25">
        <v>4.6200726233789601E-7</v>
      </c>
      <c r="J75" s="26">
        <v>1.0894916658273561E-3</v>
      </c>
      <c r="K75" s="5">
        <v>1.089491665827378E-3</v>
      </c>
      <c r="L75" s="27">
        <v>7.7707369256001576E-3</v>
      </c>
      <c r="M75" s="4">
        <v>1.578598363138894E-16</v>
      </c>
      <c r="N75" s="3">
        <v>1.5825207810848949E-10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158</v>
      </c>
      <c r="H76" s="1">
        <v>1718.66015902</v>
      </c>
      <c r="I76" s="25">
        <v>2.4456542263889179E-7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3.4788172342814512E-11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158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2.1165181463500432E-3</v>
      </c>
      <c r="M77" s="4">
        <v>4.2934406030425982E-17</v>
      </c>
      <c r="N77" s="3">
        <v>4.2746250983327627E-11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150</v>
      </c>
      <c r="H78" s="1">
        <v>2569.1268638299998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2.5691268638300519E-3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207</v>
      </c>
      <c r="H79" s="1">
        <v>3542.9249063900002</v>
      </c>
      <c r="I79" s="25">
        <v>3.7841937104873379E-7</v>
      </c>
      <c r="J79" s="26">
        <v>9.4578353406210056E-2</v>
      </c>
      <c r="K79" s="5">
        <v>9.4578353406211971E-2</v>
      </c>
      <c r="L79" s="27">
        <v>3.5429249063900722E-3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154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1.913091287300039E-3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1.831878178153</v>
      </c>
      <c r="D81" s="7">
        <v>103618</v>
      </c>
      <c r="E81" s="1">
        <v>103618</v>
      </c>
      <c r="F81" s="6">
        <v>141434983356.04099</v>
      </c>
      <c r="G81" s="1" t="s">
        <v>150</v>
      </c>
      <c r="H81" s="1">
        <v>18318.78178153</v>
      </c>
      <c r="I81" s="25">
        <v>1.295208677998375E-7</v>
      </c>
      <c r="J81" s="26">
        <v>1.342069327968356E-2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150</v>
      </c>
      <c r="H82" s="1">
        <v>6303.5749120400014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6.3035749120401276E-3</v>
      </c>
      <c r="M82" s="4">
        <v>1.283695372222837E-16</v>
      </c>
      <c r="N82" s="3">
        <v>1.2823875294998291E-10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150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1.910746562580039E-3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207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171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164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2.044299082910042E-3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177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1.185731854417761E-2</v>
      </c>
      <c r="L87" s="27">
        <v>3.1356928703400642E-3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154</v>
      </c>
      <c r="H88" s="1">
        <v>73878.827611150002</v>
      </c>
      <c r="I88" s="25">
        <v>3.2735559292134001E-7</v>
      </c>
      <c r="J88" s="26">
        <v>22.587535911572459</v>
      </c>
      <c r="K88" s="5">
        <v>22.587535911572921</v>
      </c>
      <c r="L88" s="27">
        <v>7.3878827611151499E-2</v>
      </c>
      <c r="M88" s="4">
        <v>1.4988010832439609E-15</v>
      </c>
      <c r="N88" s="3">
        <v>1.4988472685217859E-9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154</v>
      </c>
      <c r="H89" s="1">
        <v>25710.671909969999</v>
      </c>
      <c r="I89" s="25">
        <v>3.4795072912791038E-7</v>
      </c>
      <c r="J89" s="26">
        <v>9.5248032591474203</v>
      </c>
      <c r="K89" s="5">
        <v>9.5248032591476139</v>
      </c>
      <c r="L89" s="27">
        <v>2.571067190997053E-2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158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0.45369594182601353</v>
      </c>
      <c r="L90" s="27">
        <v>1.8028778979210371E-2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171</v>
      </c>
      <c r="H91" s="1">
        <v>1752.51514462</v>
      </c>
      <c r="I91" s="25">
        <v>1.832396248787222E-7</v>
      </c>
      <c r="J91" s="26">
        <v>1.417724977686674E-3</v>
      </c>
      <c r="K91" s="5">
        <v>1.4177249776867031E-3</v>
      </c>
      <c r="L91" s="27">
        <v>1.752515144620035E-3</v>
      </c>
      <c r="M91" s="4">
        <v>3.5561831257524552E-17</v>
      </c>
      <c r="N91" s="3">
        <v>3.5697667044587427E-11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150</v>
      </c>
      <c r="H92" s="1">
        <v>16723.442369069999</v>
      </c>
      <c r="I92" s="25">
        <v>7.3570998798457921E-8</v>
      </c>
      <c r="J92" s="26">
        <v>1.0846278068861461E-2</v>
      </c>
      <c r="K92" s="5">
        <v>1.0846278068861679E-2</v>
      </c>
      <c r="L92" s="27">
        <v>1.6723442369070338E-2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156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150</v>
      </c>
      <c r="H94" s="1">
        <v>2671.290934950001</v>
      </c>
      <c r="I94" s="25">
        <v>2.842334794480633E-7</v>
      </c>
      <c r="J94" s="26">
        <v>1.4609600843630449E-4</v>
      </c>
      <c r="K94" s="5">
        <v>1.460960084363075E-4</v>
      </c>
      <c r="L94" s="27">
        <v>2.6712909349500551E-3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152</v>
      </c>
      <c r="H95" s="1">
        <v>9287.6190836700007</v>
      </c>
      <c r="I95" s="25">
        <v>3.6959732882363882E-7</v>
      </c>
      <c r="J95" s="26">
        <v>0.15189563181062379</v>
      </c>
      <c r="K95" s="5">
        <v>0.15189563181062679</v>
      </c>
      <c r="L95" s="27">
        <v>9.2876190836701893E-3</v>
      </c>
      <c r="M95" s="4">
        <v>1.89084858881472E-16</v>
      </c>
      <c r="N95" s="3">
        <v>1.891748979687691E-10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156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152</v>
      </c>
      <c r="H97" s="1">
        <v>49007.826076099998</v>
      </c>
      <c r="I97" s="25">
        <v>3.9831008811713748E-7</v>
      </c>
      <c r="J97" s="26">
        <v>0.28309491202837428</v>
      </c>
      <c r="K97" s="5">
        <v>0.28309491202838011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207</v>
      </c>
      <c r="H98" s="1">
        <v>3706.9181600400002</v>
      </c>
      <c r="I98" s="25">
        <v>2.9004130791270479E-7</v>
      </c>
      <c r="J98" s="26">
        <v>3.406854206873422E-2</v>
      </c>
      <c r="K98" s="5">
        <v>3.4068542068734921E-2</v>
      </c>
      <c r="L98" s="27">
        <v>3.706918160040075E-3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150</v>
      </c>
      <c r="H99" s="1">
        <v>13281.152028029999</v>
      </c>
      <c r="I99" s="25">
        <v>3.1034025771859781E-7</v>
      </c>
      <c r="J99" s="26">
        <v>3.3382060161758688E-2</v>
      </c>
      <c r="K99" s="5">
        <v>3.3382060161759361E-2</v>
      </c>
      <c r="L99" s="27">
        <v>1.328115202803027E-2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207</v>
      </c>
      <c r="H100" s="1">
        <v>11489.954858859999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1.148995485886023E-2</v>
      </c>
      <c r="M100" s="4">
        <v>2.3418766925686901E-16</v>
      </c>
      <c r="N100" s="3">
        <v>2.3464963305741549E-10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150</v>
      </c>
      <c r="H101" s="1">
        <v>8628.4025237100013</v>
      </c>
      <c r="I101" s="25">
        <v>3.7486993465293899E-7</v>
      </c>
      <c r="J101" s="26">
        <v>1.160484856705103E-2</v>
      </c>
      <c r="K101" s="5">
        <v>1.160484856705127E-2</v>
      </c>
      <c r="L101" s="27">
        <v>8.6284025237101762E-3</v>
      </c>
      <c r="M101" s="4">
        <v>1.7520707107365749E-16</v>
      </c>
      <c r="N101" s="3">
        <v>1.746229827404022E-10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150</v>
      </c>
      <c r="H102" s="1">
        <v>8436.4313395999998</v>
      </c>
      <c r="I102" s="25">
        <v>3.6652954660951923E-7</v>
      </c>
      <c r="J102" s="26">
        <v>1.134665517439089E-2</v>
      </c>
      <c r="K102" s="5">
        <v>1.160484856705127E-2</v>
      </c>
      <c r="L102" s="27">
        <v>8.6284025237101762E-3</v>
      </c>
      <c r="M102" s="4">
        <v>1.919711841101759E-4</v>
      </c>
      <c r="N102" s="3">
        <v>191.97118411017621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>
    <tabColor rgb="FF7030A0"/>
  </sheetPr>
  <dimension ref="A1:U1466"/>
  <sheetViews>
    <sheetView workbookViewId="0">
      <selection activeCell="D93" sqref="D9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150</v>
      </c>
      <c r="H2" s="1">
        <v>6222.8747110500008</v>
      </c>
      <c r="I2" s="25">
        <v>6.0793829140020869E-8</v>
      </c>
      <c r="J2" s="26">
        <v>5.2077817856216076E-3</v>
      </c>
      <c r="K2" s="5">
        <v>5.2084371532923656E-3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2</v>
      </c>
      <c r="B3" s="1" t="s">
        <v>151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152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154</v>
      </c>
      <c r="H4" s="1">
        <v>2374.9328994500001</v>
      </c>
      <c r="I4" s="25">
        <v>1.3324539687007209E-7</v>
      </c>
      <c r="J4" s="26">
        <v>0.31864837189096518</v>
      </c>
      <c r="K4" s="5">
        <v>0.31868847185061278</v>
      </c>
      <c r="L4" s="27">
        <v>2.375231770311534E-3</v>
      </c>
      <c r="M4" s="4">
        <v>2.9887086153449968E-7</v>
      </c>
      <c r="N4" s="3">
        <v>0.29887086153485137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156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158</v>
      </c>
      <c r="H6" s="1">
        <v>3981.7359360400001</v>
      </c>
      <c r="I6" s="25">
        <v>4.6188101919487522E-7</v>
      </c>
      <c r="J6" s="26">
        <v>2.4881530504027929E-3</v>
      </c>
      <c r="K6" s="5">
        <v>2.4884661693346682E-3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160</v>
      </c>
      <c r="H7" s="1">
        <v>3654.0072611000001</v>
      </c>
      <c r="I7" s="25">
        <v>2.6408179981096399E-7</v>
      </c>
      <c r="J7" s="26">
        <v>0.16748120560371299</v>
      </c>
      <c r="K7" s="5">
        <v>0.16750228209522511</v>
      </c>
      <c r="L7" s="27">
        <v>3.6544670956990292E-3</v>
      </c>
      <c r="M7" s="4">
        <v>4.5983459902917268E-7</v>
      </c>
      <c r="N7" s="3">
        <v>0.45983459902936369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152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2.9050949488613189E-3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162</v>
      </c>
      <c r="H9" s="1">
        <v>2472.53947075</v>
      </c>
      <c r="I9" s="25">
        <v>3.2961786730922018E-7</v>
      </c>
      <c r="J9" s="26">
        <v>7.2746663315144903E-3</v>
      </c>
      <c r="K9" s="5">
        <v>7.2755818040294504E-3</v>
      </c>
      <c r="L9" s="27">
        <v>2.472850624804972E-3</v>
      </c>
      <c r="M9" s="4">
        <v>3.1115405497213889E-7</v>
      </c>
      <c r="N9" s="3">
        <v>0.31115405497212117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164</v>
      </c>
      <c r="H10" s="1">
        <v>2779.9160889300001</v>
      </c>
      <c r="I10" s="25">
        <v>1.30878091402102E-7</v>
      </c>
      <c r="J10" s="26">
        <v>1.4343191792939161</v>
      </c>
      <c r="K10" s="5">
        <v>1.4344996796404901</v>
      </c>
      <c r="L10" s="27">
        <v>2.780265924465035E-3</v>
      </c>
      <c r="M10" s="4">
        <v>3.4983553503500561E-7</v>
      </c>
      <c r="N10" s="3">
        <v>0.34983553503479919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158</v>
      </c>
      <c r="H11" s="1">
        <v>20965.145194590001</v>
      </c>
      <c r="I11" s="25">
        <v>4.1734763960592642E-7</v>
      </c>
      <c r="J11" s="26">
        <v>2.0740090950216509E-2</v>
      </c>
      <c r="K11" s="5">
        <v>2.074270096453627E-2</v>
      </c>
      <c r="L11" s="27">
        <v>2.09677835306178E-2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152</v>
      </c>
      <c r="H12" s="1">
        <v>3043.91052137</v>
      </c>
      <c r="I12" s="25">
        <v>4.0909600917341391E-7</v>
      </c>
      <c r="J12" s="26">
        <v>2.716888416122476E-2</v>
      </c>
      <c r="K12" s="5">
        <v>2.717230320009183E-2</v>
      </c>
      <c r="L12" s="27">
        <v>3.0442935790001438E-3</v>
      </c>
      <c r="M12" s="4">
        <v>3.8305763014378011E-7</v>
      </c>
      <c r="N12" s="3">
        <v>0.38305763014386679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152</v>
      </c>
      <c r="H13" s="1">
        <v>65122.718208680002</v>
      </c>
      <c r="I13" s="25">
        <v>4.5297976452728438E-7</v>
      </c>
      <c r="J13" s="26">
        <v>0.20552054300414521</v>
      </c>
      <c r="K13" s="5">
        <v>0.205546406514719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150</v>
      </c>
      <c r="H14" s="1">
        <v>50882.811469159999</v>
      </c>
      <c r="I14" s="25">
        <v>1.258327415818011E-7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171</v>
      </c>
      <c r="H15" s="1">
        <v>6595.0209134200004</v>
      </c>
      <c r="I15" s="25">
        <v>2.258359220664532E-7</v>
      </c>
      <c r="J15" s="26">
        <v>1.5646364352608019E-2</v>
      </c>
      <c r="K15" s="5">
        <v>1.5648333352437701E-2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154</v>
      </c>
      <c r="H16" s="1">
        <v>745.66581367999993</v>
      </c>
      <c r="I16" s="25">
        <v>1.0818879518573641E-7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162</v>
      </c>
      <c r="H17" s="1">
        <v>7755.0939802100002</v>
      </c>
      <c r="I17" s="25">
        <v>4.3308268646350518E-7</v>
      </c>
      <c r="J17" s="26">
        <v>1.6851247330294989E-3</v>
      </c>
      <c r="K17" s="5">
        <v>1.685336795730208E-3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150</v>
      </c>
      <c r="H18" s="1">
        <v>4053.198885700001</v>
      </c>
      <c r="I18" s="25">
        <v>4.6994153072866759E-7</v>
      </c>
      <c r="J18" s="26">
        <v>1.2523941793918989E-3</v>
      </c>
      <c r="K18" s="5">
        <v>1.2525517855856521E-3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177</v>
      </c>
      <c r="H19" s="1">
        <v>2691.8801619599999</v>
      </c>
      <c r="I19" s="25">
        <v>4.8971293228722152E-7</v>
      </c>
      <c r="J19" s="26">
        <v>1.119973476140876E-2</v>
      </c>
      <c r="K19" s="5">
        <v>1.120114417991898E-2</v>
      </c>
      <c r="L19" s="27">
        <v>2.6922189187081188E-3</v>
      </c>
      <c r="M19" s="4">
        <v>3.3875674811893053E-7</v>
      </c>
      <c r="N19" s="3">
        <v>0.3387567481190672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162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0.14174174891699939</v>
      </c>
      <c r="L20" s="27">
        <v>1.119680450621569E-2</v>
      </c>
      <c r="M20" s="4">
        <v>1.4088724556941129E-6</v>
      </c>
      <c r="N20" s="3">
        <v>1.4088724556950181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152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150</v>
      </c>
      <c r="H22" s="1">
        <v>6256.3152518900006</v>
      </c>
      <c r="I22" s="25">
        <v>4.5903792772226379E-7</v>
      </c>
      <c r="J22" s="26">
        <v>1.7305729875129351E-4</v>
      </c>
      <c r="K22" s="5">
        <v>1.730790769599108E-4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152</v>
      </c>
      <c r="H23" s="1">
        <v>1692.53856247</v>
      </c>
      <c r="I23" s="25">
        <v>3.2052051223086171E-7</v>
      </c>
      <c r="J23" s="26">
        <v>4.0946495437492583E-2</v>
      </c>
      <c r="K23" s="5">
        <v>4.0951648304964658E-2</v>
      </c>
      <c r="L23" s="27">
        <v>1.6927515581564589E-3</v>
      </c>
      <c r="M23" s="4">
        <v>2.1299568645893191E-7</v>
      </c>
      <c r="N23" s="3">
        <v>0.21299568645895309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152</v>
      </c>
      <c r="H24" s="1">
        <v>1447.9690298</v>
      </c>
      <c r="I24" s="25">
        <v>1.3226463274558301E-7</v>
      </c>
      <c r="J24" s="26">
        <v>5.5723089775714127</v>
      </c>
      <c r="K24" s="5">
        <v>5.5730102187602952</v>
      </c>
      <c r="L24" s="27">
        <v>1.4481512478945119E-3</v>
      </c>
      <c r="M24" s="4">
        <v>1.8221809451146419E-7</v>
      </c>
      <c r="N24" s="3">
        <v>0.1822180945114269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150</v>
      </c>
      <c r="H25" s="1">
        <v>2716.6403250100002</v>
      </c>
      <c r="I25" s="25">
        <v>1.94154298902463E-7</v>
      </c>
      <c r="J25" s="26">
        <v>1.151529146790508E-3</v>
      </c>
      <c r="K25" s="5">
        <v>1.1516740597304061E-3</v>
      </c>
      <c r="L25" s="27">
        <v>2.7169821976731792E-3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177</v>
      </c>
      <c r="H26" s="1">
        <v>2156.7731079800001</v>
      </c>
      <c r="I26" s="25">
        <v>4.4131076060949069E-7</v>
      </c>
      <c r="J26" s="26">
        <v>3.8561734262057301E-3</v>
      </c>
      <c r="K26" s="5">
        <v>3.8566587021818472E-3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152</v>
      </c>
      <c r="H27" s="1">
        <v>2323.5473994200001</v>
      </c>
      <c r="I27" s="25">
        <v>3.068197877687956E-7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160</v>
      </c>
      <c r="H28" s="1">
        <v>19731.624708769999</v>
      </c>
      <c r="I28" s="25">
        <v>2.7960522969707652E-7</v>
      </c>
      <c r="J28" s="26">
        <v>0.27429273033283202</v>
      </c>
      <c r="K28" s="5">
        <v>0.27432724840495709</v>
      </c>
      <c r="L28" s="27">
        <v>1.9734107813750641E-2</v>
      </c>
      <c r="M28" s="4">
        <v>2.4831049806398049E-6</v>
      </c>
      <c r="N28" s="3">
        <v>2.4831049806416559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152</v>
      </c>
      <c r="H29" s="1">
        <v>20599.543772469999</v>
      </c>
      <c r="I29" s="25">
        <v>3.6453480234382629E-7</v>
      </c>
      <c r="J29" s="26">
        <v>0.12737064714774701</v>
      </c>
      <c r="K29" s="5">
        <v>0.12738667596915651</v>
      </c>
      <c r="L29" s="27">
        <v>2.0602136099789059E-2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152</v>
      </c>
      <c r="H30" s="1">
        <v>4933.5596854900004</v>
      </c>
      <c r="I30" s="25">
        <v>3.8736293457878762E-7</v>
      </c>
      <c r="J30" s="26">
        <v>1.1826190392690381</v>
      </c>
      <c r="K30" s="5">
        <v>1.182767864682075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152</v>
      </c>
      <c r="H31" s="1">
        <v>3270.2156546299998</v>
      </c>
      <c r="I31" s="25">
        <v>3.2051394006559942E-7</v>
      </c>
      <c r="J31" s="26">
        <v>0.24857939392697659</v>
      </c>
      <c r="K31" s="5">
        <v>0.24861067614159171</v>
      </c>
      <c r="L31" s="27">
        <v>3.270627191508941E-3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154</v>
      </c>
      <c r="H32" s="1">
        <v>24545.508276830002</v>
      </c>
      <c r="I32" s="25">
        <v>1.7680145144589219E-7</v>
      </c>
      <c r="J32" s="26">
        <v>2.8571114553656169</v>
      </c>
      <c r="K32" s="5">
        <v>2.8574710054671821</v>
      </c>
      <c r="L32" s="27">
        <v>2.454859717977682E-2</v>
      </c>
      <c r="M32" s="4">
        <v>3.0889029468232632E-6</v>
      </c>
      <c r="N32" s="3">
        <v>3.088902946823509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191</v>
      </c>
      <c r="H33" s="1">
        <v>14586.00093034</v>
      </c>
      <c r="I33" s="25">
        <v>4.3701825417893899E-7</v>
      </c>
      <c r="J33" s="26">
        <v>5.546373471086586E-2</v>
      </c>
      <c r="K33" s="5">
        <v>5.5470714484606692E-2</v>
      </c>
      <c r="L33" s="27">
        <v>1.4587836489860249E-2</v>
      </c>
      <c r="M33" s="4">
        <v>1.835559520253424E-6</v>
      </c>
      <c r="N33" s="3">
        <v>1.835559520251991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158</v>
      </c>
      <c r="H34" s="1">
        <v>3103.4404031499998</v>
      </c>
      <c r="I34" s="25">
        <v>4.9437065626494708E-7</v>
      </c>
      <c r="J34" s="26">
        <v>1.6610854050502221E-4</v>
      </c>
      <c r="K34" s="5">
        <v>1.6612944425495861E-4</v>
      </c>
      <c r="L34" s="27">
        <v>3.103830952256823E-3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150</v>
      </c>
      <c r="H35" s="1">
        <v>8175.8220862600001</v>
      </c>
      <c r="I35" s="25">
        <v>2.9114051062347162E-7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1.0288694219755261E-6</v>
      </c>
      <c r="N35" s="3">
        <v>1.028869421975287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195</v>
      </c>
      <c r="H36" s="1">
        <v>4552.1738467799996</v>
      </c>
      <c r="I36" s="25">
        <v>3.9404763139103768E-7</v>
      </c>
      <c r="J36" s="26">
        <v>1.141083130982167E-2</v>
      </c>
      <c r="K36" s="5">
        <v>1.1412267293569971E-2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152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5.3694523050726266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158</v>
      </c>
      <c r="H38" s="1">
        <v>3989.70486893</v>
      </c>
      <c r="I38" s="25">
        <v>3.8097314496034872E-7</v>
      </c>
      <c r="J38" s="26">
        <v>2.8603463723622978E-3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0.36547664912799999</v>
      </c>
      <c r="D39" s="7">
        <v>281604</v>
      </c>
      <c r="E39" s="1">
        <v>281604</v>
      </c>
      <c r="F39" s="6">
        <v>15672998346.620001</v>
      </c>
      <c r="G39" s="1" t="s">
        <v>160</v>
      </c>
      <c r="H39" s="1">
        <v>3654.7664912800001</v>
      </c>
      <c r="I39" s="25">
        <v>2.3318872435587151E-7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4.5993014492718911E-7</v>
      </c>
      <c r="N39" s="3">
        <v>0.45993014492705703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150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3.518526667257868E-3</v>
      </c>
      <c r="L40" s="27">
        <v>2.1209659157767889E-3</v>
      </c>
      <c r="M40" s="4">
        <v>2.6687707678930278E-7</v>
      </c>
      <c r="N40" s="3">
        <v>0.26687707678911471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191</v>
      </c>
      <c r="H41" s="1">
        <v>3002.4641570399999</v>
      </c>
      <c r="I41" s="25">
        <v>2.8657910764522232E-7</v>
      </c>
      <c r="J41" s="26">
        <v>4.2786833929646981E-2</v>
      </c>
      <c r="K41" s="5">
        <v>4.2792218392428548E-2</v>
      </c>
      <c r="L41" s="27">
        <v>3.0028419988904439E-3</v>
      </c>
      <c r="M41" s="4">
        <v>3.7784185044371232E-7</v>
      </c>
      <c r="N41" s="3">
        <v>0.37784185044347401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1.712652166357</v>
      </c>
      <c r="D42" s="7">
        <v>23028</v>
      </c>
      <c r="E42" s="1">
        <v>23028</v>
      </c>
      <c r="F42" s="6">
        <v>41409538887.449913</v>
      </c>
      <c r="G42" s="1" t="s">
        <v>150</v>
      </c>
      <c r="H42" s="1">
        <v>17126.521663570002</v>
      </c>
      <c r="I42" s="25">
        <v>4.1358880402217118E-7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2.1552686080388021E-6</v>
      </c>
      <c r="N42" s="3">
        <v>2.1552686080394778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152</v>
      </c>
      <c r="H43" s="1">
        <v>8275.0063790499989</v>
      </c>
      <c r="I43" s="25">
        <v>3.0545623742227149E-7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1.0413592356171839E-6</v>
      </c>
      <c r="N43" s="3">
        <v>1.0413592356180741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205</v>
      </c>
      <c r="H44" s="1">
        <v>13646.05667116</v>
      </c>
      <c r="I44" s="25">
        <v>4.4929775986566799E-7</v>
      </c>
      <c r="J44" s="26">
        <v>1.280498615617154E-2</v>
      </c>
      <c r="K44" s="5">
        <v>1.2806597585817101E-2</v>
      </c>
      <c r="L44" s="27">
        <v>1.364777394441565E-2</v>
      </c>
      <c r="M44" s="4">
        <v>1.7172732556473139E-6</v>
      </c>
      <c r="N44" s="3">
        <v>1.717273255648252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207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1.061951277283904E-2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156</v>
      </c>
      <c r="H46" s="1">
        <v>2560.4328059099998</v>
      </c>
      <c r="I46" s="25">
        <v>4.7473173963140512E-7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150</v>
      </c>
      <c r="H47" s="1">
        <v>2491.1944517299999</v>
      </c>
      <c r="I47" s="25">
        <v>4.0904827033854419E-7</v>
      </c>
      <c r="J47" s="26">
        <v>1.4140798705603471E-3</v>
      </c>
      <c r="K47" s="5">
        <v>1.4142578239126481E-3</v>
      </c>
      <c r="L47" s="27">
        <v>2.4915079534021112E-3</v>
      </c>
      <c r="M47" s="4">
        <v>3.1350167211058669E-7</v>
      </c>
      <c r="N47" s="3">
        <v>0.31350167211030572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152</v>
      </c>
      <c r="H48" s="1">
        <v>40382.683953389998</v>
      </c>
      <c r="I48" s="25">
        <v>3.5233458495829108E-7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162</v>
      </c>
      <c r="H49" s="1">
        <v>2791.3450013699999</v>
      </c>
      <c r="I49" s="25">
        <v>3.0150625257343513E-7</v>
      </c>
      <c r="J49" s="26">
        <v>1.041402596388645E-2</v>
      </c>
      <c r="K49" s="5">
        <v>1.0415336505711531E-2</v>
      </c>
      <c r="L49" s="27">
        <v>2.7916962751602932E-3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3.5851335301199998</v>
      </c>
      <c r="D50" s="7">
        <v>35600000</v>
      </c>
      <c r="E50" s="1">
        <v>35600000</v>
      </c>
      <c r="F50" s="6">
        <v>142061097800.47989</v>
      </c>
      <c r="G50" s="1" t="s">
        <v>152</v>
      </c>
      <c r="H50" s="1">
        <v>35851.335301200001</v>
      </c>
      <c r="I50" s="25">
        <v>2.5236560787072062E-7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207</v>
      </c>
      <c r="H51" s="1">
        <v>2279.4542531299999</v>
      </c>
      <c r="I51" s="25">
        <v>1.9332596026384709E-7</v>
      </c>
      <c r="J51" s="26">
        <v>1.065574027782273E-2</v>
      </c>
      <c r="K51" s="5">
        <v>1.0657081237925419E-2</v>
      </c>
      <c r="L51" s="27">
        <v>2.279741108583463E-3</v>
      </c>
      <c r="M51" s="4">
        <v>2.8685545346279068E-7</v>
      </c>
      <c r="N51" s="3">
        <v>0.28685545346252178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207</v>
      </c>
      <c r="H52" s="1">
        <v>3493.28956281</v>
      </c>
      <c r="I52" s="25">
        <v>1.79174224888965E-7</v>
      </c>
      <c r="J52" s="26">
        <v>0.63696436948027046</v>
      </c>
      <c r="K52" s="5">
        <v>0.63704452757360608</v>
      </c>
      <c r="L52" s="27">
        <v>3.4937291720632648E-3</v>
      </c>
      <c r="M52" s="4">
        <v>4.3960925326510728E-7</v>
      </c>
      <c r="N52" s="3">
        <v>0.43960925326518918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154</v>
      </c>
      <c r="H53" s="1">
        <v>19835.884601869999</v>
      </c>
      <c r="I53" s="25">
        <v>3.4132750995687021E-7</v>
      </c>
      <c r="J53" s="26">
        <v>5.0379940469634032</v>
      </c>
      <c r="K53" s="5">
        <v>5.0386280478796266</v>
      </c>
      <c r="L53" s="27">
        <v>1.9838380827330859E-2</v>
      </c>
      <c r="M53" s="4">
        <v>2.4962254608559831E-6</v>
      </c>
      <c r="N53" s="3">
        <v>2.4962254608581129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150</v>
      </c>
      <c r="H54" s="1">
        <v>3510.03167781</v>
      </c>
      <c r="I54" s="25">
        <v>3.5172120662432348E-7</v>
      </c>
      <c r="J54" s="26">
        <v>1.7846334024118179E-3</v>
      </c>
      <c r="K54" s="5">
        <v>1.7848579876797489E-3</v>
      </c>
      <c r="L54" s="27">
        <v>3.510473393965118E-3</v>
      </c>
      <c r="M54" s="4">
        <v>4.4171615511774329E-7</v>
      </c>
      <c r="N54" s="3">
        <v>0.44171615511731938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205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158</v>
      </c>
      <c r="H56" s="1">
        <v>2782.1679376799998</v>
      </c>
      <c r="I56" s="25">
        <v>5.0270952350113095E-7</v>
      </c>
      <c r="J56" s="26">
        <v>1.216406234015687E-4</v>
      </c>
      <c r="K56" s="5">
        <v>1.216559311342219E-4</v>
      </c>
      <c r="L56" s="27">
        <v>2.7825180565941871E-3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207</v>
      </c>
      <c r="H57" s="1">
        <v>2464.74699977</v>
      </c>
      <c r="I57" s="25">
        <v>1.8172188395570711E-7</v>
      </c>
      <c r="J57" s="26">
        <v>0.18439446770304371</v>
      </c>
      <c r="K57" s="5">
        <v>0.18441767262582839</v>
      </c>
      <c r="L57" s="27">
        <v>2.4650571731961658E-3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150</v>
      </c>
      <c r="H58" s="1">
        <v>2315.7227136699998</v>
      </c>
      <c r="I58" s="25">
        <v>1.99821822940716E-7</v>
      </c>
      <c r="J58" s="26">
        <v>2.628456258962178E-3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-220.94466824228579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195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1.11301814023114E-6</v>
      </c>
      <c r="N59" s="3">
        <v>1.113018140231361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191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0.70872936927899999</v>
      </c>
      <c r="D61" s="7">
        <v>240588</v>
      </c>
      <c r="E61" s="1">
        <v>240588</v>
      </c>
      <c r="F61" s="6">
        <v>41297546983.212013</v>
      </c>
      <c r="G61" s="1" t="s">
        <v>171</v>
      </c>
      <c r="H61" s="1">
        <v>7087.2936927899991</v>
      </c>
      <c r="I61" s="25">
        <v>1.7161536726796581E-7</v>
      </c>
      <c r="J61" s="26">
        <v>4.1288597980265337E-2</v>
      </c>
      <c r="K61" s="5">
        <v>4.1293793899247887E-2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0.43259000698799999</v>
      </c>
      <c r="D62" s="7">
        <v>4021800</v>
      </c>
      <c r="E62" s="1">
        <v>4021800</v>
      </c>
      <c r="F62" s="6">
        <v>10854885550.65897</v>
      </c>
      <c r="G62" s="1" t="s">
        <v>152</v>
      </c>
      <c r="H62" s="1">
        <v>4325.90006988</v>
      </c>
      <c r="I62" s="25">
        <v>3.9852102075985382E-7</v>
      </c>
      <c r="J62" s="26">
        <v>1.60277184129198</v>
      </c>
      <c r="K62" s="5">
        <v>1.602973540380378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152</v>
      </c>
      <c r="H63" s="1">
        <v>36782.993599039997</v>
      </c>
      <c r="I63" s="25">
        <v>3.1485462059802212E-7</v>
      </c>
      <c r="J63" s="26">
        <v>0.22606561758937979</v>
      </c>
      <c r="K63" s="5">
        <v>0.22609406657259801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158</v>
      </c>
      <c r="H64" s="1">
        <v>2285.73333185</v>
      </c>
      <c r="I64" s="25">
        <v>3.6906884644257239E-7</v>
      </c>
      <c r="J64" s="26">
        <v>1.1493911084761031E-2</v>
      </c>
      <c r="K64" s="5">
        <v>1.1495357523542421E-2</v>
      </c>
      <c r="L64" s="27">
        <v>2.2860209774834771E-3</v>
      </c>
      <c r="M64" s="4">
        <v>2.8764563347709332E-7</v>
      </c>
      <c r="N64" s="3">
        <v>0.28764563347704097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152</v>
      </c>
      <c r="H65" s="1">
        <v>14201.213474800001</v>
      </c>
      <c r="I65" s="25">
        <v>3.6851984955005748E-7</v>
      </c>
      <c r="J65" s="26">
        <v>13.26671458380207</v>
      </c>
      <c r="K65" s="5">
        <v>13.268384119156311</v>
      </c>
      <c r="L65" s="27">
        <v>1.42030006111569E-2</v>
      </c>
      <c r="M65" s="4">
        <v>1.7871363568976171E-6</v>
      </c>
      <c r="N65" s="3">
        <v>1.787136356897463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152</v>
      </c>
      <c r="H66" s="1">
        <v>4711.1735177300006</v>
      </c>
      <c r="I66" s="25">
        <v>4.7727363319656123E-7</v>
      </c>
      <c r="J66" s="26">
        <v>1.9039877049110421E-2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177</v>
      </c>
      <c r="H67" s="1">
        <v>3838.4456356999999</v>
      </c>
      <c r="I67" s="25">
        <v>5.0313647430523506E-7</v>
      </c>
      <c r="J67" s="26">
        <v>1.477510570444753E-2</v>
      </c>
      <c r="K67" s="5">
        <v>1.477696506166757E-2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154</v>
      </c>
      <c r="H68" s="1">
        <v>28938.29191444</v>
      </c>
      <c r="I68" s="25">
        <v>2.8770393623699532E-7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3.206011461438</v>
      </c>
      <c r="D69" s="7">
        <v>69000000</v>
      </c>
      <c r="E69" s="1">
        <v>69000000</v>
      </c>
      <c r="F69" s="6">
        <v>215013850999.34299</v>
      </c>
      <c r="G69" s="1" t="s">
        <v>154</v>
      </c>
      <c r="H69" s="1">
        <v>32060.11461438</v>
      </c>
      <c r="I69" s="25">
        <v>1.491072061886746E-7</v>
      </c>
      <c r="J69" s="26">
        <v>10.28839722701855</v>
      </c>
      <c r="K69" s="5">
        <v>10.28969195924525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0.24588505877200001</v>
      </c>
      <c r="D70" s="7">
        <v>621841</v>
      </c>
      <c r="E70" s="1">
        <v>621841</v>
      </c>
      <c r="F70" s="6">
        <v>11726373508.89123</v>
      </c>
      <c r="G70" s="1" t="s">
        <v>152</v>
      </c>
      <c r="H70" s="1">
        <v>2458.85058772</v>
      </c>
      <c r="I70" s="25">
        <v>2.0968550812880359E-7</v>
      </c>
      <c r="J70" s="26">
        <v>0.1303910460603234</v>
      </c>
      <c r="K70" s="5">
        <v>0.13040745498042511</v>
      </c>
      <c r="L70" s="27">
        <v>2.45916001911161E-3</v>
      </c>
      <c r="M70" s="4">
        <v>3.0943139161035421E-7</v>
      </c>
      <c r="N70" s="3">
        <v>0.30943139161036021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152</v>
      </c>
      <c r="H71" s="1">
        <v>2116.5207071599998</v>
      </c>
      <c r="I71" s="25">
        <v>4.5592224147286869E-7</v>
      </c>
      <c r="J71" s="26">
        <v>5.3415849810961296E-3</v>
      </c>
      <c r="K71" s="5">
        <v>5.342257187065937E-3</v>
      </c>
      <c r="L71" s="27">
        <v>2.116787058413346E-3</v>
      </c>
      <c r="M71" s="4">
        <v>2.6635125334635579E-7</v>
      </c>
      <c r="N71" s="3">
        <v>0.26635125334632898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152</v>
      </c>
      <c r="H72" s="1">
        <v>4786.2883253500004</v>
      </c>
      <c r="I72" s="25">
        <v>2.8477293998746259E-7</v>
      </c>
      <c r="J72" s="26">
        <v>0.1213531406462573</v>
      </c>
      <c r="K72" s="5">
        <v>0.1213684122010744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152</v>
      </c>
      <c r="H73" s="1">
        <v>5394.4140616100003</v>
      </c>
      <c r="I73" s="25">
        <v>4.0345791413324341E-7</v>
      </c>
      <c r="J73" s="26">
        <v>3.0752369131064081E-2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207</v>
      </c>
      <c r="H74" s="1">
        <v>2461.6137407699998</v>
      </c>
      <c r="I74" s="25">
        <v>3.2836069179102462E-7</v>
      </c>
      <c r="J74" s="26">
        <v>4.022385638370872E-2</v>
      </c>
      <c r="K74" s="5">
        <v>4.0228918314909733E-2</v>
      </c>
      <c r="L74" s="27">
        <v>2.4619235201029511E-3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160</v>
      </c>
      <c r="H75" s="1">
        <v>8291.1903591499995</v>
      </c>
      <c r="I75" s="25">
        <v>3.2139190945353509E-7</v>
      </c>
      <c r="J75" s="26">
        <v>2.4554341882250079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150</v>
      </c>
      <c r="H76" s="1">
        <v>7295.9838321200004</v>
      </c>
      <c r="I76" s="25">
        <v>4.5921210841894611E-7</v>
      </c>
      <c r="J76" s="26">
        <v>1.0829002177103061E-3</v>
      </c>
      <c r="K76" s="5">
        <v>1.083036494117116E-3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158</v>
      </c>
      <c r="H77" s="1">
        <v>1683.22563603</v>
      </c>
      <c r="I77" s="25">
        <v>2.4378803444333678E-7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2.118237089311029E-7</v>
      </c>
      <c r="N77" s="3">
        <v>0.21182370893097871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158</v>
      </c>
      <c r="H78" s="1">
        <v>2023.09285851</v>
      </c>
      <c r="I78" s="25">
        <v>3.6516097346486958E-7</v>
      </c>
      <c r="J78" s="26">
        <v>3.1177443914430572E-3</v>
      </c>
      <c r="K78" s="5">
        <v>3.118136740626924E-3</v>
      </c>
      <c r="L78" s="27">
        <v>2.0233474524510879E-3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150</v>
      </c>
      <c r="H79" s="1">
        <v>2480.3921226399998</v>
      </c>
      <c r="I79" s="25">
        <v>4.0212309043162569E-7</v>
      </c>
      <c r="J79" s="26">
        <v>7.3564398163561613E-4</v>
      </c>
      <c r="K79" s="5">
        <v>7.357365579558642E-4</v>
      </c>
      <c r="L79" s="27">
        <v>2.4807042649006841E-3</v>
      </c>
      <c r="M79" s="4">
        <v>3.1214226068384388E-7</v>
      </c>
      <c r="N79" s="3">
        <v>0.31214226068368589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207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0.1013518203346163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154</v>
      </c>
      <c r="H81" s="1">
        <v>2038.2515752100001</v>
      </c>
      <c r="I81" s="25">
        <v>3.0622890023761783E-7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0.25650156455526479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150</v>
      </c>
      <c r="H82" s="1">
        <v>17655.2737151</v>
      </c>
      <c r="I82" s="25">
        <v>1.2596259299859909E-7</v>
      </c>
      <c r="J82" s="26">
        <v>1.305199196132884E-2</v>
      </c>
      <c r="K82" s="5">
        <v>1.305363447515282E-2</v>
      </c>
      <c r="L82" s="27">
        <v>1.765749552394184E-2</v>
      </c>
      <c r="M82" s="4">
        <v>2.2218088418408939E-6</v>
      </c>
      <c r="N82" s="3">
        <v>2.2218088418412658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150</v>
      </c>
      <c r="H83" s="1">
        <v>5970.1373680100014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150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1.853511870966577E-3</v>
      </c>
      <c r="M84" s="4">
        <v>2.3322384657721571E-7</v>
      </c>
      <c r="N84" s="3">
        <v>0.23322384657740261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207</v>
      </c>
      <c r="H85" s="1">
        <v>4674.81956937</v>
      </c>
      <c r="I85" s="25">
        <v>3.8659758869205548E-7</v>
      </c>
      <c r="J85" s="26">
        <v>3.1148167720918919E-2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171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164</v>
      </c>
      <c r="H87" s="1">
        <v>2023.8200993099999</v>
      </c>
      <c r="I87" s="25">
        <v>3.1680737823866282E-7</v>
      </c>
      <c r="J87" s="26">
        <v>0.1702206043276335</v>
      </c>
      <c r="K87" s="5">
        <v>0.17024202555496751</v>
      </c>
      <c r="L87" s="27">
        <v>2.024074784755405E-3</v>
      </c>
      <c r="M87" s="4">
        <v>2.5468544540517562E-7</v>
      </c>
      <c r="N87" s="3">
        <v>0.25468544540512988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177</v>
      </c>
      <c r="H88" s="1">
        <v>3145.6347849099998</v>
      </c>
      <c r="I88" s="25">
        <v>4.8175312807146777E-7</v>
      </c>
      <c r="J88" s="26">
        <v>1.184293714738089E-2</v>
      </c>
      <c r="K88" s="5">
        <v>1.184442750901301E-2</v>
      </c>
      <c r="L88" s="27">
        <v>3.1460306439214719E-3</v>
      </c>
      <c r="M88" s="4">
        <v>3.9585901147201971E-7</v>
      </c>
      <c r="N88" s="3">
        <v>0.39585901147211189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154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3.2753143513400569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158</v>
      </c>
      <c r="H90" s="1">
        <v>17012.091649649999</v>
      </c>
      <c r="I90" s="25">
        <v>1.8359964977910231E-7</v>
      </c>
      <c r="J90" s="26">
        <v>0.43696716647426348</v>
      </c>
      <c r="K90" s="5">
        <v>0.43702215613491058</v>
      </c>
      <c r="L90" s="27">
        <v>1.7014232517931379E-2</v>
      </c>
      <c r="M90" s="4">
        <v>2.1408682813819908E-6</v>
      </c>
      <c r="N90" s="3">
        <v>2.140868281381699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171</v>
      </c>
      <c r="H91" s="1">
        <v>1688.2856968999999</v>
      </c>
      <c r="I91" s="25">
        <v>1.8244834417566759E-7</v>
      </c>
      <c r="J91" s="26">
        <v>1.41160283888714E-3</v>
      </c>
      <c r="K91" s="5">
        <v>1.411780480525385E-3</v>
      </c>
      <c r="L91" s="27">
        <v>1.688498157394383E-3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150</v>
      </c>
      <c r="H92" s="1">
        <v>16119.125231960001</v>
      </c>
      <c r="I92" s="25">
        <v>7.1275317345231419E-8</v>
      </c>
      <c r="J92" s="26">
        <v>1.0507834934938089E-2</v>
      </c>
      <c r="K92" s="5">
        <v>1.0509157282065539E-2</v>
      </c>
      <c r="L92" s="27">
        <v>1.6121153725848561E-2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3.62749780601</v>
      </c>
      <c r="D93" s="7">
        <v>69000000</v>
      </c>
      <c r="E93" s="1">
        <v>69000000</v>
      </c>
      <c r="F93" s="6">
        <v>215013850999.34299</v>
      </c>
      <c r="G93" s="1" t="s">
        <v>154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156</v>
      </c>
      <c r="H94" s="1">
        <v>12723.32572954</v>
      </c>
      <c r="I94" s="25">
        <v>4.7524555031120872E-7</v>
      </c>
      <c r="J94" s="26">
        <v>0.1229507763210128</v>
      </c>
      <c r="K94" s="5">
        <v>0.1229662489284967</v>
      </c>
      <c r="L94" s="27">
        <v>1.2724926882707099E-2</v>
      </c>
      <c r="M94" s="4">
        <v>1.601153167097441E-6</v>
      </c>
      <c r="N94" s="3">
        <v>1.6011531670974359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0.25887804185899999</v>
      </c>
      <c r="D95" s="1">
        <v>514</v>
      </c>
      <c r="E95" s="1">
        <v>514</v>
      </c>
      <c r="F95" s="6">
        <v>9235518228.7550011</v>
      </c>
      <c r="G95" s="1" t="s">
        <v>150</v>
      </c>
      <c r="H95" s="1">
        <v>2588.78041859</v>
      </c>
      <c r="I95" s="25">
        <v>2.8030700113067519E-7</v>
      </c>
      <c r="J95" s="26">
        <v>1.4407779858116709E-4</v>
      </c>
      <c r="K95" s="5">
        <v>1.4409592989603429E-4</v>
      </c>
      <c r="L95" s="27">
        <v>2.589106200864257E-3</v>
      </c>
      <c r="M95" s="4">
        <v>3.2578227425646139E-7</v>
      </c>
      <c r="N95" s="3">
        <v>0.32578227425665318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152</v>
      </c>
      <c r="H96" s="1">
        <v>9608.8255032399993</v>
      </c>
      <c r="I96" s="25">
        <v>3.7239199360388848E-7</v>
      </c>
      <c r="J96" s="26">
        <v>0.15304417196335171</v>
      </c>
      <c r="K96" s="5">
        <v>0.15306343164169409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156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3.0564228716584191E-3</v>
      </c>
      <c r="M97" s="4">
        <v>3.8458383841899133E-7</v>
      </c>
      <c r="N97" s="3">
        <v>0.38458383841862093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5.0954869270170002</v>
      </c>
      <c r="D98" s="7">
        <v>710740</v>
      </c>
      <c r="E98" s="1">
        <v>710740</v>
      </c>
      <c r="F98" s="6">
        <v>127034487155.42931</v>
      </c>
      <c r="G98" s="1" t="s">
        <v>152</v>
      </c>
      <c r="H98" s="1">
        <v>50954.869270170013</v>
      </c>
      <c r="I98" s="25">
        <v>4.011105205456978E-7</v>
      </c>
      <c r="J98" s="26">
        <v>0.28508529137264932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207</v>
      </c>
      <c r="H99" s="1">
        <v>3343.6118389200001</v>
      </c>
      <c r="I99" s="25">
        <v>2.8611848758825399E-7</v>
      </c>
      <c r="J99" s="26">
        <v>3.3607763670603898E-2</v>
      </c>
      <c r="K99" s="5">
        <v>3.3611993003291783E-2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150</v>
      </c>
      <c r="H100" s="1">
        <v>13523.38503791</v>
      </c>
      <c r="I100" s="25">
        <v>3.1026256158440218E-7</v>
      </c>
      <c r="J100" s="26">
        <v>3.337370269938781E-2</v>
      </c>
      <c r="K100" s="5">
        <v>3.3377902576949538E-2</v>
      </c>
      <c r="L100" s="27">
        <v>1.3525086873690429E-2</v>
      </c>
      <c r="M100" s="4">
        <v>1.70183578043076E-6</v>
      </c>
      <c r="N100" s="3">
        <v>1.701835780429974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207</v>
      </c>
      <c r="H101" s="1">
        <v>11133.889312879999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1.1135290445137971E-2</v>
      </c>
      <c r="M101" s="4">
        <v>1.401132257964829E-6</v>
      </c>
      <c r="N101" s="3">
        <v>1.4011322579644909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22658750109.037998</v>
      </c>
      <c r="G102" s="1" t="s">
        <v>150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1.1527532187441949E-2</v>
      </c>
      <c r="L102" s="27">
        <v>8.4374930131840709E-3</v>
      </c>
      <c r="M102" s="4">
        <v>1.0616735840705831E-6</v>
      </c>
      <c r="N102" s="3">
        <v>1.061673584070377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150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2</v>
      </c>
      <c r="B3" s="1" t="s">
        <v>151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152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154</v>
      </c>
      <c r="H4" s="1">
        <v>2441.9776430699999</v>
      </c>
      <c r="I4" s="25">
        <v>1.3500822130321349E-7</v>
      </c>
      <c r="J4" s="26">
        <v>0.32286406075335677</v>
      </c>
      <c r="K4" s="5">
        <v>0.32290594860248778</v>
      </c>
      <c r="L4" s="27">
        <v>2.442294461209671E-3</v>
      </c>
      <c r="M4" s="4">
        <v>3.1681813967079919E-7</v>
      </c>
      <c r="N4" s="3">
        <v>0.31681813967043132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156</v>
      </c>
      <c r="H5" s="1">
        <v>4647.2451311300001</v>
      </c>
      <c r="I5" s="25">
        <v>3.8992846426444388E-7</v>
      </c>
      <c r="J5" s="26">
        <v>4.3737495979614141E-2</v>
      </c>
      <c r="K5" s="5">
        <v>4.3743170409944403E-2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158</v>
      </c>
      <c r="H6" s="1">
        <v>3521.97490733</v>
      </c>
      <c r="I6" s="25">
        <v>4.5575401015302018E-7</v>
      </c>
      <c r="J6" s="26">
        <v>2.4551468526943202E-3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160</v>
      </c>
      <c r="H7" s="1">
        <v>3587.57815914</v>
      </c>
      <c r="I7" s="25">
        <v>2.6164637911940672E-7</v>
      </c>
      <c r="J7" s="26">
        <v>0.16593665693028589</v>
      </c>
      <c r="K7" s="5">
        <v>0.16595818527766501</v>
      </c>
      <c r="L7" s="27">
        <v>3.5880436055958239E-3</v>
      </c>
      <c r="M7" s="4">
        <v>4.6544645582353989E-7</v>
      </c>
      <c r="N7" s="3">
        <v>0.46544645582343952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152</v>
      </c>
      <c r="H8" s="1">
        <v>2934.51988381</v>
      </c>
      <c r="I8" s="25">
        <v>4.3297051012480002E-7</v>
      </c>
      <c r="J8" s="26">
        <v>3.7695278552485327E-2</v>
      </c>
      <c r="K8" s="5">
        <v>3.7700169075600698E-2</v>
      </c>
      <c r="L8" s="27">
        <v>2.9349006035678952E-3</v>
      </c>
      <c r="M8" s="4">
        <v>3.8071975789468962E-7</v>
      </c>
      <c r="N8" s="3">
        <v>0.38071975789489437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162</v>
      </c>
      <c r="H9" s="1">
        <v>2511.5304976399998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3.2584180882601002E-7</v>
      </c>
      <c r="N9" s="3">
        <v>0.3258418088257713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164</v>
      </c>
      <c r="H10" s="1">
        <v>2991.08303398</v>
      </c>
      <c r="I10" s="25">
        <v>1.3717348963555681E-7</v>
      </c>
      <c r="J10" s="26">
        <v>1.503311707613993</v>
      </c>
      <c r="K10" s="5">
        <v>1.503506744787257</v>
      </c>
      <c r="L10" s="27">
        <v>2.991471092143181E-3</v>
      </c>
      <c r="M10" s="4">
        <v>3.8805816318090639E-7</v>
      </c>
      <c r="N10" s="3">
        <v>0.38805816318108549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158</v>
      </c>
      <c r="H11" s="1">
        <v>20815.41261512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2.0818113172304361E-2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152</v>
      </c>
      <c r="H12" s="1">
        <v>3011.2192795199999</v>
      </c>
      <c r="I12" s="25">
        <v>4.1060958377348891E-7</v>
      </c>
      <c r="J12" s="26">
        <v>2.726940367756495E-2</v>
      </c>
      <c r="K12" s="5">
        <v>2.7272941564880328E-2</v>
      </c>
      <c r="L12" s="27">
        <v>3.0116099501272058E-3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152</v>
      </c>
      <c r="H13" s="1">
        <v>71591.894101020007</v>
      </c>
      <c r="I13" s="25">
        <v>4.3510919681704769E-7</v>
      </c>
      <c r="J13" s="26">
        <v>0.19741252346946911</v>
      </c>
      <c r="K13" s="5">
        <v>0.19743813544358851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150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4.5303773326927713E-2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171</v>
      </c>
      <c r="H15" s="1">
        <v>6805.3207332000002</v>
      </c>
      <c r="I15" s="25">
        <v>2.3018607275436531E-7</v>
      </c>
      <c r="J15" s="26">
        <v>1.5947751492567941E-2</v>
      </c>
      <c r="K15" s="5">
        <v>1.594982052746375E-2</v>
      </c>
      <c r="L15" s="27">
        <v>6.8062036442536854E-3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154</v>
      </c>
      <c r="H16" s="1">
        <v>649.40099586999997</v>
      </c>
      <c r="I16" s="25">
        <v>1.0583092779746501E-7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158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1.011530253461563E-7</v>
      </c>
      <c r="N17" s="3">
        <v>0.101153025346207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162</v>
      </c>
      <c r="H18" s="1">
        <v>7439.7909941100006</v>
      </c>
      <c r="I18" s="25">
        <v>4.0895551901248821E-7</v>
      </c>
      <c r="J18" s="26">
        <v>1.5912459244775911E-3</v>
      </c>
      <c r="K18" s="5">
        <v>1.591452370091367E-3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150</v>
      </c>
      <c r="H19" s="1">
        <v>4051.040706740001</v>
      </c>
      <c r="I19" s="25">
        <v>4.6941877889503308E-7</v>
      </c>
      <c r="J19" s="26">
        <v>1.2510010457552629E-3</v>
      </c>
      <c r="K19" s="5">
        <v>1.2511633485589261E-3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177</v>
      </c>
      <c r="H20" s="1">
        <v>2716.07567698</v>
      </c>
      <c r="I20" s="25">
        <v>4.893777957092956E-7</v>
      </c>
      <c r="J20" s="26">
        <v>1.119207018787159E-2</v>
      </c>
      <c r="K20" s="5">
        <v>1.1193522228527091E-2</v>
      </c>
      <c r="L20" s="27">
        <v>2.7164280561413341E-3</v>
      </c>
      <c r="M20" s="4">
        <v>3.5237916133417849E-7</v>
      </c>
      <c r="N20" s="3">
        <v>0.35237916133428371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162</v>
      </c>
      <c r="H21" s="1">
        <v>10458.088597</v>
      </c>
      <c r="I21" s="25">
        <v>4.2152686161867211E-7</v>
      </c>
      <c r="J21" s="26">
        <v>0.14016906271347221</v>
      </c>
      <c r="K21" s="5">
        <v>0.14018724801561869</v>
      </c>
      <c r="L21" s="27">
        <v>1.04594454121012E-2</v>
      </c>
      <c r="M21" s="4">
        <v>1.3568151012045139E-6</v>
      </c>
      <c r="N21" s="3">
        <v>1.3568151012059391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152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150</v>
      </c>
      <c r="H23" s="1">
        <v>6248.5044373500004</v>
      </c>
      <c r="I23" s="25">
        <v>4.5862116666509282E-7</v>
      </c>
      <c r="J23" s="26">
        <v>1.7290017983274001E-4</v>
      </c>
      <c r="K23" s="5">
        <v>1.7292261161583599E-4</v>
      </c>
      <c r="L23" s="27">
        <v>6.2493151079713316E-3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152</v>
      </c>
      <c r="H24" s="1">
        <v>1653.54455426</v>
      </c>
      <c r="I24" s="25">
        <v>3.1929470255034188E-7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152</v>
      </c>
      <c r="H25" s="1">
        <v>777.99355836000007</v>
      </c>
      <c r="I25" s="25">
        <v>1.023699717403954E-7</v>
      </c>
      <c r="J25" s="26">
        <v>4.3128469094228574</v>
      </c>
      <c r="K25" s="5">
        <v>4.3134064510219279</v>
      </c>
      <c r="L25" s="27">
        <v>7.7809449395285877E-4</v>
      </c>
      <c r="M25" s="4">
        <v>1.009355928586683E-7</v>
      </c>
      <c r="N25" s="3">
        <v>0.1009355928587183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0.279574894071</v>
      </c>
      <c r="D26" s="7">
        <v>5931</v>
      </c>
      <c r="E26" s="1">
        <v>5931</v>
      </c>
      <c r="F26" s="6">
        <v>14153329041.280001</v>
      </c>
      <c r="G26" s="1" t="s">
        <v>150</v>
      </c>
      <c r="H26" s="1">
        <v>2795.7489407100002</v>
      </c>
      <c r="I26" s="25">
        <v>1.975329572679219E-7</v>
      </c>
      <c r="J26" s="26">
        <v>1.1715679695560449E-3</v>
      </c>
      <c r="K26" s="5">
        <v>1.171719966848585E-3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177</v>
      </c>
      <c r="H27" s="1">
        <v>2066.9224366200001</v>
      </c>
      <c r="I27" s="25">
        <v>4.3976815701845162E-7</v>
      </c>
      <c r="J27" s="26">
        <v>3.84269415602723E-3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152</v>
      </c>
      <c r="H28" s="1">
        <v>2341.5314973700001</v>
      </c>
      <c r="I28" s="25">
        <v>3.0746279091439831E-7</v>
      </c>
      <c r="J28" s="26">
        <v>0.9400459608254087</v>
      </c>
      <c r="K28" s="5">
        <v>0.94016792083444922</v>
      </c>
      <c r="L28" s="27">
        <v>2.341835283795864E-3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160</v>
      </c>
      <c r="H29" s="1">
        <v>19721.890145109999</v>
      </c>
      <c r="I29" s="25">
        <v>2.7940952789297471E-7</v>
      </c>
      <c r="J29" s="26">
        <v>0.27410074686300812</v>
      </c>
      <c r="K29" s="5">
        <v>0.27413630824041862</v>
      </c>
      <c r="L29" s="27">
        <v>1.9724448830508431E-2</v>
      </c>
      <c r="M29" s="4">
        <v>2.558685398435651E-6</v>
      </c>
      <c r="N29" s="3">
        <v>2.5586853984350451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152</v>
      </c>
      <c r="H30" s="1">
        <v>20306.302815260002</v>
      </c>
      <c r="I30" s="25">
        <v>3.6979142661898279E-7</v>
      </c>
      <c r="J30" s="26">
        <v>0.1292073432092323</v>
      </c>
      <c r="K30" s="5">
        <v>0.1292241063560996</v>
      </c>
      <c r="L30" s="27">
        <v>2.0308937321379929E-2</v>
      </c>
      <c r="M30" s="4">
        <v>2.6345061199285762E-6</v>
      </c>
      <c r="N30" s="3">
        <v>2.634506119928119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0.52031482732199996</v>
      </c>
      <c r="D31" s="7">
        <v>3053000</v>
      </c>
      <c r="E31" s="1">
        <v>3053000</v>
      </c>
      <c r="F31" s="6">
        <v>13450817917.209471</v>
      </c>
      <c r="G31" s="1" t="s">
        <v>152</v>
      </c>
      <c r="H31" s="1">
        <v>5203.1482732200002</v>
      </c>
      <c r="I31" s="25">
        <v>3.8682764908763681E-7</v>
      </c>
      <c r="J31" s="26">
        <v>1.180984812664555</v>
      </c>
      <c r="K31" s="5">
        <v>1.181138031681521</v>
      </c>
      <c r="L31" s="27">
        <v>5.2038233210741306E-3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152</v>
      </c>
      <c r="H32" s="1">
        <v>3324.2913456000001</v>
      </c>
      <c r="I32" s="25">
        <v>3.2222365505146488E-7</v>
      </c>
      <c r="J32" s="26">
        <v>0.24990538902998929</v>
      </c>
      <c r="K32" s="5">
        <v>0.2499378111845775</v>
      </c>
      <c r="L32" s="27">
        <v>3.324722631569149E-3</v>
      </c>
      <c r="M32" s="4">
        <v>4.3128596914849057E-7</v>
      </c>
      <c r="N32" s="3">
        <v>0.43128596914857548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1.5460596543259999</v>
      </c>
      <c r="D33" s="7">
        <v>126914</v>
      </c>
      <c r="E33" s="1">
        <v>126914</v>
      </c>
      <c r="F33" s="6">
        <v>35134737984.745003</v>
      </c>
      <c r="G33" s="1" t="s">
        <v>191</v>
      </c>
      <c r="H33" s="1">
        <v>15460.596543260001</v>
      </c>
      <c r="I33" s="25">
        <v>4.4003733712124942E-7</v>
      </c>
      <c r="J33" s="26">
        <v>5.5846898603406241E-2</v>
      </c>
      <c r="K33" s="5">
        <v>5.5854144087613758E-2</v>
      </c>
      <c r="L33" s="27">
        <v>1.546260237547082E-2</v>
      </c>
      <c r="M33" s="4">
        <v>2.0058322108187231E-6</v>
      </c>
      <c r="N33" s="3">
        <v>2.0058322108197899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158</v>
      </c>
      <c r="H34" s="1">
        <v>2941.77062961</v>
      </c>
      <c r="I34" s="25">
        <v>4.9454024486202021E-7</v>
      </c>
      <c r="J34" s="26">
        <v>1.661655222736388E-4</v>
      </c>
      <c r="K34" s="5">
        <v>1.6618708031348691E-4</v>
      </c>
      <c r="L34" s="27">
        <v>2.942152290062719E-3</v>
      </c>
      <c r="M34" s="4">
        <v>3.8166045271924298E-7</v>
      </c>
      <c r="N34" s="3">
        <v>0.38166045271918853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150</v>
      </c>
      <c r="H35" s="1">
        <v>8263.1411538599987</v>
      </c>
      <c r="I35" s="25">
        <v>2.9349337752048442E-7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1.0720429942205621E-6</v>
      </c>
      <c r="N35" s="3">
        <v>1.072042994221192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195</v>
      </c>
      <c r="H36" s="1">
        <v>4830.8511524499991</v>
      </c>
      <c r="I36" s="25">
        <v>3.9873518152092428E-7</v>
      </c>
      <c r="J36" s="26">
        <v>1.154657338648292E-2</v>
      </c>
      <c r="K36" s="5">
        <v>1.154807141981689E-2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152</v>
      </c>
      <c r="H37" s="1">
        <v>42212.753034730013</v>
      </c>
      <c r="I37" s="25">
        <v>4.1836451522093421E-7</v>
      </c>
      <c r="J37" s="26">
        <v>0.28950782616837117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158</v>
      </c>
      <c r="H38" s="1">
        <v>4555.0759885199996</v>
      </c>
      <c r="I38" s="25">
        <v>3.9360659809980709E-7</v>
      </c>
      <c r="J38" s="26">
        <v>2.955198338533352E-3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0.36481615491300001</v>
      </c>
      <c r="D39" s="7">
        <v>281604</v>
      </c>
      <c r="E39" s="1">
        <v>281604</v>
      </c>
      <c r="F39" s="6">
        <v>15666179462.440001</v>
      </c>
      <c r="G39" s="1" t="s">
        <v>160</v>
      </c>
      <c r="H39" s="1">
        <v>3648.1615491299999</v>
      </c>
      <c r="I39" s="25">
        <v>2.3286861725773961E-7</v>
      </c>
      <c r="J39" s="26">
        <v>6.5576734094248496E-2</v>
      </c>
      <c r="K39" s="5">
        <v>6.5585241911222614E-2</v>
      </c>
      <c r="L39" s="27">
        <v>3.6486348555729142E-3</v>
      </c>
      <c r="M39" s="4">
        <v>4.7330644291354579E-7</v>
      </c>
      <c r="N39" s="3">
        <v>0.47330644291332652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150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2.1803890851983419E-3</v>
      </c>
      <c r="M40" s="4">
        <v>2.8284337834231019E-7</v>
      </c>
      <c r="N40" s="3">
        <v>0.28284337834247708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191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3.1012204844449759E-3</v>
      </c>
      <c r="M41" s="4">
        <v>4.0229502497627842E-7</v>
      </c>
      <c r="N41" s="3">
        <v>0.40229502497595598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150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1.592027517919304E-2</v>
      </c>
      <c r="M42" s="4">
        <v>2.065202223035939E-6</v>
      </c>
      <c r="N42" s="3">
        <v>2.0652022230369771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152</v>
      </c>
      <c r="H43" s="1">
        <v>8322.6287134100003</v>
      </c>
      <c r="I43" s="25">
        <v>3.0520049358580528E-7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1.079764075453266E-6</v>
      </c>
      <c r="N43" s="3">
        <v>1.079764075453568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205</v>
      </c>
      <c r="H44" s="1">
        <v>12885.28670638</v>
      </c>
      <c r="I44" s="25">
        <v>4.462458992432232E-7</v>
      </c>
      <c r="J44" s="26">
        <v>1.271800812843186E-2</v>
      </c>
      <c r="K44" s="5">
        <v>1.271965814176506E-2</v>
      </c>
      <c r="L44" s="27">
        <v>1.288695842215915E-2</v>
      </c>
      <c r="M44" s="4">
        <v>1.671715779149457E-6</v>
      </c>
      <c r="N44" s="3">
        <v>1.6717157791499631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207</v>
      </c>
      <c r="H45" s="1">
        <v>4106.640328550001</v>
      </c>
      <c r="I45" s="25">
        <v>4.3438581222343121E-7</v>
      </c>
      <c r="J45" s="26">
        <v>1.0721945003110951E-2</v>
      </c>
      <c r="K45" s="5">
        <v>1.072333605052599E-2</v>
      </c>
      <c r="L45" s="27">
        <v>4.1071731172755404E-3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156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150</v>
      </c>
      <c r="H47" s="1">
        <v>2536.8253728200002</v>
      </c>
      <c r="I47" s="25">
        <v>4.1007989196397639E-7</v>
      </c>
      <c r="J47" s="26">
        <v>1.417646186519467E-3</v>
      </c>
      <c r="K47" s="5">
        <v>1.4178301095860929E-3</v>
      </c>
      <c r="L47" s="27">
        <v>2.5371544963393249E-3</v>
      </c>
      <c r="M47" s="4">
        <v>3.2912351932484421E-7</v>
      </c>
      <c r="N47" s="3">
        <v>0.32912351932463929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152</v>
      </c>
      <c r="H48" s="1">
        <v>39018.370349299992</v>
      </c>
      <c r="I48" s="25">
        <v>3.5524474653743161E-7</v>
      </c>
      <c r="J48" s="26">
        <v>0.40462376630613461</v>
      </c>
      <c r="K48" s="5">
        <v>0.40467626153042507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162</v>
      </c>
      <c r="H49" s="1">
        <v>2860.9622543400001</v>
      </c>
      <c r="I49" s="25">
        <v>3.0415230839940869E-7</v>
      </c>
      <c r="J49" s="26">
        <v>1.050542073211558E-2</v>
      </c>
      <c r="K49" s="5">
        <v>1.0506783688024201E-2</v>
      </c>
      <c r="L49" s="27">
        <v>2.8613334308505208E-3</v>
      </c>
      <c r="M49" s="4">
        <v>3.711765105213552E-7</v>
      </c>
      <c r="N49" s="3">
        <v>0.37117651052130901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3.8211017089369999</v>
      </c>
      <c r="D50" s="7">
        <v>35600000</v>
      </c>
      <c r="E50" s="1">
        <v>35600000</v>
      </c>
      <c r="F50" s="6">
        <v>138447944406.54361</v>
      </c>
      <c r="G50" s="1" t="s">
        <v>152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0.20116334898800001</v>
      </c>
      <c r="D51" s="7">
        <v>55548</v>
      </c>
      <c r="E51" s="1">
        <v>55548</v>
      </c>
      <c r="F51" s="6">
        <v>10689468296.047449</v>
      </c>
      <c r="G51" s="1" t="s">
        <v>207</v>
      </c>
      <c r="H51" s="1">
        <v>2011.6334898800001</v>
      </c>
      <c r="I51" s="25">
        <v>1.881883583137455E-7</v>
      </c>
      <c r="J51" s="26">
        <v>1.045348692761193E-2</v>
      </c>
      <c r="K51" s="5">
        <v>1.045484314570555E-2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207</v>
      </c>
      <c r="H52" s="1">
        <v>3385.7310095600001</v>
      </c>
      <c r="I52" s="25">
        <v>1.7795695587850571E-7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154</v>
      </c>
      <c r="H53" s="1">
        <v>21990.753782840002</v>
      </c>
      <c r="I53" s="25">
        <v>3.5028229634858249E-7</v>
      </c>
      <c r="J53" s="26">
        <v>5.1701666941050766</v>
      </c>
      <c r="K53" s="5">
        <v>5.1708374629777758</v>
      </c>
      <c r="L53" s="27">
        <v>2.199360682685143E-2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150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1.7770659502760089E-3</v>
      </c>
      <c r="L54" s="27">
        <v>3.318894133402112E-3</v>
      </c>
      <c r="M54" s="4">
        <v>4.3053196211156192E-7</v>
      </c>
      <c r="N54" s="3">
        <v>0.43053196211167227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205</v>
      </c>
      <c r="H55" s="1">
        <v>4534.6252545499992</v>
      </c>
      <c r="I55" s="25">
        <v>3.7458584981141129E-7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158</v>
      </c>
      <c r="H56" s="1">
        <v>2603.20416148</v>
      </c>
      <c r="I56" s="25">
        <v>5.021995498655027E-7</v>
      </c>
      <c r="J56" s="26">
        <v>1.215172250809557E-4</v>
      </c>
      <c r="K56" s="5">
        <v>1.2153299052489729E-4</v>
      </c>
      <c r="L56" s="27">
        <v>2.6035418968854041E-3</v>
      </c>
      <c r="M56" s="4">
        <v>3.3773540540410138E-7</v>
      </c>
      <c r="N56" s="3">
        <v>0.33773540540414609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207</v>
      </c>
      <c r="H57" s="1">
        <v>2369.8363568499999</v>
      </c>
      <c r="I57" s="25">
        <v>1.7799788445048159E-7</v>
      </c>
      <c r="J57" s="26">
        <v>0.18061569933709479</v>
      </c>
      <c r="K57" s="5">
        <v>0.18063913211886909</v>
      </c>
      <c r="L57" s="27">
        <v>2.370143815495039E-3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0.23782391516500001</v>
      </c>
      <c r="D58" s="7">
        <v>13154</v>
      </c>
      <c r="E58" s="1">
        <v>13154</v>
      </c>
      <c r="F58" s="6">
        <v>11403069141.941999</v>
      </c>
      <c r="G58" s="1" t="s">
        <v>150</v>
      </c>
      <c r="H58" s="1">
        <v>2378.2391516500002</v>
      </c>
      <c r="I58" s="25">
        <v>2.0856131994346339E-7</v>
      </c>
      <c r="J58" s="26">
        <v>2.7434156025363181E-3</v>
      </c>
      <c r="K58" s="5">
        <v>2.594111959945689E-3</v>
      </c>
      <c r="L58" s="27">
        <v>2.248809338695406E-3</v>
      </c>
      <c r="M58" s="4">
        <v>-1.294298129545937E-4</v>
      </c>
      <c r="N58" s="3">
        <v>-129.4298129545937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195</v>
      </c>
      <c r="H59" s="1">
        <v>8694.3325927900005</v>
      </c>
      <c r="I59" s="25">
        <v>4.0321028708636661E-7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1.1279883210084381E-6</v>
      </c>
      <c r="N59" s="3">
        <v>1.1279883210081609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191</v>
      </c>
      <c r="H60" s="1">
        <v>4522.9495051700014</v>
      </c>
      <c r="I60" s="25">
        <v>3.9631619961857489E-7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0.73304019631799999</v>
      </c>
      <c r="D61" s="7">
        <v>240588</v>
      </c>
      <c r="E61" s="1">
        <v>240588</v>
      </c>
      <c r="F61" s="6">
        <v>41957273488.777397</v>
      </c>
      <c r="G61" s="1" t="s">
        <v>171</v>
      </c>
      <c r="H61" s="1">
        <v>7330.4019631799993</v>
      </c>
      <c r="I61" s="25">
        <v>1.747111133220015E-7</v>
      </c>
      <c r="J61" s="26">
        <v>4.2033397331913698E-2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0.46833642510500001</v>
      </c>
      <c r="D62" s="7">
        <v>4021800</v>
      </c>
      <c r="E62" s="1">
        <v>4021800</v>
      </c>
      <c r="F62" s="6">
        <v>11571077376.158991</v>
      </c>
      <c r="G62" s="1" t="s">
        <v>152</v>
      </c>
      <c r="H62" s="1">
        <v>4683.3642510500003</v>
      </c>
      <c r="I62" s="25">
        <v>4.04747466359493E-7</v>
      </c>
      <c r="J62" s="26">
        <v>1.627813360204609</v>
      </c>
      <c r="K62" s="5">
        <v>1.628024550016216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152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0.23908235676135711</v>
      </c>
      <c r="L63" s="27">
        <v>3.885089165595966E-2</v>
      </c>
      <c r="M63" s="4">
        <v>5.0397965496579164E-6</v>
      </c>
      <c r="N63" s="3">
        <v>5.0397965496595134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158</v>
      </c>
      <c r="H64" s="1">
        <v>2380.5995825300001</v>
      </c>
      <c r="I64" s="25">
        <v>3.726560334279192E-7</v>
      </c>
      <c r="J64" s="26">
        <v>1.160562684904569E-2</v>
      </c>
      <c r="K64" s="5">
        <v>1.1607132543840659E-2</v>
      </c>
      <c r="L64" s="27">
        <v>2.380908437574793E-3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152</v>
      </c>
      <c r="H65" s="1">
        <v>14001.2214203</v>
      </c>
      <c r="I65" s="25">
        <v>3.6752615685448598E-7</v>
      </c>
      <c r="J65" s="26">
        <v>13.230941646761501</v>
      </c>
      <c r="K65" s="5">
        <v>13.23265820724191</v>
      </c>
      <c r="L65" s="27">
        <v>1.4003037915603899E-2</v>
      </c>
      <c r="M65" s="4">
        <v>1.8164953039020301E-6</v>
      </c>
      <c r="N65" s="3">
        <v>1.8164953039031391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152</v>
      </c>
      <c r="H66" s="1">
        <v>4245.2961773800007</v>
      </c>
      <c r="I66" s="25">
        <v>4.7419573139402667E-7</v>
      </c>
      <c r="J66" s="26">
        <v>1.8917090312501911E-2</v>
      </c>
      <c r="K66" s="5">
        <v>1.8919544584523291E-2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177</v>
      </c>
      <c r="H67" s="1">
        <v>3864.01403587</v>
      </c>
      <c r="I67" s="25">
        <v>5.0268340629221283E-7</v>
      </c>
      <c r="J67" s="26">
        <v>1.4761800909177119E-2</v>
      </c>
      <c r="K67" s="5">
        <v>1.476371608081254E-2</v>
      </c>
      <c r="L67" s="27">
        <v>3.8645153466603231E-3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154</v>
      </c>
      <c r="H68" s="1">
        <v>31275.135150670001</v>
      </c>
      <c r="I68" s="25">
        <v>2.8870559983306412E-7</v>
      </c>
      <c r="J68" s="26">
        <v>7.5640867156262788</v>
      </c>
      <c r="K68" s="5">
        <v>7.5650680677207109</v>
      </c>
      <c r="L68" s="27">
        <v>3.1279192734954477E-2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0.228406525547</v>
      </c>
      <c r="D69" s="7">
        <v>621841</v>
      </c>
      <c r="E69" s="1">
        <v>621841</v>
      </c>
      <c r="F69" s="6">
        <v>10941170401.213169</v>
      </c>
      <c r="G69" s="1" t="s">
        <v>152</v>
      </c>
      <c r="H69" s="1">
        <v>2284.06525547</v>
      </c>
      <c r="I69" s="25">
        <v>2.0875876818596489E-7</v>
      </c>
      <c r="J69" s="26">
        <v>0.1298147611675286</v>
      </c>
      <c r="K69" s="5">
        <v>0.129831603119687</v>
      </c>
      <c r="L69" s="27">
        <v>2.2843615863141452E-3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152</v>
      </c>
      <c r="H70" s="1">
        <v>1996.97398593</v>
      </c>
      <c r="I70" s="25">
        <v>4.5366927268012782E-7</v>
      </c>
      <c r="J70" s="26">
        <v>5.3151891987203766E-3</v>
      </c>
      <c r="K70" s="5">
        <v>5.3158787825848984E-3</v>
      </c>
      <c r="L70" s="27">
        <v>1.9972330700353969E-3</v>
      </c>
      <c r="M70" s="4">
        <v>2.5908410539697563E-7</v>
      </c>
      <c r="N70" s="3">
        <v>0.25908410539682342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152</v>
      </c>
      <c r="H71" s="1">
        <v>4854.9445202300003</v>
      </c>
      <c r="I71" s="25">
        <v>2.8640531636345081E-7</v>
      </c>
      <c r="J71" s="26">
        <v>0.1220487615151209</v>
      </c>
      <c r="K71" s="5">
        <v>0.12206459591934141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152</v>
      </c>
      <c r="H72" s="1">
        <v>5238.6815902499993</v>
      </c>
      <c r="I72" s="25">
        <v>4.0794473875765522E-7</v>
      </c>
      <c r="J72" s="26">
        <v>3.109436387758599E-2</v>
      </c>
      <c r="K72" s="5">
        <v>3.1098398008952949E-2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207</v>
      </c>
      <c r="H73" s="1">
        <v>2668.5755267899999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0.34621666166549397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160</v>
      </c>
      <c r="H74" s="1">
        <v>8604.614095949999</v>
      </c>
      <c r="I74" s="25">
        <v>3.2553323093281927E-7</v>
      </c>
      <c r="J74" s="26">
        <v>2.487073884326739</v>
      </c>
      <c r="K74" s="5">
        <v>2.4873965531776059</v>
      </c>
      <c r="L74" s="27">
        <v>8.6057304443463937E-3</v>
      </c>
      <c r="M74" s="4">
        <v>1.11634839639399E-6</v>
      </c>
      <c r="N74" s="3">
        <v>1.1163483963955509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150</v>
      </c>
      <c r="H75" s="1">
        <v>6962.7420846099994</v>
      </c>
      <c r="I75" s="25">
        <v>4.5714377622028258E-7</v>
      </c>
      <c r="J75" s="26">
        <v>1.0780227387693841E-3</v>
      </c>
      <c r="K75" s="5">
        <v>1.0781625996552659E-3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158</v>
      </c>
      <c r="H76" s="1">
        <v>1727.6331820400001</v>
      </c>
      <c r="I76" s="25">
        <v>2.4398021931657871E-7</v>
      </c>
      <c r="J76" s="26">
        <v>9.6225798498458619E-4</v>
      </c>
      <c r="K76" s="5">
        <v>9.62382826742088E-4</v>
      </c>
      <c r="L76" s="27">
        <v>1.72785732230813E-3</v>
      </c>
      <c r="M76" s="4">
        <v>2.241402681296342E-7</v>
      </c>
      <c r="N76" s="3">
        <v>0.2241402681297586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158</v>
      </c>
      <c r="H77" s="1">
        <v>2165.3910042900002</v>
      </c>
      <c r="I77" s="25">
        <v>3.7026493396130212E-7</v>
      </c>
      <c r="J77" s="26">
        <v>3.1613220061615971E-3</v>
      </c>
      <c r="K77" s="5">
        <v>3.1617321508419379E-3</v>
      </c>
      <c r="L77" s="27">
        <v>2.1656719385319198E-3</v>
      </c>
      <c r="M77" s="4">
        <v>2.8093424192044211E-7</v>
      </c>
      <c r="N77" s="3">
        <v>0.28093424192047678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150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2.481438838838378E-3</v>
      </c>
      <c r="M78" s="4">
        <v>3.2189600837747792E-7</v>
      </c>
      <c r="N78" s="3">
        <v>0.32189600837773469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207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3.4606199584336821E-3</v>
      </c>
      <c r="M79" s="4">
        <v>4.4891686368188008E-7</v>
      </c>
      <c r="N79" s="3">
        <v>0.44891686368191591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154</v>
      </c>
      <c r="H80" s="1">
        <v>1925.85129987</v>
      </c>
      <c r="I80" s="25">
        <v>3.0258349637357618E-7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0.2498567527247815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150</v>
      </c>
      <c r="H81" s="1">
        <v>18230.769801310002</v>
      </c>
      <c r="I81" s="25">
        <v>1.2898280807960141E-7</v>
      </c>
      <c r="J81" s="26">
        <v>1.336494060759214E-2</v>
      </c>
      <c r="K81" s="5">
        <v>1.3366674552865091E-2</v>
      </c>
      <c r="L81" s="27">
        <v>1.8233135031208689E-2</v>
      </c>
      <c r="M81" s="4">
        <v>2.365229898684124E-6</v>
      </c>
      <c r="N81" s="3">
        <v>2.365229898685357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150</v>
      </c>
      <c r="H82" s="1">
        <v>6159.5755582699994</v>
      </c>
      <c r="I82" s="25">
        <v>4.9974286363930002E-8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0.181894478793</v>
      </c>
      <c r="D83" s="7">
        <v>5888</v>
      </c>
      <c r="E83" s="1">
        <v>5888</v>
      </c>
      <c r="F83" s="6">
        <v>12936012831.999929</v>
      </c>
      <c r="G83" s="1" t="s">
        <v>150</v>
      </c>
      <c r="H83" s="1">
        <v>1818.9447879300001</v>
      </c>
      <c r="I83" s="25">
        <v>1.4061092946896741E-7</v>
      </c>
      <c r="J83" s="26">
        <v>8.2791715271328024E-4</v>
      </c>
      <c r="K83" s="5">
        <v>8.2802456531289048E-4</v>
      </c>
      <c r="L83" s="27">
        <v>1.8191807748129611E-3</v>
      </c>
      <c r="M83" s="4">
        <v>2.359868829613244E-7</v>
      </c>
      <c r="N83" s="3">
        <v>0.2359868829612424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207</v>
      </c>
      <c r="H84" s="1">
        <v>4403.2183615399999</v>
      </c>
      <c r="I84" s="25">
        <v>3.8297724581740412E-7</v>
      </c>
      <c r="J84" s="26">
        <v>3.4448803261275487E-2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171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164</v>
      </c>
      <c r="H86" s="1">
        <v>1918.7916783400001</v>
      </c>
      <c r="I86" s="25">
        <v>3.155677580863075E-7</v>
      </c>
      <c r="J86" s="26">
        <v>0.16955455641977299</v>
      </c>
      <c r="K86" s="5">
        <v>0.1695765541480051</v>
      </c>
      <c r="L86" s="27">
        <v>1.919040619204613E-3</v>
      </c>
      <c r="M86" s="4">
        <v>2.4894086461278372E-7</v>
      </c>
      <c r="N86" s="3">
        <v>0.24894086461267759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177</v>
      </c>
      <c r="H87" s="1">
        <v>3060.0478667699999</v>
      </c>
      <c r="I87" s="25">
        <v>4.8083686985738023E-7</v>
      </c>
      <c r="J87" s="26">
        <v>1.1820412771703981E-2</v>
      </c>
      <c r="K87" s="5">
        <v>1.1821946332478499E-2</v>
      </c>
      <c r="L87" s="27">
        <v>3.0604448723117921E-3</v>
      </c>
      <c r="M87" s="4">
        <v>3.9700554179192271E-7</v>
      </c>
      <c r="N87" s="3">
        <v>0.39700554179171382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154</v>
      </c>
      <c r="H88" s="1">
        <v>75962.084378810003</v>
      </c>
      <c r="I88" s="25">
        <v>3.5098586269136038E-7</v>
      </c>
      <c r="J88" s="26">
        <v>24.218024525703871</v>
      </c>
      <c r="K88" s="5">
        <v>24.2211665321338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154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2.7990275295569911E-2</v>
      </c>
      <c r="M89" s="4">
        <v>3.6309733599144971E-6</v>
      </c>
      <c r="N89" s="3">
        <v>3.6309733599155152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158</v>
      </c>
      <c r="H90" s="1">
        <v>18809.752378109999</v>
      </c>
      <c r="I90" s="25">
        <v>1.9582859764786381E-7</v>
      </c>
      <c r="J90" s="26">
        <v>0.46607206240191568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171</v>
      </c>
      <c r="H91" s="1">
        <v>1474.1014341299999</v>
      </c>
      <c r="I91" s="25">
        <v>1.8013633047978421E-7</v>
      </c>
      <c r="J91" s="26">
        <v>1.393714788922091E-3</v>
      </c>
      <c r="K91" s="5">
        <v>1.3938956071682729E-3</v>
      </c>
      <c r="L91" s="27">
        <v>1.474292681606265E-3</v>
      </c>
      <c r="M91" s="4">
        <v>1.9124747626525501E-7</v>
      </c>
      <c r="N91" s="3">
        <v>0.19124747626528921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150</v>
      </c>
      <c r="H92" s="1">
        <v>16196.574705909999</v>
      </c>
      <c r="I92" s="25">
        <v>7.1558059828239126E-8</v>
      </c>
      <c r="J92" s="26">
        <v>1.054951852823798E-2</v>
      </c>
      <c r="K92" s="5">
        <v>1.055088720531619E-2</v>
      </c>
      <c r="L92" s="27">
        <v>1.6198676022712868E-2</v>
      </c>
      <c r="M92" s="4">
        <v>2.1013168028660711E-6</v>
      </c>
      <c r="N92" s="3">
        <v>2.1013168028657669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156</v>
      </c>
      <c r="H93" s="1">
        <v>12370.877453700001</v>
      </c>
      <c r="I93" s="25">
        <v>4.7591837873425261E-7</v>
      </c>
      <c r="J93" s="26">
        <v>0.1231248437623385</v>
      </c>
      <c r="K93" s="5">
        <v>0.1231408177758086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150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2.4020526177236838E-3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152</v>
      </c>
      <c r="H95" s="1">
        <v>9500.9887340000005</v>
      </c>
      <c r="I95" s="25">
        <v>3.7144090456090611E-7</v>
      </c>
      <c r="J95" s="26">
        <v>0.15265329719282289</v>
      </c>
      <c r="K95" s="5">
        <v>0.15267310217900629</v>
      </c>
      <c r="L95" s="27">
        <v>9.5022213765571274E-3</v>
      </c>
      <c r="M95" s="4">
        <v>1.2326425571276139E-6</v>
      </c>
      <c r="N95" s="3">
        <v>1.232642557126383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156</v>
      </c>
      <c r="H96" s="1">
        <v>3021.48854992</v>
      </c>
      <c r="I96" s="25">
        <v>3.7197676283461728E-7</v>
      </c>
      <c r="J96" s="26">
        <v>3.570976923212326E-2</v>
      </c>
      <c r="K96" s="5">
        <v>3.5714402158556063E-2</v>
      </c>
      <c r="L96" s="27">
        <v>3.021880552850019E-3</v>
      </c>
      <c r="M96" s="4">
        <v>3.9200293001960892E-7</v>
      </c>
      <c r="N96" s="3">
        <v>0.39200293001931641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4.9703765964080002</v>
      </c>
      <c r="D97" s="7">
        <v>710740</v>
      </c>
      <c r="E97" s="1">
        <v>710740</v>
      </c>
      <c r="F97" s="6">
        <v>125747102935.9527</v>
      </c>
      <c r="G97" s="1" t="s">
        <v>152</v>
      </c>
      <c r="H97" s="1">
        <v>49703.765964079998</v>
      </c>
      <c r="I97" s="25">
        <v>3.9526768254371492E-7</v>
      </c>
      <c r="J97" s="26">
        <v>0.28093255269111989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207</v>
      </c>
      <c r="H98" s="1">
        <v>3196.86490129</v>
      </c>
      <c r="I98" s="25">
        <v>2.7276089599619638E-7</v>
      </c>
      <c r="J98" s="26">
        <v>3.2038767604609233E-2</v>
      </c>
      <c r="K98" s="5">
        <v>3.204292426128915E-2</v>
      </c>
      <c r="L98" s="27">
        <v>3.1972796572509888E-3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150</v>
      </c>
      <c r="H99" s="1">
        <v>11914.966650890001</v>
      </c>
      <c r="I99" s="25">
        <v>3.0757932131301968E-7</v>
      </c>
      <c r="J99" s="26">
        <v>3.3085077276356283E-2</v>
      </c>
      <c r="K99" s="5">
        <v>3.3089369679532611E-2</v>
      </c>
      <c r="L99" s="27">
        <v>1.191651247894629E-2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207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1.110255326333529E-2</v>
      </c>
      <c r="M100" s="4">
        <v>1.4402400352921121E-6</v>
      </c>
      <c r="N100" s="3">
        <v>1.440240035291936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150</v>
      </c>
      <c r="H101" s="1">
        <v>8138.5875793700006</v>
      </c>
      <c r="I101" s="25">
        <v>3.6860051165503382E-7</v>
      </c>
      <c r="J101" s="26">
        <v>1.141076603930488E-2</v>
      </c>
      <c r="K101" s="5">
        <v>1.1412246453210369E-2</v>
      </c>
      <c r="L101" s="27">
        <v>8.1396434662563012E-3</v>
      </c>
      <c r="M101" s="4">
        <v>1.055886886300317E-6</v>
      </c>
      <c r="N101" s="3">
        <v>1.0558868863008679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3">
    <tabColor theme="7" tint="0.79998168889431442"/>
  </sheetPr>
  <dimension ref="A1:U1466"/>
  <sheetViews>
    <sheetView topLeftCell="A86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150</v>
      </c>
      <c r="H2" s="1">
        <v>6472.2832777800004</v>
      </c>
      <c r="I2" s="25">
        <v>5.623860315364956E-8</v>
      </c>
      <c r="J2" s="26">
        <v>4.8175674619510816E-3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2</v>
      </c>
      <c r="B3" s="1" t="s">
        <v>151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152</v>
      </c>
      <c r="H3" s="1">
        <v>5137.1912450600003</v>
      </c>
      <c r="I3" s="25">
        <v>4.4903143931961081E-7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154</v>
      </c>
      <c r="H4" s="1">
        <v>3087.5974923899998</v>
      </c>
      <c r="I4" s="25">
        <v>1.4253946156403671E-7</v>
      </c>
      <c r="J4" s="26">
        <v>0.34087456996269999</v>
      </c>
      <c r="K4" s="5">
        <v>0.34087456996270021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156</v>
      </c>
      <c r="H5" s="1">
        <v>4900.4292412000004</v>
      </c>
      <c r="I5" s="25">
        <v>3.9962692466679402E-7</v>
      </c>
      <c r="J5" s="26">
        <v>4.4825352886024947E-2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158</v>
      </c>
      <c r="H6" s="1">
        <v>3605.9400393400001</v>
      </c>
      <c r="I6" s="25">
        <v>4.5838974222001351E-7</v>
      </c>
      <c r="J6" s="26">
        <v>2.469345541339213E-3</v>
      </c>
      <c r="K6" s="5">
        <v>2.469345541339213E-3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160</v>
      </c>
      <c r="H7" s="1">
        <v>3750.8854114000001</v>
      </c>
      <c r="I7" s="25">
        <v>2.6778666956937261E-7</v>
      </c>
      <c r="J7" s="26">
        <v>0.16983084141423521</v>
      </c>
      <c r="K7" s="5">
        <v>0.1698308414142353</v>
      </c>
      <c r="L7" s="27">
        <v>3.750885411400002E-3</v>
      </c>
      <c r="M7" s="4">
        <v>0</v>
      </c>
      <c r="N7" s="3">
        <v>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152</v>
      </c>
      <c r="H8" s="1">
        <v>3009.5502915000002</v>
      </c>
      <c r="I8" s="25">
        <v>4.3471282399274191E-7</v>
      </c>
      <c r="J8" s="26">
        <v>3.7846967882456103E-2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162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2.4111595803900012E-3</v>
      </c>
      <c r="M9" s="4">
        <v>0</v>
      </c>
      <c r="N9" s="3">
        <v>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0.265482647633</v>
      </c>
      <c r="D10" s="7">
        <v>10959200</v>
      </c>
      <c r="E10" s="1">
        <v>10959200</v>
      </c>
      <c r="F10" s="6">
        <v>23391084297.99662</v>
      </c>
      <c r="G10" s="1" t="s">
        <v>164</v>
      </c>
      <c r="H10" s="1">
        <v>2654.8264763299999</v>
      </c>
      <c r="I10" s="25">
        <v>1.134973668816789E-7</v>
      </c>
      <c r="J10" s="26">
        <v>1.2438403431296949</v>
      </c>
      <c r="K10" s="5">
        <v>1.243840343129696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158</v>
      </c>
      <c r="H11" s="1">
        <v>21799.243830889998</v>
      </c>
      <c r="I11" s="25">
        <v>4.2926923612641042E-7</v>
      </c>
      <c r="J11" s="26">
        <v>2.133253468930197E-2</v>
      </c>
      <c r="K11" s="5">
        <v>2.133253468930197E-2</v>
      </c>
      <c r="L11" s="27">
        <v>2.1799243830890009E-2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152</v>
      </c>
      <c r="H12" s="1">
        <v>3011.58891748</v>
      </c>
      <c r="I12" s="25">
        <v>4.0758710522431459E-7</v>
      </c>
      <c r="J12" s="26">
        <v>2.7068674832157181E-2</v>
      </c>
      <c r="K12" s="5">
        <v>2.7068674832157191E-2</v>
      </c>
      <c r="L12" s="27">
        <v>3.0115889174800012E-3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152</v>
      </c>
      <c r="H13" s="1">
        <v>75621.621768090015</v>
      </c>
      <c r="I13" s="25">
        <v>4.397598070593758E-7</v>
      </c>
      <c r="J13" s="26">
        <v>0.19952254254129531</v>
      </c>
      <c r="K13" s="5">
        <v>0.19952254254129531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150</v>
      </c>
      <c r="H14" s="1">
        <v>51925.978806639992</v>
      </c>
      <c r="I14" s="25">
        <v>1.296232996408674E-7</v>
      </c>
      <c r="J14" s="26">
        <v>4.2646065581845367E-2</v>
      </c>
      <c r="K14" s="5">
        <v>4.2646065581845367E-2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171</v>
      </c>
      <c r="H15" s="1">
        <v>6061.0358085799999</v>
      </c>
      <c r="I15" s="25">
        <v>3.1257890937681999E-7</v>
      </c>
      <c r="J15" s="26">
        <v>2.1656091999444849E-2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154</v>
      </c>
      <c r="H16" s="1">
        <v>699.72670297999991</v>
      </c>
      <c r="I16" s="25">
        <v>1.061520088086815E-7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158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152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162</v>
      </c>
      <c r="H19" s="1">
        <v>7959.60046883</v>
      </c>
      <c r="I19" s="25">
        <v>4.1529407521305718E-7</v>
      </c>
      <c r="J19" s="26">
        <v>1.615909246654006E-3</v>
      </c>
      <c r="K19" s="5">
        <v>1.615909246654006E-3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150</v>
      </c>
      <c r="H20" s="1">
        <v>3948.9438541200002</v>
      </c>
      <c r="I20" s="25">
        <v>4.6573702902497059E-7</v>
      </c>
      <c r="J20" s="26">
        <v>1.241189182351547E-3</v>
      </c>
      <c r="K20" s="5">
        <v>1.241189182351547E-3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177</v>
      </c>
      <c r="H21" s="1">
        <v>2626.1850001900002</v>
      </c>
      <c r="I21" s="25">
        <v>4.9439466983166429E-7</v>
      </c>
      <c r="J21" s="26">
        <v>1.130680609905016E-2</v>
      </c>
      <c r="K21" s="5">
        <v>1.130680609905016E-2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162</v>
      </c>
      <c r="H22" s="1">
        <v>12343.534791350001</v>
      </c>
      <c r="I22" s="25">
        <v>4.3446986983653482E-7</v>
      </c>
      <c r="J22" s="26">
        <v>0.14447296240713339</v>
      </c>
      <c r="K22" s="5">
        <v>0.1444729624071335</v>
      </c>
      <c r="L22" s="27">
        <v>1.2343534791349999E-2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152</v>
      </c>
      <c r="H23" s="1">
        <v>4873.7073463999996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150</v>
      </c>
      <c r="H24" s="1">
        <v>6535.2274241800014</v>
      </c>
      <c r="I24" s="25">
        <v>4.6169032385177332E-7</v>
      </c>
      <c r="J24" s="26">
        <v>1.7405725209211851E-4</v>
      </c>
      <c r="K24" s="5">
        <v>1.7405725209211859E-4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152</v>
      </c>
      <c r="H25" s="1">
        <v>1776.60237633</v>
      </c>
      <c r="I25" s="25">
        <v>3.29019091132819E-7</v>
      </c>
      <c r="J25" s="26">
        <v>4.2032188892217617E-2</v>
      </c>
      <c r="K25" s="5">
        <v>4.2032188892217631E-2</v>
      </c>
      <c r="L25" s="27">
        <v>1.776602376330001E-3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0.28101663996300003</v>
      </c>
      <c r="D26" s="7">
        <v>5931</v>
      </c>
      <c r="E26" s="1">
        <v>5931</v>
      </c>
      <c r="F26" s="6">
        <v>14931126967.559999</v>
      </c>
      <c r="G26" s="1" t="s">
        <v>150</v>
      </c>
      <c r="H26" s="1">
        <v>2810.1663996299999</v>
      </c>
      <c r="I26" s="25">
        <v>1.8820859307776879E-7</v>
      </c>
      <c r="J26" s="26">
        <v>1.1162651655442469E-3</v>
      </c>
      <c r="K26" s="5">
        <v>1.1162651655442469E-3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177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3.8646521406746921E-3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152</v>
      </c>
      <c r="H28" s="1">
        <v>2149.6347418099999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160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152</v>
      </c>
      <c r="H30" s="1">
        <v>18636.611088019999</v>
      </c>
      <c r="I30" s="25">
        <v>3.650253161486864E-7</v>
      </c>
      <c r="J30" s="26">
        <v>0.1275420356142479</v>
      </c>
      <c r="K30" s="5">
        <v>0.12754203561424801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0.460184831154</v>
      </c>
      <c r="D31" s="7">
        <v>3053000</v>
      </c>
      <c r="E31" s="1">
        <v>3053000</v>
      </c>
      <c r="F31" s="6">
        <v>12343242446.30619</v>
      </c>
      <c r="G31" s="1" t="s">
        <v>152</v>
      </c>
      <c r="H31" s="1">
        <v>4601.8483115399986</v>
      </c>
      <c r="I31" s="25">
        <v>3.7282329432953299E-7</v>
      </c>
      <c r="J31" s="26">
        <v>1.1382295175880639</v>
      </c>
      <c r="K31" s="5">
        <v>1.138229517588065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152</v>
      </c>
      <c r="H32" s="1">
        <v>2860.0546449899998</v>
      </c>
      <c r="I32" s="25">
        <v>3.8303090028109518E-7</v>
      </c>
      <c r="J32" s="26">
        <v>0.29706536017650759</v>
      </c>
      <c r="K32" s="5">
        <v>0.29706536017650759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191</v>
      </c>
      <c r="H33" s="1">
        <v>15179.41997927</v>
      </c>
      <c r="I33" s="25">
        <v>4.4041859527338211E-7</v>
      </c>
      <c r="J33" s="26">
        <v>5.5895285600526007E-2</v>
      </c>
      <c r="K33" s="5">
        <v>5.5895285600526028E-2</v>
      </c>
      <c r="L33" s="27">
        <v>1.517941997927E-2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158</v>
      </c>
      <c r="H34" s="1">
        <v>3193.5709663799998</v>
      </c>
      <c r="I34" s="25">
        <v>4.9768649130465852E-7</v>
      </c>
      <c r="J34" s="26">
        <v>1.672226610783653E-4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0.80749243682299998</v>
      </c>
      <c r="D35" s="7">
        <v>20023</v>
      </c>
      <c r="E35" s="1">
        <v>20023</v>
      </c>
      <c r="F35" s="6">
        <v>24424374563.383999</v>
      </c>
      <c r="G35" s="1" t="s">
        <v>150</v>
      </c>
      <c r="H35" s="1">
        <v>8074.9243682299993</v>
      </c>
      <c r="I35" s="25">
        <v>3.3060925868437952E-7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195</v>
      </c>
      <c r="H36" s="1">
        <v>4922.7991157099996</v>
      </c>
      <c r="I36" s="25">
        <v>3.9856972917629548E-7</v>
      </c>
      <c r="J36" s="26">
        <v>1.1541782217487161E-2</v>
      </c>
      <c r="K36" s="5">
        <v>1.1541782217487169E-2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152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0.29236845566169528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158</v>
      </c>
      <c r="H38" s="1">
        <v>4479.4936824800006</v>
      </c>
      <c r="I38" s="25">
        <v>3.9515054393102129E-7</v>
      </c>
      <c r="J38" s="26">
        <v>2.9667902838341081E-3</v>
      </c>
      <c r="K38" s="5">
        <v>2.966790283834109E-3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160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150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191</v>
      </c>
      <c r="H41" s="1">
        <v>2840.1737677000001</v>
      </c>
      <c r="I41" s="25">
        <v>2.8009648335852361E-7</v>
      </c>
      <c r="J41" s="26">
        <v>2.8358648554117079E-2</v>
      </c>
      <c r="K41" s="5">
        <v>2.8358648554117079E-2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150</v>
      </c>
      <c r="H42" s="1">
        <v>15100.180376329999</v>
      </c>
      <c r="I42" s="25">
        <v>4.3061689174489001E-7</v>
      </c>
      <c r="J42" s="26">
        <v>9.9162457831013257E-3</v>
      </c>
      <c r="K42" s="5">
        <v>9.9162457831013292E-3</v>
      </c>
      <c r="L42" s="27">
        <v>1.510018037633E-2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152</v>
      </c>
      <c r="H43" s="1">
        <v>7670.1719325999993</v>
      </c>
      <c r="I43" s="25">
        <v>2.9602793215111698E-7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205</v>
      </c>
      <c r="H44" s="1">
        <v>13968.367573650001</v>
      </c>
      <c r="I44" s="25">
        <v>4.5158188693135268E-7</v>
      </c>
      <c r="J44" s="26">
        <v>1.287008377754355E-2</v>
      </c>
      <c r="K44" s="5">
        <v>1.287008377754356E-2</v>
      </c>
      <c r="L44" s="27">
        <v>1.396836757365E-2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207</v>
      </c>
      <c r="H45" s="1">
        <v>3425.9552808799999</v>
      </c>
      <c r="I45" s="25">
        <v>4.2165413679098312E-7</v>
      </c>
      <c r="J45" s="26">
        <v>1.0407689058411841E-2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156</v>
      </c>
      <c r="H46" s="1">
        <v>2458.1201465899999</v>
      </c>
      <c r="I46" s="25">
        <v>4.7481342251884551E-7</v>
      </c>
      <c r="J46" s="26">
        <v>4.2324868483329886E-3</v>
      </c>
      <c r="K46" s="5">
        <v>4.2324868483329904E-3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150</v>
      </c>
      <c r="H47" s="1">
        <v>2217.12778488</v>
      </c>
      <c r="I47" s="25">
        <v>4.1267351123393031E-7</v>
      </c>
      <c r="J47" s="26">
        <v>1.426612328335697E-3</v>
      </c>
      <c r="K47" s="5">
        <v>1.4266123283356981E-3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152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4.0533896070640008E-2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162</v>
      </c>
      <c r="H49" s="1">
        <v>2763.9439253800001</v>
      </c>
      <c r="I49" s="25">
        <v>3.0090583920259441E-7</v>
      </c>
      <c r="J49" s="26">
        <v>1.0393287686057609E-2</v>
      </c>
      <c r="K49" s="5">
        <v>1.0393287686057609E-2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152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207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1.029970270474974E-2</v>
      </c>
      <c r="L51" s="27">
        <v>1.861052540840001E-3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207</v>
      </c>
      <c r="H52" s="1">
        <v>3062.43983893</v>
      </c>
      <c r="I52" s="25">
        <v>1.7482251704041869E-7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154</v>
      </c>
      <c r="H53" s="1">
        <v>24148.177913750002</v>
      </c>
      <c r="I53" s="25">
        <v>3.607694592993349E-7</v>
      </c>
      <c r="J53" s="26">
        <v>5.3249572192581844</v>
      </c>
      <c r="K53" s="5">
        <v>5.3249572192581853</v>
      </c>
      <c r="L53" s="27">
        <v>2.414817791375001E-2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150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1.735293880097726E-3</v>
      </c>
      <c r="L54" s="27">
        <v>2.9411328871200011E-3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205</v>
      </c>
      <c r="H55" s="1">
        <v>4787.5738134499998</v>
      </c>
      <c r="I55" s="25">
        <v>4.214659621757697E-7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158</v>
      </c>
      <c r="H56" s="1">
        <v>2875.7805761899999</v>
      </c>
      <c r="I56" s="25">
        <v>5.0565470345296473E-7</v>
      </c>
      <c r="J56" s="26">
        <v>1.2235326859451391E-4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207</v>
      </c>
      <c r="H57" s="1">
        <v>2272.5196108300001</v>
      </c>
      <c r="I57" s="25">
        <v>1.7441472468930241E-7</v>
      </c>
      <c r="J57" s="26">
        <v>0.1600471373282964</v>
      </c>
      <c r="K57" s="5">
        <v>0.1600471373282964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0.23476875403700001</v>
      </c>
      <c r="D58" s="7">
        <v>13154</v>
      </c>
      <c r="E58" s="1">
        <v>13154</v>
      </c>
      <c r="F58" s="6">
        <v>11089138867.823999</v>
      </c>
      <c r="G58" s="1" t="s">
        <v>150</v>
      </c>
      <c r="H58" s="1">
        <v>2347.6875403700001</v>
      </c>
      <c r="I58" s="25">
        <v>2.11710536620837E-7</v>
      </c>
      <c r="J58" s="26">
        <v>2.7848403987104902E-3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195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191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171</v>
      </c>
      <c r="H61" s="1">
        <v>6393.6457066600015</v>
      </c>
      <c r="I61" s="25">
        <v>1.565018846195626E-7</v>
      </c>
      <c r="J61" s="26">
        <v>3.7652475416851343E-2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152</v>
      </c>
      <c r="H62" s="1">
        <v>3791.4358048600002</v>
      </c>
      <c r="I62" s="25">
        <v>3.9125978059558938E-7</v>
      </c>
      <c r="J62" s="26">
        <v>1.573568585599342</v>
      </c>
      <c r="K62" s="5">
        <v>1.573568585599342</v>
      </c>
      <c r="L62" s="27">
        <v>3.7914358048600008E-3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152</v>
      </c>
      <c r="H63" s="1">
        <v>36651.27223671</v>
      </c>
      <c r="I63" s="25">
        <v>3.2778007484008557E-7</v>
      </c>
      <c r="J63" s="26">
        <v>0.23534609373518151</v>
      </c>
      <c r="K63" s="5">
        <v>0.23534609373518159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158</v>
      </c>
      <c r="H64" s="1">
        <v>3024.7705218199999</v>
      </c>
      <c r="I64" s="25">
        <v>4.0900338946480762E-7</v>
      </c>
      <c r="J64" s="26">
        <v>1.2737592558102501E-2</v>
      </c>
      <c r="K64" s="5">
        <v>1.2737592558102509E-2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152</v>
      </c>
      <c r="H65" s="1">
        <v>13288.122152190001</v>
      </c>
      <c r="I65" s="25">
        <v>3.7444697051672688E-7</v>
      </c>
      <c r="J65" s="26">
        <v>13.480090938602171</v>
      </c>
      <c r="K65" s="5">
        <v>13.48009093860218</v>
      </c>
      <c r="L65" s="27">
        <v>1.328812215219001E-2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152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177</v>
      </c>
      <c r="H67" s="1">
        <v>3646.5374393100001</v>
      </c>
      <c r="I67" s="25">
        <v>5.0455569325714481E-7</v>
      </c>
      <c r="J67" s="26">
        <v>1.4816782488189311E-2</v>
      </c>
      <c r="K67" s="5">
        <v>1.4816782488189319E-2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154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152</v>
      </c>
      <c r="H69" s="1">
        <v>1672.17073596</v>
      </c>
      <c r="I69" s="25">
        <v>1.9334240132922271E-7</v>
      </c>
      <c r="J69" s="26">
        <v>0.1202282321849651</v>
      </c>
      <c r="K69" s="5">
        <v>0.1202282321849652</v>
      </c>
      <c r="L69" s="27">
        <v>1.672170735960001E-3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152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0.39547301572299998</v>
      </c>
      <c r="D71" s="7">
        <v>426140</v>
      </c>
      <c r="E71" s="1">
        <v>426140</v>
      </c>
      <c r="F71" s="6">
        <v>15592232796.759001</v>
      </c>
      <c r="G71" s="1" t="s">
        <v>152</v>
      </c>
      <c r="H71" s="1">
        <v>3954.7301572299998</v>
      </c>
      <c r="I71" s="25">
        <v>2.5363462749555862E-7</v>
      </c>
      <c r="J71" s="26">
        <v>0.10808386016095731</v>
      </c>
      <c r="K71" s="5">
        <v>0.1080838601609574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152</v>
      </c>
      <c r="H72" s="1">
        <v>5561.5608416100004</v>
      </c>
      <c r="I72" s="25">
        <v>4.1546529587735178E-7</v>
      </c>
      <c r="J72" s="26">
        <v>3.1667595782363507E-2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207</v>
      </c>
      <c r="H73" s="1">
        <v>2769.6956095400001</v>
      </c>
      <c r="I73" s="25">
        <v>3.5063125231787431E-7</v>
      </c>
      <c r="J73" s="26">
        <v>4.2951977777687278E-2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160</v>
      </c>
      <c r="H74" s="1">
        <v>9045.1265944999996</v>
      </c>
      <c r="I74" s="25">
        <v>3.3172374245664682E-7</v>
      </c>
      <c r="J74" s="26">
        <v>2.5343693923687809</v>
      </c>
      <c r="K74" s="5">
        <v>2.5343693923687831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150</v>
      </c>
      <c r="H75" s="1">
        <v>7410.8502291900004</v>
      </c>
      <c r="I75" s="25">
        <v>4.6771722862986652E-7</v>
      </c>
      <c r="J75" s="26">
        <v>1.102956737038092E-3</v>
      </c>
      <c r="K75" s="5">
        <v>1.1029567370380931E-3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158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158</v>
      </c>
      <c r="H77" s="1">
        <v>1564.9154069900001</v>
      </c>
      <c r="I77" s="25">
        <v>3.4891903333867592E-7</v>
      </c>
      <c r="J77" s="26">
        <v>2.9790707066456152E-3</v>
      </c>
      <c r="K77" s="5">
        <v>2.979070706645616E-3</v>
      </c>
      <c r="L77" s="27">
        <v>1.564915406990001E-3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150</v>
      </c>
      <c r="H78" s="1">
        <v>2010.7397625799999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207</v>
      </c>
      <c r="H79" s="1">
        <v>3042.35379491</v>
      </c>
      <c r="I79" s="25">
        <v>3.6410668585099911E-7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150</v>
      </c>
      <c r="H80" s="1">
        <v>17476.03571181</v>
      </c>
      <c r="I80" s="25">
        <v>1.139806354402656E-7</v>
      </c>
      <c r="J80" s="26">
        <v>1.181044548304944E-2</v>
      </c>
      <c r="K80" s="5">
        <v>1.181044548304945E-2</v>
      </c>
      <c r="L80" s="27">
        <v>1.7476035711810011E-2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150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0.18478435976499999</v>
      </c>
      <c r="D82" s="7">
        <v>5888</v>
      </c>
      <c r="E82" s="1">
        <v>5888</v>
      </c>
      <c r="F82" s="6">
        <v>12100379775.999929</v>
      </c>
      <c r="G82" s="1" t="s">
        <v>150</v>
      </c>
      <c r="H82" s="1">
        <v>1847.84359765</v>
      </c>
      <c r="I82" s="25">
        <v>1.5270955390301379E-7</v>
      </c>
      <c r="J82" s="26">
        <v>8.9915385338094542E-4</v>
      </c>
      <c r="K82" s="5">
        <v>8.9915385338094564E-4</v>
      </c>
      <c r="L82" s="27">
        <v>1.8478435976500009E-3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207</v>
      </c>
      <c r="H83" s="1">
        <v>4136.9271497299997</v>
      </c>
      <c r="I83" s="25">
        <v>3.7890871112954912E-7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171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164</v>
      </c>
      <c r="H85" s="1">
        <v>1676.92913778</v>
      </c>
      <c r="I85" s="25">
        <v>3.0112741687026811E-7</v>
      </c>
      <c r="J85" s="26">
        <v>0.161795761084395</v>
      </c>
      <c r="K85" s="5">
        <v>0.16179576108439511</v>
      </c>
      <c r="L85" s="27">
        <v>1.6769291377800009E-3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177</v>
      </c>
      <c r="H86" s="1">
        <v>2884.5999242900002</v>
      </c>
      <c r="I86" s="25">
        <v>4.8142391028129136E-7</v>
      </c>
      <c r="J86" s="26">
        <v>1.1834843986444989E-2</v>
      </c>
      <c r="K86" s="5">
        <v>1.1834843986444989E-2</v>
      </c>
      <c r="L86" s="27">
        <v>2.8845999242900012E-3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154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154</v>
      </c>
      <c r="H88" s="1">
        <v>33110.258998009987</v>
      </c>
      <c r="I88" s="25">
        <v>3.7229588991790899E-7</v>
      </c>
      <c r="J88" s="26">
        <v>10.191227690612839</v>
      </c>
      <c r="K88" s="5">
        <v>10.19122769061285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158</v>
      </c>
      <c r="H89" s="1">
        <v>17547.496604979999</v>
      </c>
      <c r="I89" s="25">
        <v>1.8328094047506161E-7</v>
      </c>
      <c r="J89" s="26">
        <v>0.43620863833064671</v>
      </c>
      <c r="K89" s="5">
        <v>0.43620863833064688</v>
      </c>
      <c r="L89" s="27">
        <v>1.754749660498001E-2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171</v>
      </c>
      <c r="H90" s="1">
        <v>1527.1334997900001</v>
      </c>
      <c r="I90" s="25">
        <v>1.81337790542768E-7</v>
      </c>
      <c r="J90" s="26">
        <v>1.403010485429396E-3</v>
      </c>
      <c r="K90" s="5">
        <v>1.403010485429396E-3</v>
      </c>
      <c r="L90" s="27">
        <v>1.5271334997899999E-3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150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156</v>
      </c>
      <c r="H92" s="1">
        <v>12473.35397602</v>
      </c>
      <c r="I92" s="25">
        <v>4.7994186151284126E-7</v>
      </c>
      <c r="J92" s="26">
        <v>0.1241657589919872</v>
      </c>
      <c r="K92" s="5">
        <v>0.1241657589919872</v>
      </c>
      <c r="L92" s="27">
        <v>1.247335397602E-2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150</v>
      </c>
      <c r="H93" s="1">
        <v>2400.8537761900002</v>
      </c>
      <c r="I93" s="25">
        <v>2.7180185274132311E-7</v>
      </c>
      <c r="J93" s="26">
        <v>1.397061523090401E-4</v>
      </c>
      <c r="K93" s="5">
        <v>1.397061523090401E-4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152</v>
      </c>
      <c r="H94" s="1">
        <v>11782.896601869999</v>
      </c>
      <c r="I94" s="25">
        <v>3.9839574529776712E-7</v>
      </c>
      <c r="J94" s="26">
        <v>0.16373108981949511</v>
      </c>
      <c r="K94" s="5">
        <v>0.16373108981949519</v>
      </c>
      <c r="L94" s="27">
        <v>1.1782896601869999E-2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156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2.9777438475100011E-3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152</v>
      </c>
      <c r="H96" s="1">
        <v>44129.752570149998</v>
      </c>
      <c r="I96" s="25">
        <v>3.8568202259422318E-7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154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0.27077564584800001</v>
      </c>
      <c r="D98" s="7">
        <v>117461</v>
      </c>
      <c r="E98" s="1">
        <v>117461</v>
      </c>
      <c r="F98" s="6">
        <v>10195208694.589979</v>
      </c>
      <c r="G98" s="1" t="s">
        <v>207</v>
      </c>
      <c r="H98" s="1">
        <v>2707.7564584800002</v>
      </c>
      <c r="I98" s="25">
        <v>2.6559107710240922E-7</v>
      </c>
      <c r="J98" s="26">
        <v>3.1196593507526078E-2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150</v>
      </c>
      <c r="H99" s="1">
        <v>14575.472426099999</v>
      </c>
      <c r="I99" s="25">
        <v>2.6819577721492652E-7</v>
      </c>
      <c r="J99" s="26">
        <v>2.884874697190078E-2</v>
      </c>
      <c r="K99" s="5">
        <v>2.8848746971900791E-2</v>
      </c>
      <c r="L99" s="27">
        <v>1.457547242610001E-2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207</v>
      </c>
      <c r="H100" s="1">
        <v>10623.509911409999</v>
      </c>
      <c r="I100" s="25">
        <v>2.886809988601631E-7</v>
      </c>
      <c r="J100" s="26">
        <v>0.50589612964250419</v>
      </c>
      <c r="K100" s="5">
        <v>0.5058961296425043</v>
      </c>
      <c r="L100" s="27">
        <v>1.0623509911409999E-2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150</v>
      </c>
      <c r="H101" s="1">
        <v>8193.0942551999997</v>
      </c>
      <c r="I101" s="25">
        <v>3.7802325984631499E-7</v>
      </c>
      <c r="J101" s="26">
        <v>1.170246605506237E-2</v>
      </c>
      <c r="K101" s="5">
        <v>1.170246605506238E-2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>
    <tabColor rgb="FF7030A0"/>
  </sheetPr>
  <dimension ref="A1:U1465"/>
  <sheetViews>
    <sheetView topLeftCell="A87" workbookViewId="0">
      <selection activeCell="C102" sqref="C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150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2</v>
      </c>
      <c r="B3" s="1" t="s">
        <v>151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152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154</v>
      </c>
      <c r="H4" s="1">
        <v>2900.1408232700001</v>
      </c>
      <c r="I4" s="25">
        <v>1.3838883882485429E-7</v>
      </c>
      <c r="J4" s="26">
        <v>0.3309486047193097</v>
      </c>
      <c r="K4" s="5">
        <v>0.33094860472553311</v>
      </c>
      <c r="L4" s="27">
        <v>2.900140823324536E-3</v>
      </c>
      <c r="M4" s="4">
        <v>5.4535802956889867E-14</v>
      </c>
      <c r="N4" s="3">
        <v>5.4536030802410103E-8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156</v>
      </c>
      <c r="H5" s="1">
        <v>5130.9106133900004</v>
      </c>
      <c r="I5" s="25">
        <v>3.9669566513312171E-7</v>
      </c>
      <c r="J5" s="26">
        <v>4.4496559366651992E-2</v>
      </c>
      <c r="K5" s="5">
        <v>4.4496559367384107E-2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158</v>
      </c>
      <c r="H6" s="1">
        <v>3670.1975082399999</v>
      </c>
      <c r="I6" s="25">
        <v>4.5058182760773308E-7</v>
      </c>
      <c r="J6" s="26">
        <v>2.4272843053228582E-3</v>
      </c>
      <c r="K6" s="5">
        <v>2.427284305363684E-3</v>
      </c>
      <c r="L6" s="27">
        <v>3.670197508301731E-3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160</v>
      </c>
      <c r="H7" s="1">
        <v>3766.997398460001</v>
      </c>
      <c r="I7" s="25">
        <v>2.6533214494677219E-7</v>
      </c>
      <c r="J7" s="26">
        <v>0.15441057241606401</v>
      </c>
      <c r="K7" s="5">
        <v>0.15441057241865441</v>
      </c>
      <c r="L7" s="27">
        <v>3.766997398523196E-3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152</v>
      </c>
      <c r="H8" s="1">
        <v>2964.4483269399998</v>
      </c>
      <c r="I8" s="25">
        <v>4.2560134461753642E-7</v>
      </c>
      <c r="J8" s="26">
        <v>3.7053704265091962E-2</v>
      </c>
      <c r="K8" s="5">
        <v>3.705370426566168E-2</v>
      </c>
      <c r="L8" s="27">
        <v>2.9644483269855798E-3</v>
      </c>
      <c r="M8" s="4">
        <v>4.5579859331290613E-14</v>
      </c>
      <c r="N8" s="3">
        <v>4.5580236474052072E-8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162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3.4907770896097652E-8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0.26803996938399999</v>
      </c>
      <c r="D10" s="7">
        <v>10959200</v>
      </c>
      <c r="E10" s="1">
        <v>10959200</v>
      </c>
      <c r="F10" s="6">
        <v>23613420378.357811</v>
      </c>
      <c r="G10" s="1" t="s">
        <v>164</v>
      </c>
      <c r="H10" s="1">
        <v>2680.3996938400001</v>
      </c>
      <c r="I10" s="25">
        <v>1.1351170863398691E-7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158</v>
      </c>
      <c r="H11" s="1">
        <v>22165.901261800002</v>
      </c>
      <c r="I11" s="25">
        <v>4.2265832521227902E-7</v>
      </c>
      <c r="J11" s="26">
        <v>2.1004005471424201E-2</v>
      </c>
      <c r="K11" s="5">
        <v>2.100400547177346E-2</v>
      </c>
      <c r="L11" s="27">
        <v>2.216590126216858E-2</v>
      </c>
      <c r="M11" s="4">
        <v>3.6858016638774421E-13</v>
      </c>
      <c r="N11" s="3">
        <v>3.6857818486168981E-7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152</v>
      </c>
      <c r="H12" s="1">
        <v>2802.12136994</v>
      </c>
      <c r="I12" s="25">
        <v>3.9768515010744559E-7</v>
      </c>
      <c r="J12" s="26">
        <v>2.641106618893568E-2</v>
      </c>
      <c r="K12" s="5">
        <v>2.6411066189384581E-2</v>
      </c>
      <c r="L12" s="27">
        <v>2.8021213699876259E-3</v>
      </c>
      <c r="M12" s="4">
        <v>4.7626399352074238E-14</v>
      </c>
      <c r="N12" s="3">
        <v>4.7626144805690267E-8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152</v>
      </c>
      <c r="H13" s="1">
        <v>80738.336368840013</v>
      </c>
      <c r="I13" s="25">
        <v>4.3534455535291859E-7</v>
      </c>
      <c r="J13" s="26">
        <v>0.197519307520062</v>
      </c>
      <c r="K13" s="5">
        <v>0.19751930752331201</v>
      </c>
      <c r="L13" s="27">
        <v>8.0738336370168473E-2</v>
      </c>
      <c r="M13" s="4">
        <v>1.3284651156908471E-12</v>
      </c>
      <c r="N13" s="3">
        <v>1.3284588931128381E-6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150</v>
      </c>
      <c r="H14" s="1">
        <v>53358.231291960001</v>
      </c>
      <c r="I14" s="25">
        <v>1.3167882786645751E-7</v>
      </c>
      <c r="J14" s="26">
        <v>4.3322334368064513E-2</v>
      </c>
      <c r="K14" s="5">
        <v>4.3322334368780573E-2</v>
      </c>
      <c r="L14" s="27">
        <v>5.3358231292841937E-2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0.53802496814800005</v>
      </c>
      <c r="D15" s="7">
        <v>69282</v>
      </c>
      <c r="E15" s="1">
        <v>69282</v>
      </c>
      <c r="F15" s="6">
        <v>18107323110.740002</v>
      </c>
      <c r="G15" s="1" t="s">
        <v>171</v>
      </c>
      <c r="H15" s="1">
        <v>5380.2496814800006</v>
      </c>
      <c r="I15" s="25">
        <v>2.9713114680594692E-7</v>
      </c>
      <c r="J15" s="26">
        <v>2.058584011300961E-2</v>
      </c>
      <c r="K15" s="5">
        <v>2.0585840113324431E-2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154</v>
      </c>
      <c r="H16" s="1">
        <v>729.06393417000004</v>
      </c>
      <c r="I16" s="25">
        <v>1.0496998606520869E-7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1.2751952271905511E-14</v>
      </c>
      <c r="N16" s="3">
        <v>1.275191152672051E-8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158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1.017035847900027E-14</v>
      </c>
      <c r="N17" s="3">
        <v>1.017042450257577E-8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152</v>
      </c>
      <c r="H18" s="1">
        <v>2159.47248816</v>
      </c>
      <c r="I18" s="25">
        <v>4.2696582434511072E-7</v>
      </c>
      <c r="J18" s="26">
        <v>2.444080468298717E-2</v>
      </c>
      <c r="K18" s="5">
        <v>2.4440804683443E-2</v>
      </c>
      <c r="L18" s="27">
        <v>2.1594724882002749E-3</v>
      </c>
      <c r="M18" s="4">
        <v>4.027507494175353E-14</v>
      </c>
      <c r="N18" s="3">
        <v>4.0274699131259688E-8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162</v>
      </c>
      <c r="H19" s="1">
        <v>8057.8510654700003</v>
      </c>
      <c r="I19" s="25">
        <v>4.0900157665838237E-7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1.356397633101025E-13</v>
      </c>
      <c r="N19" s="3">
        <v>1.35640220833011E-7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150</v>
      </c>
      <c r="H20" s="1">
        <v>3582.6870152800002</v>
      </c>
      <c r="I20" s="25">
        <v>4.5220108128606038E-7</v>
      </c>
      <c r="J20" s="26">
        <v>1.2051158816273511E-3</v>
      </c>
      <c r="K20" s="5">
        <v>1.2051158816466759E-3</v>
      </c>
      <c r="L20" s="27">
        <v>3.582687015337452E-3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177</v>
      </c>
      <c r="H21" s="1">
        <v>2374.4660753899998</v>
      </c>
      <c r="I21" s="25">
        <v>4.8884018765460789E-7</v>
      </c>
      <c r="J21" s="26">
        <v>1.117977509166088E-2</v>
      </c>
      <c r="K21" s="5">
        <v>1.1179775091838311E-2</v>
      </c>
      <c r="L21" s="27">
        <v>2.3744660754276841E-3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162</v>
      </c>
      <c r="H22" s="1">
        <v>10197.84917618</v>
      </c>
      <c r="I22" s="25">
        <v>4.1445878530885511E-7</v>
      </c>
      <c r="J22" s="26">
        <v>0.13781873650239759</v>
      </c>
      <c r="K22" s="5">
        <v>0.13781873650468199</v>
      </c>
      <c r="L22" s="27">
        <v>1.0197849176349029E-2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152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150</v>
      </c>
      <c r="H24" s="1">
        <v>6313.4639792900007</v>
      </c>
      <c r="I24" s="25">
        <v>4.5161107714492971E-7</v>
      </c>
      <c r="J24" s="26">
        <v>1.312381790183166E-4</v>
      </c>
      <c r="K24" s="5">
        <v>1.3123817902063251E-4</v>
      </c>
      <c r="L24" s="27">
        <v>6.3134639794014107E-3</v>
      </c>
      <c r="M24" s="4">
        <v>1.114100131593965E-13</v>
      </c>
      <c r="N24" s="3">
        <v>1.114103724830784E-7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152</v>
      </c>
      <c r="H25" s="1">
        <v>1744.49574691</v>
      </c>
      <c r="I25" s="25">
        <v>3.2587579589893558E-7</v>
      </c>
      <c r="J25" s="26">
        <v>4.1630632926089033E-2</v>
      </c>
      <c r="K25" s="5">
        <v>4.1630632926976142E-2</v>
      </c>
      <c r="L25" s="27">
        <v>1.744495746947174E-3</v>
      </c>
      <c r="M25" s="4">
        <v>3.7173606207141503E-14</v>
      </c>
      <c r="N25" s="3">
        <v>3.7173549571889453E-8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150</v>
      </c>
      <c r="H26" s="1">
        <v>2706.2353487</v>
      </c>
      <c r="I26" s="25">
        <v>1.8251971774611771E-7</v>
      </c>
      <c r="J26" s="26">
        <v>1.082524445952224E-3</v>
      </c>
      <c r="K26" s="5">
        <v>1.082524445970199E-3</v>
      </c>
      <c r="L26" s="27">
        <v>2.7062353487449379E-3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177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2.064428499526187E-3</v>
      </c>
      <c r="M27" s="4">
        <v>3.6187632751483179E-14</v>
      </c>
      <c r="N27" s="3">
        <v>3.6187429941492162E-8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152</v>
      </c>
      <c r="H28" s="1">
        <v>1998.2299532899999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2.9993771022418507E-8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160</v>
      </c>
      <c r="H29" s="1">
        <v>20972.813898879998</v>
      </c>
      <c r="I29" s="25">
        <v>2.8413081744026352E-7</v>
      </c>
      <c r="J29" s="26">
        <v>2.225028431374704</v>
      </c>
      <c r="K29" s="5">
        <v>2.2250284314109749</v>
      </c>
      <c r="L29" s="27">
        <v>2.0972813899221891E-2</v>
      </c>
      <c r="M29" s="4">
        <v>3.4189318043331701E-13</v>
      </c>
      <c r="N29" s="3">
        <v>3.4189361031167209E-7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152</v>
      </c>
      <c r="H30" s="1">
        <v>18728.64272136</v>
      </c>
      <c r="I30" s="25">
        <v>3.591218199783314E-7</v>
      </c>
      <c r="J30" s="26">
        <v>0.1254793186313489</v>
      </c>
      <c r="K30" s="5">
        <v>0.12547931863341011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0.412578470192</v>
      </c>
      <c r="D31" s="7">
        <v>3053000</v>
      </c>
      <c r="E31" s="1">
        <v>3053000</v>
      </c>
      <c r="F31" s="6">
        <v>11490564219.448151</v>
      </c>
      <c r="G31" s="1" t="s">
        <v>152</v>
      </c>
      <c r="H31" s="1">
        <v>4125.7847019199999</v>
      </c>
      <c r="I31" s="25">
        <v>3.5905849557300019E-7</v>
      </c>
      <c r="J31" s="26">
        <v>1.0962055869843701</v>
      </c>
      <c r="K31" s="5">
        <v>1.096205587002189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152</v>
      </c>
      <c r="H32" s="1">
        <v>2612.0805358500002</v>
      </c>
      <c r="I32" s="25">
        <v>3.6871318066474438E-7</v>
      </c>
      <c r="J32" s="26">
        <v>0.28596103796225247</v>
      </c>
      <c r="K32" s="5">
        <v>0.28596103799633349</v>
      </c>
      <c r="L32" s="27">
        <v>2.6120805361613091E-3</v>
      </c>
      <c r="M32" s="4">
        <v>3.1130913819010791E-13</v>
      </c>
      <c r="N32" s="3">
        <v>3.1130957722780289E-7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191</v>
      </c>
      <c r="H33" s="1">
        <v>14778.03195948</v>
      </c>
      <c r="I33" s="25">
        <v>4.3089020640446879E-7</v>
      </c>
      <c r="J33" s="26">
        <v>5.4685999655616761E-2</v>
      </c>
      <c r="K33" s="5">
        <v>5.4685999656527227E-2</v>
      </c>
      <c r="L33" s="27">
        <v>1.477803195972604E-2</v>
      </c>
      <c r="M33" s="4">
        <v>2.4604276949169451E-13</v>
      </c>
      <c r="N33" s="3">
        <v>2.4604196369182318E-7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158</v>
      </c>
      <c r="H34" s="1">
        <v>2967.7936251000001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150</v>
      </c>
      <c r="H35" s="1">
        <v>8082.3202311800014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195</v>
      </c>
      <c r="H36" s="1">
        <v>4553.7327804299994</v>
      </c>
      <c r="I36" s="25">
        <v>3.8470862681248999E-7</v>
      </c>
      <c r="J36" s="26">
        <v>1.1140392415236089E-2</v>
      </c>
      <c r="K36" s="5">
        <v>1.1140392415418339E-2</v>
      </c>
      <c r="L36" s="27">
        <v>4.5537327805044974E-3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152</v>
      </c>
      <c r="H37" s="1">
        <v>44126.335585190012</v>
      </c>
      <c r="I37" s="25">
        <v>4.1755068229938349E-7</v>
      </c>
      <c r="J37" s="26">
        <v>0.28894465460049112</v>
      </c>
      <c r="K37" s="5">
        <v>0.28894465460523128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158</v>
      </c>
      <c r="H38" s="1">
        <v>4440.8676704</v>
      </c>
      <c r="I38" s="25">
        <v>3.8900180007882919E-7</v>
      </c>
      <c r="J38" s="26">
        <v>2.92062551499185E-3</v>
      </c>
      <c r="K38" s="5">
        <v>2.920625515038328E-3</v>
      </c>
      <c r="L38" s="27">
        <v>4.4408676704706714E-3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160</v>
      </c>
      <c r="H39" s="1">
        <v>3769.95487925</v>
      </c>
      <c r="I39" s="25">
        <v>2.3506670776940801E-7</v>
      </c>
      <c r="J39" s="26">
        <v>6.2580869342618403E-2</v>
      </c>
      <c r="K39" s="5">
        <v>6.2580869343596801E-2</v>
      </c>
      <c r="L39" s="27">
        <v>3.7699548793089402E-3</v>
      </c>
      <c r="M39" s="4">
        <v>5.8939832181525986E-14</v>
      </c>
      <c r="N39" s="3">
        <v>5.8939804148394608E-8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150</v>
      </c>
      <c r="H40" s="1">
        <v>2375.23096738</v>
      </c>
      <c r="I40" s="25">
        <v>2.8008299515169658E-7</v>
      </c>
      <c r="J40" s="26">
        <v>3.2847013339410368E-3</v>
      </c>
      <c r="K40" s="5">
        <v>3.284701333986912E-3</v>
      </c>
      <c r="L40" s="27">
        <v>2.3752309674131729E-3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191</v>
      </c>
      <c r="H41" s="1">
        <v>2916.08789815</v>
      </c>
      <c r="I41" s="25">
        <v>2.8004800175410589E-7</v>
      </c>
      <c r="J41" s="26">
        <v>2.8353739985596201E-2</v>
      </c>
      <c r="K41" s="5">
        <v>2.8353739986050799E-2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150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1.4402652031496779E-2</v>
      </c>
      <c r="M42" s="4">
        <v>2.3677761140650228E-13</v>
      </c>
      <c r="N42" s="3">
        <v>2.3677785065956411E-7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0.78421565367000001</v>
      </c>
      <c r="D43" s="7">
        <v>226192</v>
      </c>
      <c r="E43" s="1">
        <v>226192</v>
      </c>
      <c r="F43" s="6">
        <v>26585087732.255001</v>
      </c>
      <c r="G43" s="1" t="s">
        <v>152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1.2831402607105249E-13</v>
      </c>
      <c r="N43" s="3">
        <v>1.2831333151552829E-7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205</v>
      </c>
      <c r="H44" s="1">
        <v>12317.8347631</v>
      </c>
      <c r="I44" s="25">
        <v>4.3718492900014239E-7</v>
      </c>
      <c r="J44" s="26">
        <v>1.0667312267603471E-2</v>
      </c>
      <c r="K44" s="5">
        <v>1.066731226777628E-2</v>
      </c>
      <c r="L44" s="27">
        <v>1.231783476329955E-2</v>
      </c>
      <c r="M44" s="4">
        <v>1.995469761650881E-13</v>
      </c>
      <c r="N44" s="3">
        <v>1.9954677554778749E-7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207</v>
      </c>
      <c r="H45" s="1">
        <v>3171.27085992</v>
      </c>
      <c r="I45" s="25">
        <v>4.0887384692297063E-7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156</v>
      </c>
      <c r="H46" s="1">
        <v>2434.7504038900001</v>
      </c>
      <c r="I46" s="25">
        <v>4.6520103106629419E-7</v>
      </c>
      <c r="J46" s="26">
        <v>5.9085182955730016E-3</v>
      </c>
      <c r="K46" s="5">
        <v>5.9085182956655248E-3</v>
      </c>
      <c r="L46" s="27">
        <v>2.434750403928126E-3</v>
      </c>
      <c r="M46" s="4">
        <v>3.8125752555018273E-14</v>
      </c>
      <c r="N46" s="3">
        <v>3.8126017898321152E-8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150</v>
      </c>
      <c r="H47" s="1">
        <v>2061.9237222199999</v>
      </c>
      <c r="I47" s="25">
        <v>4.0036099426128052E-7</v>
      </c>
      <c r="J47" s="26">
        <v>1.384047957161247E-3</v>
      </c>
      <c r="K47" s="5">
        <v>1.384047957185673E-3</v>
      </c>
      <c r="L47" s="27">
        <v>2.0619237222563899E-3</v>
      </c>
      <c r="M47" s="4">
        <v>3.6390595398172471E-14</v>
      </c>
      <c r="N47" s="3">
        <v>3.6390247259987518E-8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152</v>
      </c>
      <c r="H48" s="1">
        <v>43213.221491819997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162</v>
      </c>
      <c r="H49" s="1">
        <v>2679.9780475500002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4.6199155612214333E-14</v>
      </c>
      <c r="N49" s="3">
        <v>4.6199602365959442E-8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3.8217902679720002</v>
      </c>
      <c r="D50" s="7">
        <v>35600000</v>
      </c>
      <c r="E50" s="1">
        <v>35600000</v>
      </c>
      <c r="F50" s="6">
        <v>141102833014.55789</v>
      </c>
      <c r="G50" s="1" t="s">
        <v>152</v>
      </c>
      <c r="H50" s="1">
        <v>38217.902679719999</v>
      </c>
      <c r="I50" s="25">
        <v>2.7085141994120668E-7</v>
      </c>
      <c r="J50" s="26">
        <v>9.6423105499069592</v>
      </c>
      <c r="K50" s="5">
        <v>9.6423105500673216</v>
      </c>
      <c r="L50" s="27">
        <v>3.8217902680355603E-2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207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1.7505619954932921E-3</v>
      </c>
      <c r="M51" s="4">
        <v>3.3291728748774403E-14</v>
      </c>
      <c r="N51" s="3">
        <v>3.3291598811047152E-8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207</v>
      </c>
      <c r="H52" s="1">
        <v>2815.3946334900002</v>
      </c>
      <c r="I52" s="25">
        <v>1.6880638234956549E-7</v>
      </c>
      <c r="J52" s="26">
        <v>0.60010668925270516</v>
      </c>
      <c r="K52" s="5">
        <v>0.60010668926449795</v>
      </c>
      <c r="L52" s="27">
        <v>2.8153946335453249E-3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154</v>
      </c>
      <c r="H53" s="1">
        <v>25124.89958741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2.5124899587824309E-2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150</v>
      </c>
      <c r="H54" s="1">
        <v>2695.4710654700002</v>
      </c>
      <c r="I54" s="25">
        <v>3.32789926576844E-7</v>
      </c>
      <c r="J54" s="26">
        <v>1.6885760874509059E-3</v>
      </c>
      <c r="K54" s="5">
        <v>1.6885760873144081E-3</v>
      </c>
      <c r="L54" s="27">
        <v>2.695471065252108E-3</v>
      </c>
      <c r="M54" s="4">
        <v>-2.1789167692354281E-13</v>
      </c>
      <c r="N54" s="3">
        <v>-2.178917384298984E-7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205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158</v>
      </c>
      <c r="H56" s="1">
        <v>2612.8124789600001</v>
      </c>
      <c r="I56" s="25">
        <v>4.9667112581905811E-7</v>
      </c>
      <c r="J56" s="26">
        <v>1.201795123144375E-4</v>
      </c>
      <c r="K56" s="5">
        <v>1.201795123163802E-4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207</v>
      </c>
      <c r="H57" s="1">
        <v>2086.9654057900002</v>
      </c>
      <c r="I57" s="25">
        <v>1.6484154367090261E-7</v>
      </c>
      <c r="J57" s="26">
        <v>0.15126255666946831</v>
      </c>
      <c r="K57" s="5">
        <v>0.1512625566714608</v>
      </c>
      <c r="L57" s="27">
        <v>2.0869654058174908E-3</v>
      </c>
      <c r="M57" s="4">
        <v>2.7490596604673459E-14</v>
      </c>
      <c r="N57" s="3">
        <v>2.7490386855788529E-8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150</v>
      </c>
      <c r="H58" s="1">
        <v>2246.1405980300001</v>
      </c>
      <c r="I58" s="25">
        <v>2.0521582094718359E-7</v>
      </c>
      <c r="J58" s="26">
        <v>2.699408908739253E-3</v>
      </c>
      <c r="K58" s="5">
        <v>2.6994089087940929E-3</v>
      </c>
      <c r="L58" s="27">
        <v>2.2461405980756322E-3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195</v>
      </c>
      <c r="H59" s="1">
        <v>7397.3848894100001</v>
      </c>
      <c r="I59" s="25">
        <v>3.9320289597538292E-7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1.230164343724027E-7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191</v>
      </c>
      <c r="H60" s="1">
        <v>4714.1486580999999</v>
      </c>
      <c r="I60" s="25">
        <v>3.942530318838673E-7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171</v>
      </c>
      <c r="H61" s="1">
        <v>6410.032036749999</v>
      </c>
      <c r="I61" s="25">
        <v>1.5526194730897811E-7</v>
      </c>
      <c r="J61" s="26">
        <v>2.6645434349377588E-2</v>
      </c>
      <c r="K61" s="5">
        <v>2.664543434982284E-2</v>
      </c>
      <c r="L61" s="27">
        <v>6.4100320368571106E-3</v>
      </c>
      <c r="M61" s="4">
        <v>1.071113683859259E-13</v>
      </c>
      <c r="N61" s="3">
        <v>1.0711210052249951E-7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152</v>
      </c>
      <c r="H62" s="1">
        <v>3472.72635197</v>
      </c>
      <c r="I62" s="25">
        <v>3.7717497298225601E-7</v>
      </c>
      <c r="J62" s="26">
        <v>1.516922306340037</v>
      </c>
      <c r="K62" s="5">
        <v>1.5169223063629009</v>
      </c>
      <c r="L62" s="27">
        <v>3.4727263520223429E-3</v>
      </c>
      <c r="M62" s="4">
        <v>5.2343112483255183E-14</v>
      </c>
      <c r="N62" s="3">
        <v>5.2343239076435573E-8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152</v>
      </c>
      <c r="H63" s="1">
        <v>37166.761272559997</v>
      </c>
      <c r="I63" s="25">
        <v>3.2550795910362619E-7</v>
      </c>
      <c r="J63" s="26">
        <v>0.23371471463640359</v>
      </c>
      <c r="K63" s="5">
        <v>0.2337147146402658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158</v>
      </c>
      <c r="H64" s="1">
        <v>2873.8663112999998</v>
      </c>
      <c r="I64" s="25">
        <v>4.0080199630388528E-7</v>
      </c>
      <c r="J64" s="26">
        <v>1.2482176570891901E-2</v>
      </c>
      <c r="K64" s="5">
        <v>1.248217657109261E-2</v>
      </c>
      <c r="L64" s="27">
        <v>2.8738663113462102E-3</v>
      </c>
      <c r="M64" s="4">
        <v>4.6209997633939182E-14</v>
      </c>
      <c r="N64" s="3">
        <v>4.6210061555029818E-8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152</v>
      </c>
      <c r="H65" s="1">
        <v>11672.81030316</v>
      </c>
      <c r="I65" s="25">
        <v>3.5647051707422299E-7</v>
      </c>
      <c r="J65" s="26">
        <v>12.832938614672029</v>
      </c>
      <c r="K65" s="5">
        <v>12.83293861488524</v>
      </c>
      <c r="L65" s="27">
        <v>1.167281030335394E-2</v>
      </c>
      <c r="M65" s="4">
        <v>1.939386151672551E-13</v>
      </c>
      <c r="N65" s="3">
        <v>1.939388312166557E-7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152</v>
      </c>
      <c r="H66" s="1">
        <v>4543.9361400900007</v>
      </c>
      <c r="I66" s="25">
        <v>4.7033136210503401E-7</v>
      </c>
      <c r="J66" s="26">
        <v>1.8762929028456121E-2</v>
      </c>
      <c r="K66" s="5">
        <v>1.87629290287494E-2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177</v>
      </c>
      <c r="H67" s="1">
        <v>3445.7311800100001</v>
      </c>
      <c r="I67" s="25">
        <v>4.9390999024712872E-7</v>
      </c>
      <c r="J67" s="26">
        <v>1.450416077359718E-2</v>
      </c>
      <c r="K67" s="5">
        <v>1.450416077384839E-2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154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152</v>
      </c>
      <c r="H69" s="1">
        <v>1523.77076253</v>
      </c>
      <c r="I69" s="25">
        <v>1.8535913307891821E-7</v>
      </c>
      <c r="J69" s="26">
        <v>0.1152639086729276</v>
      </c>
      <c r="K69" s="5">
        <v>0.1152639086748989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152</v>
      </c>
      <c r="H70" s="1">
        <v>1980.2655267499999</v>
      </c>
      <c r="I70" s="25">
        <v>4.4606044290894791E-7</v>
      </c>
      <c r="J70" s="26">
        <v>5.2260441491212327E-3</v>
      </c>
      <c r="K70" s="5">
        <v>5.2260441492175498E-3</v>
      </c>
      <c r="L70" s="27">
        <v>1.980265526786497E-3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152</v>
      </c>
      <c r="H71" s="1">
        <v>3971.8811382700001</v>
      </c>
      <c r="I71" s="25">
        <v>2.5149542675309443E-7</v>
      </c>
      <c r="J71" s="26">
        <v>0.1071722611565637</v>
      </c>
      <c r="K71" s="5">
        <v>0.1071722611584186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152</v>
      </c>
      <c r="H72" s="1">
        <v>5388.5398130699996</v>
      </c>
      <c r="I72" s="25">
        <v>4.072471856034898E-7</v>
      </c>
      <c r="J72" s="26">
        <v>3.1041194981069199E-2</v>
      </c>
      <c r="K72" s="5">
        <v>3.1041194981598401E-2</v>
      </c>
      <c r="L72" s="27">
        <v>5.3885398131618646E-3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207</v>
      </c>
      <c r="H73" s="1">
        <v>2515.588332459999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160</v>
      </c>
      <c r="H74" s="1">
        <v>9451.7546737400007</v>
      </c>
      <c r="I74" s="25">
        <v>3.3200902154291362E-7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1.525134185609289E-13</v>
      </c>
      <c r="N74" s="3">
        <v>1.5251316654030231E-7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150</v>
      </c>
      <c r="H75" s="1">
        <v>6741.6047534099998</v>
      </c>
      <c r="I75" s="25">
        <v>4.5525178248423599E-7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1.106337244038968E-13</v>
      </c>
      <c r="N75" s="3">
        <v>1.106336640077643E-7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158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158</v>
      </c>
      <c r="H77" s="1">
        <v>1373.80214419</v>
      </c>
      <c r="I77" s="25">
        <v>3.3179909674839162E-7</v>
      </c>
      <c r="J77" s="26">
        <v>2.8329006880377671E-3</v>
      </c>
      <c r="K77" s="5">
        <v>2.832900688086953E-3</v>
      </c>
      <c r="L77" s="27">
        <v>1.3738021442138519E-3</v>
      </c>
      <c r="M77" s="4">
        <v>2.3852447794681101E-14</v>
      </c>
      <c r="N77" s="3">
        <v>2.3852408048696819E-8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150</v>
      </c>
      <c r="H78" s="1">
        <v>1801.8948781500001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1.8018948781735079E-3</v>
      </c>
      <c r="M78" s="4">
        <v>2.3508322025134198E-14</v>
      </c>
      <c r="N78" s="3">
        <v>2.3508391677751209E-8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207</v>
      </c>
      <c r="H79" s="1">
        <v>2656.64837184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150</v>
      </c>
      <c r="H80" s="1">
        <v>15963.684293189999</v>
      </c>
      <c r="I80" s="25">
        <v>1.058347668387983E-7</v>
      </c>
      <c r="J80" s="26">
        <v>1.0966386870302609E-2</v>
      </c>
      <c r="K80" s="5">
        <v>1.0966386870479451E-2</v>
      </c>
      <c r="L80" s="27">
        <v>1.5963684293447439E-2</v>
      </c>
      <c r="M80" s="4">
        <v>2.5743643328191008E-13</v>
      </c>
      <c r="N80" s="3">
        <v>2.5743611331563438E-7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150</v>
      </c>
      <c r="H81" s="1">
        <v>5619.9105266799997</v>
      </c>
      <c r="I81" s="25">
        <v>4.6887620529775778E-8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-6.0190905060153446E-6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150</v>
      </c>
      <c r="H82" s="1">
        <v>1726.0228399299999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1.7260228399606961E-3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207</v>
      </c>
      <c r="H83" s="1">
        <v>3942.996918150001</v>
      </c>
      <c r="I83" s="25">
        <v>3.8273134314334549E-7</v>
      </c>
      <c r="J83" s="26">
        <v>3.442668431574393E-2</v>
      </c>
      <c r="K83" s="5">
        <v>3.4426684316270252E-2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171</v>
      </c>
      <c r="H84" s="1">
        <v>3961.4674720500002</v>
      </c>
      <c r="I84" s="25">
        <v>4.2589727916704162E-7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164</v>
      </c>
      <c r="H85" s="1">
        <v>1510.6689165600001</v>
      </c>
      <c r="I85" s="25">
        <v>2.8569409309145842E-7</v>
      </c>
      <c r="J85" s="26">
        <v>0.15493190668349791</v>
      </c>
      <c r="K85" s="5">
        <v>0.15493190668611651</v>
      </c>
      <c r="L85" s="27">
        <v>1.510668916585534E-3</v>
      </c>
      <c r="M85" s="4">
        <v>2.553339484290262E-14</v>
      </c>
      <c r="N85" s="3">
        <v>2.5533381631248631E-8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177</v>
      </c>
      <c r="H86" s="1">
        <v>2590.0336373800001</v>
      </c>
      <c r="I86" s="25">
        <v>4.6960871572585078E-7</v>
      </c>
      <c r="J86" s="26">
        <v>1.154439105868859E-2</v>
      </c>
      <c r="K86" s="5">
        <v>1.154439105890695E-2</v>
      </c>
      <c r="L86" s="27">
        <v>2.5900336374289901E-3</v>
      </c>
      <c r="M86" s="4">
        <v>4.8989892004192009E-14</v>
      </c>
      <c r="N86" s="3">
        <v>4.898993211099878E-8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154</v>
      </c>
      <c r="H87" s="1">
        <v>84570.665545360011</v>
      </c>
      <c r="I87" s="25">
        <v>3.583352892633214E-7</v>
      </c>
      <c r="J87" s="26">
        <v>24.725134959169178</v>
      </c>
      <c r="K87" s="5">
        <v>24.725134959576771</v>
      </c>
      <c r="L87" s="27">
        <v>8.4570665546754159E-2</v>
      </c>
      <c r="M87" s="4">
        <v>1.3941486853852329E-12</v>
      </c>
      <c r="N87" s="3">
        <v>1.394146238453686E-6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154</v>
      </c>
      <c r="H88" s="1">
        <v>34897.322973240007</v>
      </c>
      <c r="I88" s="25">
        <v>3.7170914790143048E-7</v>
      </c>
      <c r="J88" s="26">
        <v>10.17516621465376</v>
      </c>
      <c r="K88" s="5">
        <v>10.175166209977951</v>
      </c>
      <c r="L88" s="27">
        <v>3.4897322957203603E-2</v>
      </c>
      <c r="M88" s="4">
        <v>-1.603640831238096E-11</v>
      </c>
      <c r="N88" s="3">
        <v>-1.6036414308473471E-5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158</v>
      </c>
      <c r="H89" s="1">
        <v>17502.888858350001</v>
      </c>
      <c r="I89" s="25">
        <v>1.8180530736110259E-7</v>
      </c>
      <c r="J89" s="26">
        <v>0.41269804770970281</v>
      </c>
      <c r="K89" s="5">
        <v>0.41269804771642132</v>
      </c>
      <c r="L89" s="27">
        <v>1.7502888858634939E-2</v>
      </c>
      <c r="M89" s="4">
        <v>2.8493526982309452E-13</v>
      </c>
      <c r="N89" s="3">
        <v>2.8493377612903709E-7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171</v>
      </c>
      <c r="H90" s="1">
        <v>1425.7217986200001</v>
      </c>
      <c r="I90" s="25">
        <v>1.7671184503505461E-7</v>
      </c>
      <c r="J90" s="26">
        <v>1.0551464267043111E-3</v>
      </c>
      <c r="K90" s="5">
        <v>1.0551464267255649E-3</v>
      </c>
      <c r="L90" s="27">
        <v>1.425721798648719E-3</v>
      </c>
      <c r="M90" s="4">
        <v>2.8718563985230539E-14</v>
      </c>
      <c r="N90" s="3">
        <v>2.8718432076857429E-8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150</v>
      </c>
      <c r="H91" s="1">
        <v>12114.284911070001</v>
      </c>
      <c r="I91" s="25">
        <v>4.9230613779611108E-8</v>
      </c>
      <c r="J91" s="26">
        <v>7.2578724670729466E-3</v>
      </c>
      <c r="K91" s="5">
        <v>7.2578724671954007E-3</v>
      </c>
      <c r="L91" s="27">
        <v>1.211428491127439E-2</v>
      </c>
      <c r="M91" s="4">
        <v>2.0438858938653939E-13</v>
      </c>
      <c r="N91" s="3">
        <v>2.0438892534002659E-7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156</v>
      </c>
      <c r="H92" s="1">
        <v>11277.421972169999</v>
      </c>
      <c r="I92" s="25">
        <v>4.6971125611257491E-7</v>
      </c>
      <c r="J92" s="26">
        <v>0.12151899906888421</v>
      </c>
      <c r="K92" s="5">
        <v>0.1215189990708635</v>
      </c>
      <c r="L92" s="27">
        <v>1.1277421972353679E-2</v>
      </c>
      <c r="M92" s="4">
        <v>1.836846647007562E-13</v>
      </c>
      <c r="N92" s="3">
        <v>1.8368518794886771E-7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150</v>
      </c>
      <c r="H93" s="1">
        <v>2229.8204850000002</v>
      </c>
      <c r="I93" s="25">
        <v>2.5992008008687327E-7</v>
      </c>
      <c r="J93" s="26">
        <v>5.7702257779285877E-5</v>
      </c>
      <c r="K93" s="5">
        <v>5.770225778022523E-5</v>
      </c>
      <c r="L93" s="27">
        <v>2.2298204850363002E-3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152</v>
      </c>
      <c r="H94" s="1">
        <v>11990.99365957</v>
      </c>
      <c r="I94" s="25">
        <v>3.9262706493361229E-7</v>
      </c>
      <c r="J94" s="26">
        <v>0.16136030063815621</v>
      </c>
      <c r="K94" s="5">
        <v>0.16136030064082399</v>
      </c>
      <c r="L94" s="27">
        <v>1.199099365976824E-2</v>
      </c>
      <c r="M94" s="4">
        <v>1.9824246411115349E-13</v>
      </c>
      <c r="N94" s="3">
        <v>1.9824256014544519E-7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156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2.8909999160254721E-3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4.3410306207379996</v>
      </c>
      <c r="D96" s="7">
        <v>710740</v>
      </c>
      <c r="E96" s="1">
        <v>710740</v>
      </c>
      <c r="F96" s="6">
        <v>114706084148.5631</v>
      </c>
      <c r="G96" s="1" t="s">
        <v>152</v>
      </c>
      <c r="H96" s="1">
        <v>43410.306207380003</v>
      </c>
      <c r="I96" s="25">
        <v>3.7844815756378332E-7</v>
      </c>
      <c r="J96" s="26">
        <v>0.26897824350688332</v>
      </c>
      <c r="K96" s="5">
        <v>0.26897824351130267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154</v>
      </c>
      <c r="H97" s="1">
        <v>1877.19223842</v>
      </c>
      <c r="I97" s="25">
        <v>3.0601529943523669E-7</v>
      </c>
      <c r="J97" s="26">
        <v>0.26107725872847171</v>
      </c>
      <c r="K97" s="5">
        <v>0.26107725873402138</v>
      </c>
      <c r="L97" s="27">
        <v>1.877192238459903E-3</v>
      </c>
      <c r="M97" s="4">
        <v>3.9903627277460003E-14</v>
      </c>
      <c r="N97" s="3">
        <v>3.990362529293634E-8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207</v>
      </c>
      <c r="H98" s="1">
        <v>2762.3258038600002</v>
      </c>
      <c r="I98" s="25">
        <v>2.6203564447975841E-7</v>
      </c>
      <c r="J98" s="26">
        <v>3.0778968836236899E-2</v>
      </c>
      <c r="K98" s="5">
        <v>3.077896883669003E-2</v>
      </c>
      <c r="L98" s="27">
        <v>2.7623258039006669E-3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150</v>
      </c>
      <c r="H99" s="1">
        <v>14357.37773118</v>
      </c>
      <c r="I99" s="25">
        <v>2.6258760275209703E-7</v>
      </c>
      <c r="J99" s="26">
        <v>2.8245498077632061E-2</v>
      </c>
      <c r="K99" s="5">
        <v>2.8245498078096232E-2</v>
      </c>
      <c r="L99" s="27">
        <v>1.4357377731415939E-2</v>
      </c>
      <c r="M99" s="4">
        <v>2.3593627052065358E-13</v>
      </c>
      <c r="N99" s="3">
        <v>2.35937477555126E-7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207</v>
      </c>
      <c r="H100" s="1">
        <v>10137.05026665</v>
      </c>
      <c r="I100" s="25">
        <v>2.819637997880274E-7</v>
      </c>
      <c r="J100" s="26">
        <v>0.49412464130053069</v>
      </c>
      <c r="K100" s="5">
        <v>0.49412464130875827</v>
      </c>
      <c r="L100" s="27">
        <v>1.0137050266818789E-2</v>
      </c>
      <c r="M100" s="4">
        <v>1.687868594890674E-13</v>
      </c>
      <c r="N100" s="3">
        <v>1.6878766473382709E-7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150</v>
      </c>
      <c r="H101" s="1">
        <v>7998.2832489800003</v>
      </c>
      <c r="I101" s="25">
        <v>3.6984937214657041E-7</v>
      </c>
      <c r="J101" s="26">
        <v>1.144942701354138E-2</v>
      </c>
      <c r="K101" s="5">
        <v>1.1449427013730759E-2</v>
      </c>
      <c r="L101" s="27">
        <v>7.9982832491122952E-3</v>
      </c>
      <c r="M101" s="4">
        <v>1.3229521644841919E-13</v>
      </c>
      <c r="N101" s="3">
        <v>1.3229509931989009E-7</v>
      </c>
      <c r="P101" s="2"/>
      <c r="Q101" s="2"/>
      <c r="R101" s="2"/>
    </row>
    <row r="102" spans="1:18"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conditionalFormatting sqref="B2:B101">
    <cfRule type="duplicateValues" dxfId="3" priority="2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2">
    <tabColor theme="7" tint="0.79998168889431442"/>
  </sheetPr>
  <dimension ref="A1:U1466"/>
  <sheetViews>
    <sheetView workbookViewId="0">
      <selection activeCell="D6" sqref="D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">
        <v>0.75083149269899996</v>
      </c>
      <c r="D2" s="7">
        <v>85663</v>
      </c>
      <c r="E2" s="1">
        <v>85663</v>
      </c>
      <c r="F2" s="6">
        <v>116585302570.14999</v>
      </c>
      <c r="G2" s="1" t="s">
        <v>150</v>
      </c>
      <c r="H2" s="1">
        <v>7508.3149269899995</v>
      </c>
      <c r="I2" s="25">
        <v>6.4401899394413005E-8</v>
      </c>
      <c r="J2" s="26">
        <v>5.5168599078236008E-3</v>
      </c>
      <c r="K2" s="5">
        <v>5.5168599078234924E-3</v>
      </c>
      <c r="L2" s="27">
        <v>7.5083149269898498E-3</v>
      </c>
      <c r="M2" s="4">
        <v>-1.5005358067199379E-16</v>
      </c>
      <c r="N2" s="3">
        <v>-1.5006662579253321E-10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2</v>
      </c>
      <c r="B3" s="1" t="s">
        <v>151</v>
      </c>
      <c r="C3" s="3">
        <v>0.47949553364500003</v>
      </c>
      <c r="D3" s="7">
        <v>174887</v>
      </c>
      <c r="E3" s="1">
        <v>174887</v>
      </c>
      <c r="F3" s="6">
        <v>10374682088.35993</v>
      </c>
      <c r="G3" s="1" t="s">
        <v>152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4.7949553364499036E-3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3</v>
      </c>
      <c r="B4" s="1" t="s">
        <v>153</v>
      </c>
      <c r="C4" s="3">
        <v>0.24443879684399999</v>
      </c>
      <c r="D4" s="7">
        <v>2391440</v>
      </c>
      <c r="E4" s="1">
        <v>2391440</v>
      </c>
      <c r="F4" s="6">
        <v>17535542022.999901</v>
      </c>
      <c r="G4" s="1" t="s">
        <v>154</v>
      </c>
      <c r="H4" s="1">
        <v>2444.3879684399999</v>
      </c>
      <c r="I4" s="25">
        <v>1.3939620259435961E-7</v>
      </c>
      <c r="J4" s="26">
        <v>0.3333576547322552</v>
      </c>
      <c r="K4" s="5">
        <v>0.33335765473224849</v>
      </c>
      <c r="L4" s="27">
        <v>2.4443879684399512E-3</v>
      </c>
      <c r="M4" s="4">
        <v>-4.90059381963448E-17</v>
      </c>
      <c r="N4" s="3">
        <v>-4.9112713895738118E-11</v>
      </c>
      <c r="P4" s="2"/>
      <c r="Q4" s="2"/>
      <c r="R4" s="2"/>
    </row>
    <row r="5" spans="1:21">
      <c r="A5" s="7" t="s">
        <v>4</v>
      </c>
      <c r="B5" s="1" t="s">
        <v>155</v>
      </c>
      <c r="C5" s="3">
        <v>0.51267152542500005</v>
      </c>
      <c r="D5" s="7">
        <v>112168</v>
      </c>
      <c r="E5" s="1">
        <v>112168</v>
      </c>
      <c r="F5" s="6">
        <v>12330230737.119989</v>
      </c>
      <c r="G5" s="1" t="s">
        <v>156</v>
      </c>
      <c r="H5" s="1">
        <v>5126.7152542500007</v>
      </c>
      <c r="I5" s="25">
        <v>4.1578421065682858E-7</v>
      </c>
      <c r="J5" s="26">
        <v>4.6637683340955152E-2</v>
      </c>
      <c r="K5" s="5">
        <v>4.6637683340954222E-2</v>
      </c>
      <c r="L5" s="27">
        <v>5.1267152542498976E-3</v>
      </c>
      <c r="M5" s="4">
        <v>-1.0234868508263159E-16</v>
      </c>
      <c r="N5" s="3">
        <v>-1.01863406598568E-10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3">
        <v>0.35905893084899998</v>
      </c>
      <c r="D6" s="7">
        <v>5387</v>
      </c>
      <c r="E6" s="1">
        <v>5387</v>
      </c>
      <c r="F6" s="6">
        <v>7574732331.1999903</v>
      </c>
      <c r="G6" s="1" t="s">
        <v>158</v>
      </c>
      <c r="H6" s="1">
        <v>3590.5893084899999</v>
      </c>
      <c r="I6" s="25">
        <v>4.7402193919123981E-7</v>
      </c>
      <c r="J6" s="26">
        <v>2.5535561864232091E-3</v>
      </c>
      <c r="K6" s="5">
        <v>2.553556186423158E-3</v>
      </c>
      <c r="L6" s="27">
        <v>3.590589308489928E-3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6</v>
      </c>
      <c r="B7" s="1" t="s">
        <v>159</v>
      </c>
      <c r="C7" s="3">
        <v>0.39747731685600002</v>
      </c>
      <c r="D7" s="7">
        <v>581952</v>
      </c>
      <c r="E7" s="1">
        <v>581952</v>
      </c>
      <c r="F7" s="6">
        <v>14154848832.719999</v>
      </c>
      <c r="G7" s="1" t="s">
        <v>160</v>
      </c>
      <c r="H7" s="1">
        <v>3974.7731685600002</v>
      </c>
      <c r="I7" s="25">
        <v>2.8080647243452102E-7</v>
      </c>
      <c r="J7" s="26">
        <v>0.16341588824621431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272</v>
      </c>
      <c r="B8" s="1" t="s">
        <v>273</v>
      </c>
      <c r="C8" s="3">
        <v>0.317272274992</v>
      </c>
      <c r="D8" s="7">
        <v>87062</v>
      </c>
      <c r="E8" s="1">
        <v>87062</v>
      </c>
      <c r="F8" s="6">
        <v>7017179978.34799</v>
      </c>
      <c r="G8" s="1" t="s">
        <v>152</v>
      </c>
      <c r="H8" s="1">
        <v>3172.7227499199998</v>
      </c>
      <c r="I8" s="25">
        <v>4.5213643653286108E-7</v>
      </c>
      <c r="J8" s="26">
        <v>3.9363902437423957E-2</v>
      </c>
      <c r="K8" s="5">
        <v>3.9363902437423173E-2</v>
      </c>
      <c r="L8" s="27">
        <v>3.1727227499199371E-3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7</v>
      </c>
      <c r="B9" s="1" t="s">
        <v>161</v>
      </c>
      <c r="C9" s="3">
        <v>0.23739304846299999</v>
      </c>
      <c r="D9" s="7">
        <v>18906</v>
      </c>
      <c r="E9" s="1">
        <v>18906</v>
      </c>
      <c r="F9" s="6">
        <v>7116692896.6239996</v>
      </c>
      <c r="G9" s="1" t="s">
        <v>162</v>
      </c>
      <c r="H9" s="1">
        <v>2373.9304846300001</v>
      </c>
      <c r="I9" s="25">
        <v>3.33572140756016E-7</v>
      </c>
      <c r="J9" s="26">
        <v>6.3065148931332384E-3</v>
      </c>
      <c r="K9" s="5">
        <v>6.3065148931331144E-3</v>
      </c>
      <c r="L9" s="27">
        <v>2.3739304846299531E-3</v>
      </c>
      <c r="M9" s="4">
        <v>-4.7271214720367987E-17</v>
      </c>
      <c r="N9" s="3">
        <v>-4.7293724492192268E-11</v>
      </c>
      <c r="P9" s="2"/>
      <c r="Q9" s="2"/>
      <c r="R9" s="2"/>
    </row>
    <row r="10" spans="1:21">
      <c r="A10" s="7" t="s">
        <v>8</v>
      </c>
      <c r="B10" s="1" t="s">
        <v>163</v>
      </c>
      <c r="C10" s="3">
        <v>0.240309986941</v>
      </c>
      <c r="D10" s="7">
        <v>10959200</v>
      </c>
      <c r="E10" s="1">
        <v>10959200</v>
      </c>
      <c r="F10" s="6">
        <v>22498675316.26582</v>
      </c>
      <c r="G10" s="1" t="s">
        <v>164</v>
      </c>
      <c r="H10" s="1">
        <v>2403.0998694099999</v>
      </c>
      <c r="I10" s="25">
        <v>1.068107271041258E-7</v>
      </c>
      <c r="J10" s="26">
        <v>1.1705601204795359</v>
      </c>
      <c r="K10" s="5">
        <v>1.170560120479512</v>
      </c>
      <c r="L10" s="27">
        <v>2.4030998694099521E-3</v>
      </c>
      <c r="M10" s="4">
        <v>-4.8138576458356403E-17</v>
      </c>
      <c r="N10" s="3">
        <v>-4.8203219193965203E-11</v>
      </c>
      <c r="P10" s="2"/>
      <c r="Q10" s="2"/>
      <c r="R10" s="2"/>
    </row>
    <row r="11" spans="1:21">
      <c r="A11" s="7" t="s">
        <v>9</v>
      </c>
      <c r="B11" s="1" t="s">
        <v>165</v>
      </c>
      <c r="C11" s="3">
        <v>2.2069473694749999</v>
      </c>
      <c r="D11" s="7">
        <v>49695</v>
      </c>
      <c r="E11" s="1">
        <v>49695</v>
      </c>
      <c r="F11" s="6">
        <v>49522101455.290001</v>
      </c>
      <c r="G11" s="1" t="s">
        <v>158</v>
      </c>
      <c r="H11" s="1">
        <v>22069.473694749999</v>
      </c>
      <c r="I11" s="25">
        <v>4.4564897381576108E-7</v>
      </c>
      <c r="J11" s="26">
        <v>2.2146525753774252E-2</v>
      </c>
      <c r="K11" s="5">
        <v>2.2146525753773811E-2</v>
      </c>
      <c r="L11" s="27">
        <v>2.2069473694749559E-2</v>
      </c>
      <c r="M11" s="4">
        <v>-4.40619762898109E-16</v>
      </c>
      <c r="N11" s="3">
        <v>-4.4019543565809732E-10</v>
      </c>
      <c r="P11" s="2"/>
      <c r="Q11" s="2"/>
      <c r="R11" s="2"/>
    </row>
    <row r="12" spans="1:21">
      <c r="A12" s="7" t="s">
        <v>10</v>
      </c>
      <c r="B12" s="1" t="s">
        <v>166</v>
      </c>
      <c r="C12" s="3">
        <v>0.29754110167800002</v>
      </c>
      <c r="D12" s="7">
        <v>66412</v>
      </c>
      <c r="E12" s="1">
        <v>66412</v>
      </c>
      <c r="F12" s="6">
        <v>6997814414.5349998</v>
      </c>
      <c r="G12" s="1" t="s">
        <v>152</v>
      </c>
      <c r="H12" s="1">
        <v>2975.41101678</v>
      </c>
      <c r="I12" s="25">
        <v>4.251914727260903E-7</v>
      </c>
      <c r="J12" s="26">
        <v>2.8237816086685109E-2</v>
      </c>
      <c r="K12" s="5">
        <v>2.823781608668454E-2</v>
      </c>
      <c r="L12" s="27">
        <v>2.975411016779941E-3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11</v>
      </c>
      <c r="B13" s="1" t="s">
        <v>167</v>
      </c>
      <c r="C13" s="3">
        <v>8.130722434131</v>
      </c>
      <c r="D13" s="7">
        <v>453708</v>
      </c>
      <c r="E13" s="1">
        <v>453708</v>
      </c>
      <c r="F13" s="6">
        <v>177169908895.45001</v>
      </c>
      <c r="G13" s="1" t="s">
        <v>152</v>
      </c>
      <c r="H13" s="1">
        <v>81307.224341310008</v>
      </c>
      <c r="I13" s="25">
        <v>4.5892231275735609E-7</v>
      </c>
      <c r="J13" s="26">
        <v>0.2082167246765145</v>
      </c>
      <c r="K13" s="5">
        <v>0.2082167246765104</v>
      </c>
      <c r="L13" s="27">
        <v>8.1307224341308382E-2</v>
      </c>
      <c r="M13" s="4">
        <v>-1.623701173514291E-15</v>
      </c>
      <c r="N13" s="3">
        <v>-1.629814505577087E-9</v>
      </c>
      <c r="P13" s="2"/>
      <c r="Q13" s="2"/>
      <c r="R13" s="2"/>
    </row>
    <row r="14" spans="1:21">
      <c r="A14" s="7" t="s">
        <v>12</v>
      </c>
      <c r="B14" s="1" t="s">
        <v>168</v>
      </c>
      <c r="C14" s="3">
        <v>5.207317398472</v>
      </c>
      <c r="D14" s="7">
        <v>329000</v>
      </c>
      <c r="E14" s="1">
        <v>329000</v>
      </c>
      <c r="F14" s="6">
        <v>396634833380.90961</v>
      </c>
      <c r="G14" s="1" t="s">
        <v>150</v>
      </c>
      <c r="H14" s="1">
        <v>52073.173984720001</v>
      </c>
      <c r="I14" s="25">
        <v>1.3128744528272769E-7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-1.0408340855860841E-15</v>
      </c>
      <c r="N14" s="3">
        <v>-1.0404619388282299E-9</v>
      </c>
      <c r="P14" s="2"/>
      <c r="Q14" s="2"/>
      <c r="R14" s="2"/>
    </row>
    <row r="15" spans="1:21">
      <c r="A15" s="7" t="s">
        <v>14</v>
      </c>
      <c r="B15" s="1" t="s">
        <v>170</v>
      </c>
      <c r="C15" s="3">
        <v>0.56004497209899995</v>
      </c>
      <c r="D15" s="7">
        <v>69282</v>
      </c>
      <c r="E15" s="1">
        <v>69282</v>
      </c>
      <c r="F15" s="6">
        <v>17825209425.063999</v>
      </c>
      <c r="G15" s="1" t="s">
        <v>171</v>
      </c>
      <c r="H15" s="1">
        <v>5600.4497209900001</v>
      </c>
      <c r="I15" s="25">
        <v>3.1418703631696002E-7</v>
      </c>
      <c r="J15" s="26">
        <v>2.1767506250111621E-2</v>
      </c>
      <c r="K15" s="5">
        <v>2.1767506250111191E-2</v>
      </c>
      <c r="L15" s="27">
        <v>5.600449720989888E-3</v>
      </c>
      <c r="M15" s="4">
        <v>-1.1188966420050411E-16</v>
      </c>
      <c r="N15" s="3">
        <v>-1.118678483180702E-10</v>
      </c>
      <c r="P15" s="2"/>
      <c r="Q15" s="2"/>
      <c r="R15" s="2"/>
    </row>
    <row r="16" spans="1:21">
      <c r="A16" s="7" t="s">
        <v>15</v>
      </c>
      <c r="B16" s="1" t="s">
        <v>172</v>
      </c>
      <c r="C16" s="3">
        <v>6.8459422201E-2</v>
      </c>
      <c r="D16" s="7">
        <v>896397</v>
      </c>
      <c r="E16" s="1">
        <v>896397</v>
      </c>
      <c r="F16" s="6">
        <v>6270456848.6160002</v>
      </c>
      <c r="G16" s="1" t="s">
        <v>154</v>
      </c>
      <c r="H16" s="1">
        <v>684.59422200999995</v>
      </c>
      <c r="I16" s="25">
        <v>1.0917772636631759E-7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-1.366094737331736E-17</v>
      </c>
      <c r="N16" s="3">
        <v>-1.364242052659392E-11</v>
      </c>
      <c r="P16" s="2"/>
      <c r="Q16" s="2"/>
      <c r="R16" s="2"/>
    </row>
    <row r="17" spans="1:18">
      <c r="A17" s="7" t="s">
        <v>16</v>
      </c>
      <c r="B17" s="1" t="s">
        <v>173</v>
      </c>
      <c r="C17" s="3">
        <v>7.0780456059999997E-2</v>
      </c>
      <c r="D17" s="7">
        <v>95031.8</v>
      </c>
      <c r="E17" s="1">
        <v>95031.8</v>
      </c>
      <c r="F17" s="6">
        <v>8160627532.8800001</v>
      </c>
      <c r="G17" s="1" t="s">
        <v>158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-1.4094628242311561E-17</v>
      </c>
      <c r="N17" s="3">
        <v>-1.4097167877480389E-11</v>
      </c>
      <c r="P17" s="2"/>
      <c r="Q17" s="2"/>
      <c r="R17" s="2"/>
    </row>
    <row r="18" spans="1:18">
      <c r="A18" s="7" t="s">
        <v>108</v>
      </c>
      <c r="B18" s="1" t="s">
        <v>271</v>
      </c>
      <c r="C18" s="3">
        <v>0.20384405443</v>
      </c>
      <c r="D18" s="7">
        <v>57243</v>
      </c>
      <c r="E18" s="1">
        <v>57243</v>
      </c>
      <c r="F18" s="6">
        <v>4528353393.6639996</v>
      </c>
      <c r="G18" s="1" t="s">
        <v>152</v>
      </c>
      <c r="H18" s="1">
        <v>2038.4405443000001</v>
      </c>
      <c r="I18" s="25">
        <v>4.501504999923711E-7</v>
      </c>
      <c r="J18" s="26">
        <v>2.5767965071063301E-2</v>
      </c>
      <c r="K18" s="5">
        <v>2.5767965071062781E-2</v>
      </c>
      <c r="L18" s="27">
        <v>2.0384405442999591E-3</v>
      </c>
      <c r="M18" s="4">
        <v>-4.0766001685454973E-17</v>
      </c>
      <c r="N18" s="3">
        <v>-4.0699887904338539E-11</v>
      </c>
      <c r="P18" s="2"/>
      <c r="Q18" s="2"/>
      <c r="R18" s="2"/>
    </row>
    <row r="19" spans="1:18">
      <c r="A19" s="7" t="s">
        <v>17</v>
      </c>
      <c r="B19" s="1" t="s">
        <v>174</v>
      </c>
      <c r="C19" s="3">
        <v>0.68149869929899998</v>
      </c>
      <c r="D19" s="7">
        <v>3891</v>
      </c>
      <c r="E19" s="1">
        <v>3891</v>
      </c>
      <c r="F19" s="6">
        <v>16394518903.200001</v>
      </c>
      <c r="G19" s="1" t="s">
        <v>162</v>
      </c>
      <c r="H19" s="1">
        <v>6814.9869929899996</v>
      </c>
      <c r="I19" s="25">
        <v>4.1568691543975718E-7</v>
      </c>
      <c r="J19" s="26">
        <v>1.617437787976095E-3</v>
      </c>
      <c r="K19" s="5">
        <v>1.6174377879760631E-3</v>
      </c>
      <c r="L19" s="27">
        <v>6.8149869929898634E-3</v>
      </c>
      <c r="M19" s="4">
        <v>-1.3617579286417941E-16</v>
      </c>
      <c r="N19" s="3">
        <v>-1.3642420526593921E-10</v>
      </c>
      <c r="P19" s="2"/>
      <c r="Q19" s="2"/>
      <c r="R19" s="2"/>
    </row>
    <row r="20" spans="1:18">
      <c r="A20" s="7" t="s">
        <v>18</v>
      </c>
      <c r="B20" s="1" t="s">
        <v>175</v>
      </c>
      <c r="C20" s="3">
        <v>0.33717615463299999</v>
      </c>
      <c r="D20" s="7">
        <v>2665</v>
      </c>
      <c r="E20" s="1">
        <v>2665</v>
      </c>
      <c r="F20" s="6">
        <v>7089896771.7600002</v>
      </c>
      <c r="G20" s="1" t="s">
        <v>150</v>
      </c>
      <c r="H20" s="1">
        <v>3371.7615463299999</v>
      </c>
      <c r="I20" s="25">
        <v>4.7557272762562262E-7</v>
      </c>
      <c r="J20" s="26">
        <v>1.267401319122284E-3</v>
      </c>
      <c r="K20" s="5">
        <v>1.267401319122259E-3</v>
      </c>
      <c r="L20" s="27">
        <v>3.3717615463299331E-3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19</v>
      </c>
      <c r="B21" s="1" t="s">
        <v>176</v>
      </c>
      <c r="C21" s="3">
        <v>0.23612671822</v>
      </c>
      <c r="D21" s="7">
        <v>22870</v>
      </c>
      <c r="E21" s="1">
        <v>22870</v>
      </c>
      <c r="F21" s="6">
        <v>4536556349.8380003</v>
      </c>
      <c r="G21" s="1" t="s">
        <v>177</v>
      </c>
      <c r="H21" s="1">
        <v>2361.2671822000002</v>
      </c>
      <c r="I21" s="25">
        <v>5.2049770797717985E-7</v>
      </c>
      <c r="J21" s="26">
        <v>1.1903782581438101E-2</v>
      </c>
      <c r="K21" s="5">
        <v>1.190378258143786E-2</v>
      </c>
      <c r="L21" s="27">
        <v>2.3612671821999528E-3</v>
      </c>
      <c r="M21" s="4">
        <v>-4.7271214720367987E-17</v>
      </c>
      <c r="N21" s="3">
        <v>-4.7293724492192268E-11</v>
      </c>
      <c r="P21" s="2"/>
      <c r="Q21" s="2"/>
      <c r="R21" s="2"/>
    </row>
    <row r="22" spans="1:18">
      <c r="A22" s="7" t="s">
        <v>20</v>
      </c>
      <c r="B22" s="7" t="s">
        <v>178</v>
      </c>
      <c r="C22" s="3">
        <v>0.90725374525000002</v>
      </c>
      <c r="D22" s="7">
        <v>318970</v>
      </c>
      <c r="E22" s="1">
        <v>318970</v>
      </c>
      <c r="F22" s="6">
        <v>21286891235</v>
      </c>
      <c r="G22" s="1" t="s">
        <v>162</v>
      </c>
      <c r="H22" s="1">
        <v>9072.5374524999988</v>
      </c>
      <c r="I22" s="25">
        <v>4.2620302571861191E-7</v>
      </c>
      <c r="J22" s="26">
        <v>0.13594597911346559</v>
      </c>
      <c r="K22" s="5">
        <v>0.1359459791134629</v>
      </c>
      <c r="L22" s="27">
        <v>9.0725374524998174E-3</v>
      </c>
      <c r="M22" s="4">
        <v>-1.821459649775647E-16</v>
      </c>
      <c r="N22" s="3">
        <v>-1.818989403545856E-10</v>
      </c>
      <c r="P22" s="2"/>
      <c r="Q22" s="2"/>
      <c r="R22" s="2"/>
    </row>
    <row r="23" spans="1:18">
      <c r="A23" s="7" t="s">
        <v>21</v>
      </c>
      <c r="B23" s="7" t="s">
        <v>179</v>
      </c>
      <c r="C23" s="3">
        <v>0.42927509224999999</v>
      </c>
      <c r="D23" s="7">
        <v>14967</v>
      </c>
      <c r="E23" s="1">
        <v>14967</v>
      </c>
      <c r="F23" s="6">
        <v>8553274638</v>
      </c>
      <c r="G23" s="1" t="s">
        <v>152</v>
      </c>
      <c r="H23" s="1">
        <v>4292.7509224999994</v>
      </c>
      <c r="I23" s="25">
        <v>5.0188391045324456E-7</v>
      </c>
      <c r="J23" s="26">
        <v>7.5116964877537124E-3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22</v>
      </c>
      <c r="B24" s="7" t="s">
        <v>180</v>
      </c>
      <c r="C24" s="35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150</v>
      </c>
      <c r="H24" s="1">
        <v>6388.0492371999999</v>
      </c>
      <c r="I24" s="25">
        <v>4.7766402709025935E-7</v>
      </c>
      <c r="J24" s="26">
        <v>1.3880916627242941E-4</v>
      </c>
      <c r="K24" s="5">
        <v>1.3880916627242659E-4</v>
      </c>
      <c r="L24" s="27">
        <v>6.3880492371998724E-3</v>
      </c>
      <c r="M24" s="4">
        <v>-1.275021754842953E-16</v>
      </c>
      <c r="N24" s="3">
        <v>-1.2732925824821001E-10</v>
      </c>
      <c r="P24" s="2"/>
      <c r="Q24" s="2"/>
      <c r="R24" s="2"/>
    </row>
    <row r="25" spans="1:18">
      <c r="A25" s="7" t="s">
        <v>104</v>
      </c>
      <c r="B25" s="1" t="s">
        <v>267</v>
      </c>
      <c r="C25" s="3">
        <v>0.150952744039</v>
      </c>
      <c r="D25" s="7">
        <v>127750</v>
      </c>
      <c r="E25" s="1">
        <v>127750</v>
      </c>
      <c r="F25" s="6">
        <v>4443954996.6199999</v>
      </c>
      <c r="G25" s="1" t="s">
        <v>152</v>
      </c>
      <c r="H25" s="1">
        <v>1509.52744039</v>
      </c>
      <c r="I25" s="25">
        <v>3.3968108172520249E-7</v>
      </c>
      <c r="J25" s="26">
        <v>4.3394258190394608E-2</v>
      </c>
      <c r="K25" s="5">
        <v>4.3394258190393747E-2</v>
      </c>
      <c r="L25" s="27">
        <v>1.50952744038997E-3</v>
      </c>
      <c r="M25" s="4">
        <v>-3.0140820395097017E-17</v>
      </c>
      <c r="N25" s="3">
        <v>-3.0240698833949857E-11</v>
      </c>
      <c r="P25" s="2"/>
      <c r="Q25" s="2"/>
      <c r="R25" s="2"/>
    </row>
    <row r="26" spans="1:18">
      <c r="A26" s="7" t="s">
        <v>24</v>
      </c>
      <c r="B26" s="1" t="s">
        <v>182</v>
      </c>
      <c r="C26" s="3">
        <v>0.28496987647200001</v>
      </c>
      <c r="D26" s="7">
        <v>5931</v>
      </c>
      <c r="E26" s="1">
        <v>5931</v>
      </c>
      <c r="F26" s="6">
        <v>14770515679.68</v>
      </c>
      <c r="G26" s="1" t="s">
        <v>150</v>
      </c>
      <c r="H26" s="1">
        <v>2849.6987647199999</v>
      </c>
      <c r="I26" s="25">
        <v>1.9293156897970519E-7</v>
      </c>
      <c r="J26" s="26">
        <v>1.144277135618632E-3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-5.6843418860808008E-11</v>
      </c>
      <c r="P26" s="2"/>
      <c r="Q26" s="2"/>
      <c r="R26" s="2"/>
    </row>
    <row r="27" spans="1:18">
      <c r="A27" s="7" t="s">
        <v>25</v>
      </c>
      <c r="B27" s="1" t="s">
        <v>183</v>
      </c>
      <c r="C27" s="3">
        <v>0.21526795091699999</v>
      </c>
      <c r="D27" s="7">
        <v>7832</v>
      </c>
      <c r="E27" s="1">
        <v>7832</v>
      </c>
      <c r="F27" s="6">
        <v>4666113505.04</v>
      </c>
      <c r="G27" s="1" t="s">
        <v>177</v>
      </c>
      <c r="H27" s="1">
        <v>2152.6795091700001</v>
      </c>
      <c r="I27" s="25">
        <v>4.6134315139244468E-7</v>
      </c>
      <c r="J27" s="26">
        <v>3.6132395617056272E-3</v>
      </c>
      <c r="K27" s="5">
        <v>3.6132395617055561E-3</v>
      </c>
      <c r="L27" s="27">
        <v>2.1526795091699569E-3</v>
      </c>
      <c r="M27" s="4">
        <v>-4.2934406030425982E-17</v>
      </c>
      <c r="N27" s="3">
        <v>-4.2746250983327627E-11</v>
      </c>
      <c r="P27" s="2"/>
      <c r="Q27" s="2"/>
      <c r="R27" s="2"/>
    </row>
    <row r="28" spans="1:18">
      <c r="A28" s="7" t="s">
        <v>26</v>
      </c>
      <c r="B28" s="1" t="s">
        <v>184</v>
      </c>
      <c r="C28" s="3">
        <v>0.20504078380499999</v>
      </c>
      <c r="D28" s="7">
        <v>2941900</v>
      </c>
      <c r="E28" s="1">
        <v>2941900</v>
      </c>
      <c r="F28" s="6">
        <v>6822187400.6490002</v>
      </c>
      <c r="G28" s="1" t="s">
        <v>152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-4.0766001685454973E-17</v>
      </c>
      <c r="N28" s="3">
        <v>-4.0927261579781771E-11</v>
      </c>
      <c r="P28" s="2"/>
      <c r="Q28" s="2"/>
      <c r="R28" s="2"/>
    </row>
    <row r="29" spans="1:18">
      <c r="A29" s="7" t="s">
        <v>27</v>
      </c>
      <c r="B29" s="1" t="s">
        <v>185</v>
      </c>
      <c r="C29" s="3">
        <v>2.2692741025449998</v>
      </c>
      <c r="D29" s="7">
        <v>7831000</v>
      </c>
      <c r="E29" s="1">
        <v>7831000</v>
      </c>
      <c r="F29" s="6">
        <v>74672010585.350006</v>
      </c>
      <c r="G29" s="1" t="s">
        <v>160</v>
      </c>
      <c r="H29" s="1">
        <v>22692.741025449999</v>
      </c>
      <c r="I29" s="25">
        <v>3.0389888858707282E-7</v>
      </c>
      <c r="J29" s="26">
        <v>2.379832196525367</v>
      </c>
      <c r="K29" s="5">
        <v>2.3798321965253191</v>
      </c>
      <c r="L29" s="27">
        <v>2.2692741025449541E-2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28</v>
      </c>
      <c r="B30" s="1" t="s">
        <v>186</v>
      </c>
      <c r="C30" s="3">
        <v>2.1369527021999999</v>
      </c>
      <c r="D30" s="7">
        <v>349406</v>
      </c>
      <c r="E30" s="1">
        <v>349406</v>
      </c>
      <c r="F30" s="6">
        <v>55359921412.580002</v>
      </c>
      <c r="G30" s="1" t="s">
        <v>152</v>
      </c>
      <c r="H30" s="1">
        <v>21369.527021999998</v>
      </c>
      <c r="I30" s="25">
        <v>3.860107904189326E-7</v>
      </c>
      <c r="J30" s="26">
        <v>0.13487448623711759</v>
      </c>
      <c r="K30" s="5">
        <v>0.1348744862371149</v>
      </c>
      <c r="L30" s="27">
        <v>2.1369527021999572E-2</v>
      </c>
      <c r="M30" s="4">
        <v>-4.267419750902945E-16</v>
      </c>
      <c r="N30" s="3">
        <v>-4.2564352042973042E-10</v>
      </c>
      <c r="P30" s="2"/>
      <c r="Q30" s="2"/>
      <c r="R30" s="2"/>
    </row>
    <row r="31" spans="1:18">
      <c r="A31" s="7" t="s">
        <v>29</v>
      </c>
      <c r="B31" s="1" t="s">
        <v>187</v>
      </c>
      <c r="C31" s="3">
        <v>0.42699757685799999</v>
      </c>
      <c r="D31" s="7">
        <v>3053000</v>
      </c>
      <c r="E31" s="1">
        <v>3053000</v>
      </c>
      <c r="F31" s="6">
        <v>11327911649.59267</v>
      </c>
      <c r="G31" s="1" t="s">
        <v>152</v>
      </c>
      <c r="H31" s="1">
        <v>4269.9757685799996</v>
      </c>
      <c r="I31" s="25">
        <v>3.7694289121097959E-7</v>
      </c>
      <c r="J31" s="26">
        <v>1.150806646867121</v>
      </c>
      <c r="K31" s="5">
        <v>1.1508066468670981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31</v>
      </c>
      <c r="B32" s="1" t="s">
        <v>189</v>
      </c>
      <c r="C32" s="3">
        <v>0.258114845531</v>
      </c>
      <c r="D32" s="7">
        <v>775565</v>
      </c>
      <c r="E32" s="1">
        <v>775565</v>
      </c>
      <c r="F32" s="6">
        <v>6719217733.9629898</v>
      </c>
      <c r="G32" s="1" t="s">
        <v>152</v>
      </c>
      <c r="H32" s="1">
        <v>2581.1484553099999</v>
      </c>
      <c r="I32" s="25">
        <v>3.8414419021775619E-7</v>
      </c>
      <c r="J32" s="26">
        <v>0.29792878888623409</v>
      </c>
      <c r="K32" s="5">
        <v>0.29792878888622809</v>
      </c>
      <c r="L32" s="27">
        <v>2.5811484553099479E-3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32</v>
      </c>
      <c r="B33" s="1" t="s">
        <v>190</v>
      </c>
      <c r="C33" s="3">
        <v>1.613200168868</v>
      </c>
      <c r="D33" s="7">
        <v>126914</v>
      </c>
      <c r="E33" s="1">
        <v>126914</v>
      </c>
      <c r="F33" s="6">
        <v>35153224460.374901</v>
      </c>
      <c r="G33" s="1" t="s">
        <v>191</v>
      </c>
      <c r="H33" s="1">
        <v>16132.00168868</v>
      </c>
      <c r="I33" s="25">
        <v>4.5890531910846949E-7</v>
      </c>
      <c r="J33" s="26">
        <v>5.8241509669332288E-2</v>
      </c>
      <c r="K33" s="5">
        <v>5.8241509669331143E-2</v>
      </c>
      <c r="L33" s="27">
        <v>1.6132001688679679E-2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33</v>
      </c>
      <c r="B34" s="1" t="s">
        <v>192</v>
      </c>
      <c r="C34" s="3">
        <v>0.27106340229600001</v>
      </c>
      <c r="D34" s="7">
        <v>679</v>
      </c>
      <c r="E34" s="1">
        <v>679</v>
      </c>
      <c r="F34" s="6">
        <v>5246683834.7700005</v>
      </c>
      <c r="G34" s="1" t="s">
        <v>158</v>
      </c>
      <c r="H34" s="1">
        <v>2710.63402296</v>
      </c>
      <c r="I34" s="25">
        <v>5.1663757686264821E-7</v>
      </c>
      <c r="J34" s="26">
        <v>3.5079691468973808E-4</v>
      </c>
      <c r="K34" s="5">
        <v>3.5079691468973108E-4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119</v>
      </c>
      <c r="B35" s="1" t="s">
        <v>290</v>
      </c>
      <c r="C35" s="3">
        <v>0.111331619839</v>
      </c>
      <c r="D35" s="7">
        <v>1214710</v>
      </c>
      <c r="E35" s="1">
        <v>1214710</v>
      </c>
      <c r="F35" s="6">
        <v>6788188348.97299</v>
      </c>
      <c r="G35" s="1" t="s">
        <v>154</v>
      </c>
      <c r="H35" s="1">
        <v>1113.31619839</v>
      </c>
      <c r="I35" s="25">
        <v>1.640078532232297E-7</v>
      </c>
      <c r="J35" s="26">
        <v>0.1992219793887893</v>
      </c>
      <c r="K35" s="5">
        <v>0.1992219793887853</v>
      </c>
      <c r="L35" s="27">
        <v>1.1133161983899781E-3</v>
      </c>
      <c r="M35" s="4">
        <v>-2.2334564753201391E-17</v>
      </c>
      <c r="N35" s="3">
        <v>-2.2282620193436739E-11</v>
      </c>
      <c r="P35" s="2"/>
      <c r="Q35" s="2"/>
      <c r="R35" s="2"/>
    </row>
    <row r="36" spans="1:18">
      <c r="A36" s="7" t="s">
        <v>34</v>
      </c>
      <c r="B36" s="1" t="s">
        <v>193</v>
      </c>
      <c r="C36" s="3">
        <v>0.78343386465499998</v>
      </c>
      <c r="D36" s="7">
        <v>20023</v>
      </c>
      <c r="E36" s="1">
        <v>20023</v>
      </c>
      <c r="F36" s="6">
        <v>23354228881.999901</v>
      </c>
      <c r="G36" s="1" t="s">
        <v>150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-1.5612511283791259E-16</v>
      </c>
      <c r="N36" s="3">
        <v>-1.5643308870494371E-10</v>
      </c>
      <c r="P36" s="2"/>
      <c r="Q36" s="2"/>
      <c r="R36" s="2"/>
    </row>
    <row r="37" spans="1:18">
      <c r="A37" s="7" t="s">
        <v>35</v>
      </c>
      <c r="B37" s="1" t="s">
        <v>194</v>
      </c>
      <c r="C37" s="3">
        <v>0.39924042159200002</v>
      </c>
      <c r="D37" s="7">
        <v>28958</v>
      </c>
      <c r="E37" s="1">
        <v>28958</v>
      </c>
      <c r="F37" s="6">
        <v>10228305411.125</v>
      </c>
      <c r="G37" s="1" t="s">
        <v>195</v>
      </c>
      <c r="H37" s="1">
        <v>3992.4042159199998</v>
      </c>
      <c r="I37" s="25">
        <v>3.9032899932549819E-7</v>
      </c>
      <c r="J37" s="26">
        <v>1.130314716246778E-2</v>
      </c>
      <c r="K37" s="5">
        <v>1.1303147162467549E-2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36</v>
      </c>
      <c r="B38" s="1" t="s">
        <v>196</v>
      </c>
      <c r="C38" s="3">
        <v>4.4916177123579999</v>
      </c>
      <c r="D38" s="7">
        <v>691999</v>
      </c>
      <c r="E38" s="1">
        <v>691999</v>
      </c>
      <c r="F38" s="6">
        <v>101718318539.9993</v>
      </c>
      <c r="G38" s="1" t="s">
        <v>152</v>
      </c>
      <c r="H38" s="1">
        <v>44916.177123579997</v>
      </c>
      <c r="I38" s="25">
        <v>4.415741212426487E-7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3">
        <v>0.41963874665099998</v>
      </c>
      <c r="D39" s="7">
        <v>7508</v>
      </c>
      <c r="E39" s="1">
        <v>7508</v>
      </c>
      <c r="F39" s="6">
        <v>10406470637.4</v>
      </c>
      <c r="G39" s="1" t="s">
        <v>158</v>
      </c>
      <c r="H39" s="1">
        <v>4196.3874665100002</v>
      </c>
      <c r="I39" s="25">
        <v>4.032479034177571E-7</v>
      </c>
      <c r="J39" s="26">
        <v>3.02758525886052E-3</v>
      </c>
      <c r="K39" s="5">
        <v>3.0275852588604588E-3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38</v>
      </c>
      <c r="B40" s="1" t="s">
        <v>198</v>
      </c>
      <c r="C40" s="3">
        <v>0.39302269532400003</v>
      </c>
      <c r="D40" s="7">
        <v>266226</v>
      </c>
      <c r="E40" s="1">
        <v>266226</v>
      </c>
      <c r="F40" s="6">
        <v>15904840408.73999</v>
      </c>
      <c r="G40" s="1" t="s">
        <v>160</v>
      </c>
      <c r="H40" s="1">
        <v>3930.2269532400001</v>
      </c>
      <c r="I40" s="25">
        <v>2.4710885819893372E-7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39</v>
      </c>
      <c r="B41" s="1" t="s">
        <v>199</v>
      </c>
      <c r="C41" s="3">
        <v>0.21457346359000001</v>
      </c>
      <c r="D41" s="7">
        <v>11727.6</v>
      </c>
      <c r="E41" s="1">
        <v>11727.6</v>
      </c>
      <c r="F41" s="6">
        <v>7608487191.9036903</v>
      </c>
      <c r="G41" s="1" t="s">
        <v>150</v>
      </c>
      <c r="H41" s="1">
        <v>2145.7346358999998</v>
      </c>
      <c r="I41" s="25">
        <v>2.8201856450298162E-7</v>
      </c>
      <c r="J41" s="26">
        <v>3.3074009170651671E-3</v>
      </c>
      <c r="K41" s="5">
        <v>3.3074009170650999E-3</v>
      </c>
      <c r="L41" s="27">
        <v>2.1457346358999571E-3</v>
      </c>
      <c r="M41" s="4">
        <v>-4.2934406030425982E-17</v>
      </c>
      <c r="N41" s="3">
        <v>-4.2746250983327627E-11</v>
      </c>
      <c r="P41" s="2"/>
      <c r="Q41" s="2"/>
      <c r="R41" s="2"/>
    </row>
    <row r="42" spans="1:18">
      <c r="A42" s="7" t="s">
        <v>41</v>
      </c>
      <c r="B42" s="1" t="s">
        <v>201</v>
      </c>
      <c r="C42" s="3">
        <v>0.27359536947399998</v>
      </c>
      <c r="D42" s="7">
        <v>101246</v>
      </c>
      <c r="E42" s="1">
        <v>101246</v>
      </c>
      <c r="F42" s="6">
        <v>9891614932.1300011</v>
      </c>
      <c r="G42" s="1" t="s">
        <v>191</v>
      </c>
      <c r="H42" s="1">
        <v>2735.9536947400002</v>
      </c>
      <c r="I42" s="25">
        <v>2.7659322704253871E-7</v>
      </c>
      <c r="J42" s="26">
        <v>2.8003957865148869E-2</v>
      </c>
      <c r="K42" s="5">
        <v>2.800395786514832E-2</v>
      </c>
      <c r="L42" s="27">
        <v>2.735953694739945E-3</v>
      </c>
      <c r="M42" s="4">
        <v>-5.4643789493269417E-17</v>
      </c>
      <c r="N42" s="3">
        <v>-5.4569682106375688E-11</v>
      </c>
      <c r="P42" s="2"/>
      <c r="Q42" s="2"/>
      <c r="R42" s="2"/>
    </row>
    <row r="43" spans="1:18">
      <c r="A43" s="7" t="s">
        <v>42</v>
      </c>
      <c r="B43" s="1" t="s">
        <v>202</v>
      </c>
      <c r="C43" s="3">
        <v>1.323643654814</v>
      </c>
      <c r="D43" s="7">
        <v>23028</v>
      </c>
      <c r="E43" s="1">
        <v>23028</v>
      </c>
      <c r="F43" s="6">
        <v>30440431104.975899</v>
      </c>
      <c r="G43" s="1" t="s">
        <v>150</v>
      </c>
      <c r="H43" s="1">
        <v>13236.43654814</v>
      </c>
      <c r="I43" s="25">
        <v>4.3483078483656322E-7</v>
      </c>
      <c r="J43" s="26">
        <v>1.0013283313216379E-2</v>
      </c>
      <c r="K43" s="5">
        <v>1.001328331321618E-2</v>
      </c>
      <c r="L43" s="27">
        <v>1.3236436548139739E-2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43</v>
      </c>
      <c r="B44" s="1" t="s">
        <v>203</v>
      </c>
      <c r="C44" s="3">
        <v>0.828664283896</v>
      </c>
      <c r="D44" s="7">
        <v>226192</v>
      </c>
      <c r="E44" s="1">
        <v>226192</v>
      </c>
      <c r="F44" s="6">
        <v>26518559165.184898</v>
      </c>
      <c r="G44" s="1" t="s">
        <v>152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-1.647987302177967E-16</v>
      </c>
      <c r="N44" s="3">
        <v>-1.6370904631912711E-10</v>
      </c>
      <c r="P44" s="2"/>
      <c r="Q44" s="2"/>
      <c r="R44" s="2"/>
    </row>
    <row r="45" spans="1:18">
      <c r="A45" s="7" t="s">
        <v>44</v>
      </c>
      <c r="B45" s="1" t="s">
        <v>204</v>
      </c>
      <c r="C45" s="3">
        <v>1.2752398271980001</v>
      </c>
      <c r="D45" s="7">
        <v>24400</v>
      </c>
      <c r="E45" s="1">
        <v>24400</v>
      </c>
      <c r="F45" s="6">
        <v>27566746653.25</v>
      </c>
      <c r="G45" s="1" t="s">
        <v>205</v>
      </c>
      <c r="H45" s="1">
        <v>12752.398271980001</v>
      </c>
      <c r="I45" s="25">
        <v>4.6260077158856711E-7</v>
      </c>
      <c r="J45" s="26">
        <v>1.128745882676104E-2</v>
      </c>
      <c r="K45" s="5">
        <v>1.1287458826760809E-2</v>
      </c>
      <c r="L45" s="27">
        <v>1.2752398271979749E-2</v>
      </c>
      <c r="M45" s="4">
        <v>-2.5500435096859059E-16</v>
      </c>
      <c r="N45" s="3">
        <v>-2.5465851649641991E-10</v>
      </c>
      <c r="P45" s="2"/>
      <c r="Q45" s="2"/>
      <c r="R45" s="2"/>
    </row>
    <row r="46" spans="1:18">
      <c r="A46" s="7" t="s">
        <v>45</v>
      </c>
      <c r="B46" s="1" t="s">
        <v>206</v>
      </c>
      <c r="C46" s="3">
        <v>0.32219908609800002</v>
      </c>
      <c r="D46" s="7">
        <v>22718</v>
      </c>
      <c r="E46" s="1">
        <v>22718</v>
      </c>
      <c r="F46" s="6">
        <v>7484374748.3999996</v>
      </c>
      <c r="G46" s="1" t="s">
        <v>207</v>
      </c>
      <c r="H46" s="1">
        <v>3221.99086098</v>
      </c>
      <c r="I46" s="25">
        <v>4.3049566186791928E-7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46</v>
      </c>
      <c r="B47" s="1" t="s">
        <v>208</v>
      </c>
      <c r="C47" s="3">
        <v>0.22169429049100001</v>
      </c>
      <c r="D47" s="7">
        <v>12701</v>
      </c>
      <c r="E47" s="1">
        <v>12701</v>
      </c>
      <c r="F47" s="6">
        <v>4536671655.6999998</v>
      </c>
      <c r="G47" s="1" t="s">
        <v>156</v>
      </c>
      <c r="H47" s="1">
        <v>2216.9429049099999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-4.4565240386873477E-11</v>
      </c>
      <c r="P47" s="2"/>
      <c r="Q47" s="2"/>
      <c r="R47" s="2"/>
    </row>
    <row r="48" spans="1:18">
      <c r="A48" s="7" t="s">
        <v>47</v>
      </c>
      <c r="B48" s="1" t="s">
        <v>209</v>
      </c>
      <c r="C48" s="3">
        <v>0.206109588436</v>
      </c>
      <c r="D48" s="7">
        <v>3457</v>
      </c>
      <c r="E48" s="1">
        <v>3457</v>
      </c>
      <c r="F48" s="6">
        <v>4905920477.3400002</v>
      </c>
      <c r="G48" s="1" t="s">
        <v>150</v>
      </c>
      <c r="H48" s="1">
        <v>2061.0958843600001</v>
      </c>
      <c r="I48" s="25">
        <v>4.2012419359017618E-7</v>
      </c>
      <c r="J48" s="26">
        <v>1.4523693372412391E-3</v>
      </c>
      <c r="K48" s="5">
        <v>1.45236933724121E-3</v>
      </c>
      <c r="L48" s="27">
        <v>2.0610958843599592E-3</v>
      </c>
      <c r="M48" s="4">
        <v>-4.1199682554449168E-17</v>
      </c>
      <c r="N48" s="3">
        <v>-4.1382008930668228E-11</v>
      </c>
      <c r="P48" s="2"/>
      <c r="Q48" s="2"/>
      <c r="R48" s="2"/>
    </row>
    <row r="49" spans="1:18">
      <c r="A49" s="7" t="s">
        <v>48</v>
      </c>
      <c r="B49" s="1" t="s">
        <v>276</v>
      </c>
      <c r="C49" s="3">
        <v>4.4644924315549996</v>
      </c>
      <c r="D49" s="7">
        <v>1139000</v>
      </c>
      <c r="E49" s="1">
        <v>1139000</v>
      </c>
      <c r="F49" s="6">
        <v>117558651939.2038</v>
      </c>
      <c r="G49" s="1" t="s">
        <v>152</v>
      </c>
      <c r="H49" s="1">
        <v>44644.924315550001</v>
      </c>
      <c r="I49" s="25">
        <v>3.797672360060611E-7</v>
      </c>
      <c r="J49" s="26">
        <v>0.43255488181090362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49</v>
      </c>
      <c r="B50" s="1" t="s">
        <v>211</v>
      </c>
      <c r="C50" s="3">
        <v>0.26529719421600001</v>
      </c>
      <c r="D50" s="7">
        <v>25988</v>
      </c>
      <c r="E50" s="1">
        <v>25988</v>
      </c>
      <c r="F50" s="6">
        <v>8753892325.1040001</v>
      </c>
      <c r="G50" s="1" t="s">
        <v>162</v>
      </c>
      <c r="H50" s="1">
        <v>2652.9719421599998</v>
      </c>
      <c r="I50" s="25">
        <v>3.030619801607489E-7</v>
      </c>
      <c r="J50" s="26">
        <v>7.8759747404175406E-3</v>
      </c>
      <c r="K50" s="5">
        <v>7.8759747404173845E-3</v>
      </c>
      <c r="L50" s="27">
        <v>2.6529719421599469E-3</v>
      </c>
      <c r="M50" s="4">
        <v>-5.2909066017292623E-17</v>
      </c>
      <c r="N50" s="3">
        <v>-5.2750692702829838E-11</v>
      </c>
      <c r="P50" s="2"/>
      <c r="Q50" s="2"/>
      <c r="R50" s="2"/>
    </row>
    <row r="51" spans="1:18">
      <c r="A51" s="7" t="s">
        <v>51</v>
      </c>
      <c r="B51" s="1" t="s">
        <v>213</v>
      </c>
      <c r="C51" s="3">
        <v>4.0462478882069997</v>
      </c>
      <c r="D51" s="7">
        <v>35600000</v>
      </c>
      <c r="E51" s="1">
        <v>35600000</v>
      </c>
      <c r="F51" s="6">
        <v>140443326491.9165</v>
      </c>
      <c r="G51" s="1" t="s">
        <v>152</v>
      </c>
      <c r="H51" s="1">
        <v>40462.478882069998</v>
      </c>
      <c r="I51" s="25">
        <v>2.8810538665501423E-7</v>
      </c>
      <c r="J51" s="26">
        <v>10.256551764918511</v>
      </c>
      <c r="K51" s="5">
        <v>10.256551764918299</v>
      </c>
      <c r="L51" s="27">
        <v>4.0462478882069178E-2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52</v>
      </c>
      <c r="B52" s="1" t="s">
        <v>214</v>
      </c>
      <c r="C52" s="3">
        <v>0.16458829132200001</v>
      </c>
      <c r="D52" s="7">
        <v>55548</v>
      </c>
      <c r="E52" s="1">
        <v>55548</v>
      </c>
      <c r="F52" s="6">
        <v>8894437056.7875004</v>
      </c>
      <c r="G52" s="1" t="s">
        <v>207</v>
      </c>
      <c r="H52" s="1">
        <v>1645.8829132200001</v>
      </c>
      <c r="I52" s="25">
        <v>1.850463275766281E-7</v>
      </c>
      <c r="J52" s="26">
        <v>1.027895340422654E-2</v>
      </c>
      <c r="K52" s="5">
        <v>1.027895340422633E-2</v>
      </c>
      <c r="L52" s="27">
        <v>1.6458829132199671E-3</v>
      </c>
      <c r="M52" s="4">
        <v>-3.2959746043559329E-17</v>
      </c>
      <c r="N52" s="3">
        <v>-3.2969182939268649E-11</v>
      </c>
      <c r="P52" s="2"/>
      <c r="Q52" s="2"/>
      <c r="R52" s="2"/>
    </row>
    <row r="53" spans="1:18">
      <c r="A53" s="7" t="s">
        <v>53</v>
      </c>
      <c r="B53" s="1" t="s">
        <v>215</v>
      </c>
      <c r="C53" s="3">
        <v>0.29975270413900001</v>
      </c>
      <c r="D53" s="7">
        <v>3555000</v>
      </c>
      <c r="E53" s="1">
        <v>3555000</v>
      </c>
      <c r="F53" s="6">
        <v>16721789633.879999</v>
      </c>
      <c r="G53" s="1" t="s">
        <v>207</v>
      </c>
      <c r="H53" s="1">
        <v>2997.5270413899998</v>
      </c>
      <c r="I53" s="25">
        <v>1.79258746044545E-7</v>
      </c>
      <c r="J53" s="26">
        <v>0.63726484218835755</v>
      </c>
      <c r="K53" s="5">
        <v>0.63726484218834478</v>
      </c>
      <c r="L53" s="27">
        <v>2.9975270413899399E-3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54</v>
      </c>
      <c r="B54" s="1" t="s">
        <v>216</v>
      </c>
      <c r="C54" s="3">
        <v>2.0805330849780002</v>
      </c>
      <c r="D54" s="7">
        <v>14760000</v>
      </c>
      <c r="E54" s="1">
        <v>14760000</v>
      </c>
      <c r="F54" s="6">
        <v>58006872979.024902</v>
      </c>
      <c r="G54" s="1" t="s">
        <v>154</v>
      </c>
      <c r="H54" s="1">
        <v>20805.330849779999</v>
      </c>
      <c r="I54" s="25">
        <v>3.5867009858130331E-7</v>
      </c>
      <c r="J54" s="26">
        <v>5.2939706550600363</v>
      </c>
      <c r="K54" s="5">
        <v>5.2939706550599306</v>
      </c>
      <c r="L54" s="27">
        <v>2.080533084977958E-2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3">
        <v>0.26273089970399999</v>
      </c>
      <c r="D55" s="7">
        <v>5074</v>
      </c>
      <c r="E55" s="1">
        <v>5074</v>
      </c>
      <c r="F55" s="6">
        <v>7511109456.6499901</v>
      </c>
      <c r="G55" s="1" t="s">
        <v>150</v>
      </c>
      <c r="H55" s="1">
        <v>2627.3089970400001</v>
      </c>
      <c r="I55" s="25">
        <v>3.4978973641688871E-7</v>
      </c>
      <c r="J55" s="26">
        <v>1.774833122579293E-3</v>
      </c>
      <c r="K55" s="5">
        <v>1.7748331225792579E-3</v>
      </c>
      <c r="L55" s="27">
        <v>2.6273089970399472E-3</v>
      </c>
      <c r="M55" s="4">
        <v>-5.2475385148298408E-17</v>
      </c>
      <c r="N55" s="3">
        <v>-5.2295945351943367E-11</v>
      </c>
      <c r="P55" s="2"/>
      <c r="Q55" s="2"/>
      <c r="R55" s="2"/>
    </row>
    <row r="56" spans="1:18">
      <c r="A56" s="7" t="s">
        <v>56</v>
      </c>
      <c r="B56" s="1" t="s">
        <v>218</v>
      </c>
      <c r="C56" s="3">
        <v>0.49798466204500003</v>
      </c>
      <c r="D56" s="7">
        <v>200060</v>
      </c>
      <c r="E56" s="1">
        <v>200060</v>
      </c>
      <c r="F56" s="6">
        <v>11393343796.26996</v>
      </c>
      <c r="G56" s="1" t="s">
        <v>205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57</v>
      </c>
      <c r="B57" s="1" t="s">
        <v>219</v>
      </c>
      <c r="C57" s="3">
        <v>0.24825191702300001</v>
      </c>
      <c r="D57" s="7">
        <v>241.97</v>
      </c>
      <c r="E57" s="1">
        <v>241.97</v>
      </c>
      <c r="F57" s="6">
        <v>4700841719.0139999</v>
      </c>
      <c r="G57" s="1" t="s">
        <v>158</v>
      </c>
      <c r="H57" s="1">
        <v>2482.5191702299999</v>
      </c>
      <c r="I57" s="25">
        <v>5.2810099097544342E-7</v>
      </c>
      <c r="J57" s="26">
        <v>1.2778459678632799E-4</v>
      </c>
      <c r="K57" s="5">
        <v>1.277845967863255E-4</v>
      </c>
      <c r="L57" s="27">
        <v>2.4825191702299511E-3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58</v>
      </c>
      <c r="B58" s="1" t="s">
        <v>220</v>
      </c>
      <c r="C58" s="3">
        <v>0.21096117650499999</v>
      </c>
      <c r="D58" s="7">
        <v>917624</v>
      </c>
      <c r="E58" s="1">
        <v>917624</v>
      </c>
      <c r="F58" s="6">
        <v>12838348114.327999</v>
      </c>
      <c r="G58" s="1" t="s">
        <v>207</v>
      </c>
      <c r="H58" s="1">
        <v>2109.61176505</v>
      </c>
      <c r="I58" s="25">
        <v>1.643211218657957E-7</v>
      </c>
      <c r="J58" s="26">
        <v>0.15078500513097889</v>
      </c>
      <c r="K58" s="5">
        <v>0.1507850051309759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3">
        <v>0.229447423106</v>
      </c>
      <c r="D59" s="7">
        <v>13154</v>
      </c>
      <c r="E59" s="1">
        <v>13154</v>
      </c>
      <c r="F59" s="6">
        <v>10715377688.25799</v>
      </c>
      <c r="G59" s="1" t="s">
        <v>150</v>
      </c>
      <c r="H59" s="1">
        <v>2294.47423106</v>
      </c>
      <c r="I59" s="25">
        <v>2.1412910471408819E-7</v>
      </c>
      <c r="J59" s="26">
        <v>2.8166542434091171E-3</v>
      </c>
      <c r="K59" s="5">
        <v>2.8166542434090599E-3</v>
      </c>
      <c r="L59" s="27">
        <v>2.2944742310599541E-3</v>
      </c>
      <c r="M59" s="4">
        <v>-4.5970172113385388E-17</v>
      </c>
      <c r="N59" s="3">
        <v>-4.5929482439532882E-11</v>
      </c>
      <c r="P59" s="2"/>
      <c r="Q59" s="2"/>
      <c r="R59" s="2"/>
    </row>
    <row r="60" spans="1:18">
      <c r="A60" s="7" t="s">
        <v>60</v>
      </c>
      <c r="B60" s="1" t="s">
        <v>222</v>
      </c>
      <c r="C60" s="3">
        <v>0.78199049533499998</v>
      </c>
      <c r="D60" s="7">
        <v>11142</v>
      </c>
      <c r="E60" s="1">
        <v>11142</v>
      </c>
      <c r="F60" s="6">
        <v>18758344641.759998</v>
      </c>
      <c r="G60" s="1" t="s">
        <v>195</v>
      </c>
      <c r="H60" s="1">
        <v>7819.9049533500001</v>
      </c>
      <c r="I60" s="25">
        <v>4.1687606783496531E-7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-1.5612511283791259E-16</v>
      </c>
      <c r="N60" s="3">
        <v>-1.555235940031707E-10</v>
      </c>
      <c r="P60" s="2"/>
      <c r="Q60" s="2"/>
      <c r="R60" s="2"/>
    </row>
    <row r="61" spans="1:18">
      <c r="A61" s="7" t="s">
        <v>61</v>
      </c>
      <c r="B61" s="1" t="s">
        <v>223</v>
      </c>
      <c r="C61" s="3">
        <v>0.46317045991400002</v>
      </c>
      <c r="D61" s="7">
        <v>2222160</v>
      </c>
      <c r="E61" s="1">
        <v>2222160</v>
      </c>
      <c r="F61" s="6">
        <v>11250542625.999941</v>
      </c>
      <c r="G61" s="1" t="s">
        <v>191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62</v>
      </c>
      <c r="B62" s="1" t="s">
        <v>224</v>
      </c>
      <c r="C62" s="3">
        <v>0.65199579735000002</v>
      </c>
      <c r="D62" s="7">
        <v>171616</v>
      </c>
      <c r="E62" s="1">
        <v>171616</v>
      </c>
      <c r="F62" s="6">
        <v>39629955251.260498</v>
      </c>
      <c r="G62" s="1" t="s">
        <v>171</v>
      </c>
      <c r="H62" s="1">
        <v>6519.9579734999998</v>
      </c>
      <c r="I62" s="25">
        <v>1.6452095219796201E-7</v>
      </c>
      <c r="J62" s="26">
        <v>2.8234427732405441E-2</v>
      </c>
      <c r="K62" s="5">
        <v>2.8234427732404879E-2</v>
      </c>
      <c r="L62" s="27">
        <v>6.51995797349987E-3</v>
      </c>
      <c r="M62" s="4">
        <v>-1.3010426069826051E-16</v>
      </c>
      <c r="N62" s="3">
        <v>-1.3005774235352871E-10</v>
      </c>
      <c r="P62" s="2"/>
      <c r="Q62" s="2"/>
      <c r="R62" s="2"/>
    </row>
    <row r="63" spans="1:18">
      <c r="A63" s="7" t="s">
        <v>63</v>
      </c>
      <c r="B63" s="1" t="s">
        <v>225</v>
      </c>
      <c r="C63" s="3">
        <v>0.396457990511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3964.5799051099998</v>
      </c>
      <c r="I63" s="25">
        <v>4.070877066243858E-7</v>
      </c>
      <c r="J63" s="26">
        <v>1.6372253385019551</v>
      </c>
      <c r="K63" s="5">
        <v>1.637225338501922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64</v>
      </c>
      <c r="B64" s="1" t="s">
        <v>226</v>
      </c>
      <c r="C64" s="3">
        <v>4.0154178102109999</v>
      </c>
      <c r="D64" s="7">
        <v>718000</v>
      </c>
      <c r="E64" s="1">
        <v>718000</v>
      </c>
      <c r="F64" s="6">
        <v>115310182951.58</v>
      </c>
      <c r="G64" s="1" t="s">
        <v>152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0.25002735352020672</v>
      </c>
      <c r="L64" s="27">
        <v>4.0154178102109188E-2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65</v>
      </c>
      <c r="B65" s="1" t="s">
        <v>227</v>
      </c>
      <c r="C65" s="3">
        <v>0.30025794905699998</v>
      </c>
      <c r="D65" s="7">
        <v>31143</v>
      </c>
      <c r="E65" s="1">
        <v>31143</v>
      </c>
      <c r="F65" s="6">
        <v>7050826801.2799997</v>
      </c>
      <c r="G65" s="1" t="s">
        <v>158</v>
      </c>
      <c r="H65" s="1">
        <v>3002.57949057</v>
      </c>
      <c r="I65" s="25">
        <v>4.2584785801644067E-7</v>
      </c>
      <c r="J65" s="26">
        <v>1.326217984220601E-2</v>
      </c>
      <c r="K65" s="5">
        <v>1.326217984220575E-2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66</v>
      </c>
      <c r="B66" s="1" t="s">
        <v>228</v>
      </c>
      <c r="C66" s="3">
        <v>1.271447502425</v>
      </c>
      <c r="D66" s="7">
        <v>36000000</v>
      </c>
      <c r="E66" s="1">
        <v>36000000</v>
      </c>
      <c r="F66" s="6">
        <v>33302869655.349998</v>
      </c>
      <c r="G66" s="1" t="s">
        <v>152</v>
      </c>
      <c r="H66" s="1">
        <v>12714.475024249999</v>
      </c>
      <c r="I66" s="25">
        <v>3.8178316631063839E-7</v>
      </c>
      <c r="J66" s="26">
        <v>13.74419398718298</v>
      </c>
      <c r="K66" s="5">
        <v>13.74419398718271</v>
      </c>
      <c r="L66" s="27">
        <v>1.2714475024249749E-2</v>
      </c>
      <c r="M66" s="4">
        <v>-2.5326962749261379E-16</v>
      </c>
      <c r="N66" s="3">
        <v>-2.5465851649641991E-10</v>
      </c>
      <c r="P66" s="2"/>
      <c r="Q66" s="2"/>
      <c r="R66" s="2"/>
    </row>
    <row r="67" spans="1:18">
      <c r="A67" s="7" t="s">
        <v>67</v>
      </c>
      <c r="B67" s="1" t="s">
        <v>229</v>
      </c>
      <c r="C67" s="3">
        <v>0.41891868155099998</v>
      </c>
      <c r="D67" s="7">
        <v>39893</v>
      </c>
      <c r="E67" s="1">
        <v>39893</v>
      </c>
      <c r="F67" s="6">
        <v>8455062998.3999901</v>
      </c>
      <c r="G67" s="1" t="s">
        <v>152</v>
      </c>
      <c r="H67" s="1">
        <v>4189.1868155100001</v>
      </c>
      <c r="I67" s="25">
        <v>4.9546488492193951E-7</v>
      </c>
      <c r="J67" s="26">
        <v>1.9765580654190928E-2</v>
      </c>
      <c r="K67" s="5">
        <v>1.976558065419054E-2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68</v>
      </c>
      <c r="B68" s="1" t="s">
        <v>230</v>
      </c>
      <c r="C68" s="3">
        <v>0.35090512967800003</v>
      </c>
      <c r="D68" s="7">
        <v>29366</v>
      </c>
      <c r="E68" s="1">
        <v>29366</v>
      </c>
      <c r="F68" s="6">
        <v>6695760088.0799999</v>
      </c>
      <c r="G68" s="1" t="s">
        <v>177</v>
      </c>
      <c r="H68" s="1">
        <v>3509.05129678</v>
      </c>
      <c r="I68" s="25">
        <v>5.2407064330559309E-7</v>
      </c>
      <c r="J68" s="26">
        <v>1.5389858511312049E-2</v>
      </c>
      <c r="K68" s="5">
        <v>1.5389858511311741E-2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69</v>
      </c>
      <c r="B69" s="1" t="s">
        <v>231</v>
      </c>
      <c r="C69" s="3">
        <v>2.980194658426</v>
      </c>
      <c r="D69" s="7">
        <v>26200000</v>
      </c>
      <c r="E69" s="1">
        <v>26200000</v>
      </c>
      <c r="F69" s="6">
        <v>100386313408.50909</v>
      </c>
      <c r="G69" s="1" t="s">
        <v>154</v>
      </c>
      <c r="H69" s="1">
        <v>29801.94658426</v>
      </c>
      <c r="I69" s="25">
        <v>2.9687260715496978E-7</v>
      </c>
      <c r="J69" s="26">
        <v>7.7780623074602104</v>
      </c>
      <c r="K69" s="5">
        <v>7.7780623074600541</v>
      </c>
      <c r="L69" s="27">
        <v>2.9801946584259401E-2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71</v>
      </c>
      <c r="B70" s="1" t="s">
        <v>233</v>
      </c>
      <c r="C70" s="3">
        <v>0.17357279965399999</v>
      </c>
      <c r="D70" s="7">
        <v>621841</v>
      </c>
      <c r="E70" s="1">
        <v>621841</v>
      </c>
      <c r="F70" s="6">
        <v>8651847003.493206</v>
      </c>
      <c r="G70" s="1" t="s">
        <v>152</v>
      </c>
      <c r="H70" s="1">
        <v>1735.72799654</v>
      </c>
      <c r="I70" s="25">
        <v>2.006193585992904E-7</v>
      </c>
      <c r="J70" s="26">
        <v>0.1247533425707414</v>
      </c>
      <c r="K70" s="5">
        <v>0.1247533425707389</v>
      </c>
      <c r="L70" s="27">
        <v>1.735727996539965E-3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106</v>
      </c>
      <c r="B71" s="1" t="s">
        <v>269</v>
      </c>
      <c r="C71" s="3">
        <v>0.17407479373699999</v>
      </c>
      <c r="D71" s="7">
        <v>11716</v>
      </c>
      <c r="E71" s="1">
        <v>11716</v>
      </c>
      <c r="F71" s="6">
        <v>3732799728.5999999</v>
      </c>
      <c r="G71" s="1" t="s">
        <v>152</v>
      </c>
      <c r="H71" s="1">
        <v>1740.74793737</v>
      </c>
      <c r="I71" s="25">
        <v>4.6633842261418992E-7</v>
      </c>
      <c r="J71" s="26">
        <v>5.4636209593478483E-3</v>
      </c>
      <c r="K71" s="5">
        <v>5.463620959347739E-3</v>
      </c>
      <c r="L71" s="27">
        <v>1.740747937369965E-3</v>
      </c>
      <c r="M71" s="4">
        <v>-3.4694469519536142E-17</v>
      </c>
      <c r="N71" s="3">
        <v>-3.4788172342814512E-11</v>
      </c>
      <c r="P71" s="2"/>
      <c r="Q71" s="2"/>
      <c r="R71" s="2"/>
    </row>
    <row r="72" spans="1:18">
      <c r="A72" s="7" t="s">
        <v>72</v>
      </c>
      <c r="B72" s="1" t="s">
        <v>234</v>
      </c>
      <c r="C72" s="3">
        <v>0.35914670996999998</v>
      </c>
      <c r="D72" s="7">
        <v>426140</v>
      </c>
      <c r="E72" s="1">
        <v>426140</v>
      </c>
      <c r="F72" s="6">
        <v>14611550429.648199</v>
      </c>
      <c r="G72" s="1" t="s">
        <v>152</v>
      </c>
      <c r="H72" s="1">
        <v>3591.4670996999998</v>
      </c>
      <c r="I72" s="25">
        <v>2.4579644145172828E-7</v>
      </c>
      <c r="J72" s="26">
        <v>0.10474369556023951</v>
      </c>
      <c r="K72" s="5">
        <v>0.1047436955602374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73</v>
      </c>
      <c r="B73" s="1" t="s">
        <v>235</v>
      </c>
      <c r="C73" s="3">
        <v>0.56506586903</v>
      </c>
      <c r="D73" s="7">
        <v>76222</v>
      </c>
      <c r="E73" s="1">
        <v>76222</v>
      </c>
      <c r="F73" s="6">
        <v>13106618023.950001</v>
      </c>
      <c r="G73" s="1" t="s">
        <v>152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-1.1275702593849251E-16</v>
      </c>
      <c r="N73" s="3">
        <v>-1.127773430198431E-10</v>
      </c>
      <c r="P73" s="2"/>
      <c r="Q73" s="2"/>
      <c r="R73" s="2"/>
    </row>
    <row r="74" spans="1:18">
      <c r="A74" s="7" t="s">
        <v>74</v>
      </c>
      <c r="B74" s="1" t="s">
        <v>236</v>
      </c>
      <c r="C74" s="3">
        <v>0.22701018998700001</v>
      </c>
      <c r="D74" s="7">
        <v>122707</v>
      </c>
      <c r="E74" s="1">
        <v>122707</v>
      </c>
      <c r="F74" s="6">
        <v>6660651662.8280001</v>
      </c>
      <c r="G74" s="1" t="s">
        <v>207</v>
      </c>
      <c r="H74" s="1">
        <v>2270.1018998700001</v>
      </c>
      <c r="I74" s="25">
        <v>3.4082279254131622E-7</v>
      </c>
      <c r="J74" s="26">
        <v>4.182134240436728E-2</v>
      </c>
      <c r="K74" s="5">
        <v>4.1821342404366448E-2</v>
      </c>
      <c r="L74" s="27">
        <v>2.2701018998699551E-3</v>
      </c>
      <c r="M74" s="4">
        <v>-4.5536491244391192E-17</v>
      </c>
      <c r="N74" s="3">
        <v>-4.5474735088646412E-11</v>
      </c>
      <c r="P74" s="2"/>
      <c r="Q74" s="2"/>
      <c r="R74" s="2"/>
    </row>
    <row r="75" spans="1:18">
      <c r="A75" s="7" t="s">
        <v>75</v>
      </c>
      <c r="B75" s="1" t="s">
        <v>237</v>
      </c>
      <c r="C75" s="3">
        <v>1.0234455237440001</v>
      </c>
      <c r="D75" s="7">
        <v>6240000</v>
      </c>
      <c r="E75" s="1">
        <v>6240000</v>
      </c>
      <c r="F75" s="6">
        <v>28858240015.5</v>
      </c>
      <c r="G75" s="1" t="s">
        <v>160</v>
      </c>
      <c r="H75" s="1">
        <v>10234.455237439999</v>
      </c>
      <c r="I75" s="25">
        <v>3.546458561555725E-7</v>
      </c>
      <c r="J75" s="26">
        <v>2.212990142410773</v>
      </c>
      <c r="K75" s="5">
        <v>2.212990142410729</v>
      </c>
      <c r="L75" s="27">
        <v>1.02344552374398E-2</v>
      </c>
      <c r="M75" s="4">
        <v>-2.0469737016526319E-16</v>
      </c>
      <c r="N75" s="3">
        <v>-2.037268131971359E-10</v>
      </c>
      <c r="P75" s="2"/>
      <c r="Q75" s="2"/>
      <c r="R75" s="2"/>
    </row>
    <row r="76" spans="1:18">
      <c r="A76" s="7" t="s">
        <v>76</v>
      </c>
      <c r="B76" s="1" t="s">
        <v>238</v>
      </c>
      <c r="C76" s="3">
        <v>0.571496329458</v>
      </c>
      <c r="D76" s="7">
        <v>6639.59</v>
      </c>
      <c r="E76" s="1">
        <v>6639.59</v>
      </c>
      <c r="F76" s="6">
        <v>12079263619.496</v>
      </c>
      <c r="G76" s="1" t="s">
        <v>150</v>
      </c>
      <c r="H76" s="1">
        <v>5714.9632945800004</v>
      </c>
      <c r="I76" s="25">
        <v>4.7312182883036149E-7</v>
      </c>
      <c r="J76" s="26">
        <v>3.1413349634837801E-3</v>
      </c>
      <c r="K76" s="5">
        <v>3.1413349634837168E-3</v>
      </c>
      <c r="L76" s="27">
        <v>5.7149632945798856E-3</v>
      </c>
      <c r="M76" s="4">
        <v>-1.1449174941446929E-16</v>
      </c>
      <c r="N76" s="3">
        <v>-1.14596332423389E-10</v>
      </c>
      <c r="P76" s="2"/>
      <c r="Q76" s="2"/>
      <c r="R76" s="2"/>
    </row>
    <row r="77" spans="1:18">
      <c r="A77" s="7" t="s">
        <v>277</v>
      </c>
      <c r="B77" s="1" t="s">
        <v>278</v>
      </c>
      <c r="C77" s="3">
        <v>0.145429353949</v>
      </c>
      <c r="D77" s="7">
        <v>3944</v>
      </c>
      <c r="E77" s="1">
        <v>3944</v>
      </c>
      <c r="F77" s="6">
        <v>5813127612.8769999</v>
      </c>
      <c r="G77" s="1" t="s">
        <v>158</v>
      </c>
      <c r="H77" s="1">
        <v>1454.2935394900001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1.4542935394899711E-3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112</v>
      </c>
      <c r="B78" s="1" t="s">
        <v>279</v>
      </c>
      <c r="C78" s="3">
        <v>0.13536888156999999</v>
      </c>
      <c r="D78" s="7">
        <v>8538</v>
      </c>
      <c r="E78" s="1">
        <v>8538</v>
      </c>
      <c r="F78" s="6">
        <v>3927117098.3435998</v>
      </c>
      <c r="G78" s="1" t="s">
        <v>158</v>
      </c>
      <c r="H78" s="1">
        <v>1353.6888157000001</v>
      </c>
      <c r="I78" s="25">
        <v>3.4470294157283121E-7</v>
      </c>
      <c r="J78" s="26">
        <v>2.943073715148833E-3</v>
      </c>
      <c r="K78" s="5">
        <v>2.9430737151487731E-3</v>
      </c>
      <c r="L78" s="27">
        <v>1.3536888156999731E-3</v>
      </c>
      <c r="M78" s="4">
        <v>-2.7105054312137611E-17</v>
      </c>
      <c r="N78" s="3">
        <v>-2.728484105318785E-11</v>
      </c>
      <c r="P78" s="2"/>
      <c r="Q78" s="2"/>
      <c r="R78" s="2"/>
    </row>
    <row r="79" spans="1:18">
      <c r="A79" s="7" t="s">
        <v>78</v>
      </c>
      <c r="B79" s="1" t="s">
        <v>240</v>
      </c>
      <c r="C79" s="3">
        <v>0.17178613374900001</v>
      </c>
      <c r="D79" s="7">
        <v>1829.4</v>
      </c>
      <c r="E79" s="1">
        <v>1829.4</v>
      </c>
      <c r="F79" s="6">
        <v>4106377910.25</v>
      </c>
      <c r="G79" s="1" t="s">
        <v>150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1.7178613374899661E-3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3">
        <v>0.27365371383699999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-5.4643789493269417E-17</v>
      </c>
      <c r="N80" s="3">
        <v>-5.4569682106375688E-11</v>
      </c>
      <c r="P80" s="2"/>
      <c r="Q80" s="2"/>
      <c r="R80" s="2"/>
    </row>
    <row r="81" spans="1:18">
      <c r="A81" s="7" t="s">
        <v>80</v>
      </c>
      <c r="B81" s="1" t="s">
        <v>242</v>
      </c>
      <c r="C81" s="3">
        <v>1.6039467976120001</v>
      </c>
      <c r="D81" s="7">
        <v>103618</v>
      </c>
      <c r="E81" s="1">
        <v>103618</v>
      </c>
      <c r="F81" s="6">
        <v>148883778533.9696</v>
      </c>
      <c r="G81" s="1" t="s">
        <v>150</v>
      </c>
      <c r="H81" s="1">
        <v>16039.46797612</v>
      </c>
      <c r="I81" s="25">
        <v>1.077314676861214E-7</v>
      </c>
      <c r="J81" s="26">
        <v>1.116291921870053E-2</v>
      </c>
      <c r="K81" s="5">
        <v>1.116291921870031E-2</v>
      </c>
      <c r="L81" s="27">
        <v>1.603946797611968E-2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81</v>
      </c>
      <c r="B82" s="1" t="s">
        <v>243</v>
      </c>
      <c r="C82" s="3">
        <v>0.56197324883599997</v>
      </c>
      <c r="D82" s="7">
        <v>93830</v>
      </c>
      <c r="E82" s="1">
        <v>93830</v>
      </c>
      <c r="F82" s="6">
        <v>118350984567.01199</v>
      </c>
      <c r="G82" s="1" t="s">
        <v>150</v>
      </c>
      <c r="H82" s="1">
        <v>5619.7324883599986</v>
      </c>
      <c r="I82" s="25">
        <v>4.7483614174565893E-8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-1.1188966420050411E-16</v>
      </c>
      <c r="N82" s="3">
        <v>-1.118678483180702E-10</v>
      </c>
      <c r="P82" s="2"/>
      <c r="Q82" s="2"/>
      <c r="R82" s="2"/>
    </row>
    <row r="83" spans="1:18">
      <c r="A83" s="7" t="s">
        <v>82</v>
      </c>
      <c r="B83" s="1" t="s">
        <v>244</v>
      </c>
      <c r="C83" s="3">
        <v>0.16596533745399999</v>
      </c>
      <c r="D83" s="7">
        <v>5888</v>
      </c>
      <c r="E83" s="1">
        <v>5888</v>
      </c>
      <c r="F83" s="6">
        <v>11342639679.99999</v>
      </c>
      <c r="G83" s="1" t="s">
        <v>150</v>
      </c>
      <c r="H83" s="1">
        <v>1659.65337454</v>
      </c>
      <c r="I83" s="25">
        <v>1.463198533465185E-7</v>
      </c>
      <c r="J83" s="26">
        <v>8.6153129650430084E-4</v>
      </c>
      <c r="K83" s="5">
        <v>8.615312965042836E-4</v>
      </c>
      <c r="L83" s="27">
        <v>1.659653374539967E-3</v>
      </c>
      <c r="M83" s="4">
        <v>-3.3176586478056442E-17</v>
      </c>
      <c r="N83" s="3">
        <v>-3.3196556614711881E-11</v>
      </c>
      <c r="P83" s="2"/>
      <c r="Q83" s="2"/>
      <c r="R83" s="2"/>
    </row>
    <row r="84" spans="1:18">
      <c r="A84" s="7" t="s">
        <v>83</v>
      </c>
      <c r="B84" s="1" t="s">
        <v>245</v>
      </c>
      <c r="C84" s="3">
        <v>0.43113995326499999</v>
      </c>
      <c r="D84" s="7">
        <v>89950</v>
      </c>
      <c r="E84" s="1">
        <v>89950</v>
      </c>
      <c r="F84" s="6">
        <v>10528617854.4</v>
      </c>
      <c r="G84" s="1" t="s">
        <v>207</v>
      </c>
      <c r="H84" s="1">
        <v>4311.3995326499999</v>
      </c>
      <c r="I84" s="25">
        <v>4.0949340096413779E-7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84</v>
      </c>
      <c r="B85" s="1" t="s">
        <v>246</v>
      </c>
      <c r="C85" s="3">
        <v>0.413382835502</v>
      </c>
      <c r="D85" s="7">
        <v>186834</v>
      </c>
      <c r="E85" s="1">
        <v>186834</v>
      </c>
      <c r="F85" s="6">
        <v>9169119903.4700012</v>
      </c>
      <c r="G85" s="1" t="s">
        <v>171</v>
      </c>
      <c r="H85" s="1">
        <v>4133.8283550200003</v>
      </c>
      <c r="I85" s="25">
        <v>4.5084243619233029E-7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114</v>
      </c>
      <c r="B86" s="1" t="s">
        <v>282</v>
      </c>
      <c r="C86" s="3">
        <v>0.154190050789</v>
      </c>
      <c r="D86" s="7">
        <v>542300</v>
      </c>
      <c r="E86" s="1">
        <v>542300</v>
      </c>
      <c r="F86" s="6">
        <v>5164365954.6000004</v>
      </c>
      <c r="G86" s="1" t="s">
        <v>164</v>
      </c>
      <c r="H86" s="1">
        <v>1541.90050789</v>
      </c>
      <c r="I86" s="25">
        <v>2.9856530723129709E-7</v>
      </c>
      <c r="J86" s="26">
        <v>0.16191196611153241</v>
      </c>
      <c r="K86" s="5">
        <v>0.16191196611152919</v>
      </c>
      <c r="L86" s="27">
        <v>1.5419005078899689E-3</v>
      </c>
      <c r="M86" s="4">
        <v>-3.0791341698588332E-17</v>
      </c>
      <c r="N86" s="3">
        <v>-3.092281986027956E-11</v>
      </c>
      <c r="P86" s="2"/>
      <c r="Q86" s="2"/>
      <c r="R86" s="2"/>
    </row>
    <row r="87" spans="1:18">
      <c r="A87" s="7" t="s">
        <v>85</v>
      </c>
      <c r="B87" s="1" t="s">
        <v>247</v>
      </c>
      <c r="C87" s="3">
        <v>0.25712122190600001</v>
      </c>
      <c r="D87" s="7">
        <v>24583</v>
      </c>
      <c r="E87" s="1">
        <v>24583</v>
      </c>
      <c r="F87" s="6">
        <v>5175831618.1400003</v>
      </c>
      <c r="G87" s="1" t="s">
        <v>177</v>
      </c>
      <c r="H87" s="1">
        <v>2571.2122190599998</v>
      </c>
      <c r="I87" s="25">
        <v>4.9677277175102479E-7</v>
      </c>
      <c r="J87" s="26">
        <v>1.221216504795544E-2</v>
      </c>
      <c r="K87" s="5">
        <v>1.2212165047955199E-2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86</v>
      </c>
      <c r="B88" s="1" t="s">
        <v>248</v>
      </c>
      <c r="C88" s="3">
        <v>9.0242443274169997</v>
      </c>
      <c r="D88" s="7">
        <v>69000000</v>
      </c>
      <c r="E88" s="1">
        <v>69000000</v>
      </c>
      <c r="F88" s="6">
        <v>236059947084.69501</v>
      </c>
      <c r="G88" s="1" t="s">
        <v>154</v>
      </c>
      <c r="H88" s="1">
        <v>90242.44327417</v>
      </c>
      <c r="I88" s="25">
        <v>3.8228612853917258E-7</v>
      </c>
      <c r="J88" s="26">
        <v>26.377742869202908</v>
      </c>
      <c r="K88" s="5">
        <v>26.377742869202379</v>
      </c>
      <c r="L88" s="27">
        <v>9.0242443274168194E-2</v>
      </c>
      <c r="M88" s="4">
        <v>-1.804112415015879E-15</v>
      </c>
      <c r="N88" s="3">
        <v>-1.80443748831749E-9</v>
      </c>
      <c r="P88" s="2"/>
      <c r="Q88" s="2"/>
      <c r="R88" s="2"/>
    </row>
    <row r="89" spans="1:18">
      <c r="A89" s="7" t="s">
        <v>87</v>
      </c>
      <c r="B89" s="1" t="s">
        <v>249</v>
      </c>
      <c r="C89" s="3">
        <v>3.145750513551</v>
      </c>
      <c r="D89" s="7">
        <v>27374000</v>
      </c>
      <c r="E89" s="1">
        <v>27374000</v>
      </c>
      <c r="F89" s="6">
        <v>83228760785.5</v>
      </c>
      <c r="G89" s="1" t="s">
        <v>154</v>
      </c>
      <c r="H89" s="1">
        <v>31457.50513551</v>
      </c>
      <c r="I89" s="25">
        <v>3.7796435797696622E-7</v>
      </c>
      <c r="J89" s="26">
        <v>10.346396335261471</v>
      </c>
      <c r="K89" s="5">
        <v>10.346396335261259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88</v>
      </c>
      <c r="B90" s="1" t="s">
        <v>250</v>
      </c>
      <c r="C90" s="3">
        <v>1.691157209282</v>
      </c>
      <c r="D90" s="7">
        <v>2270000</v>
      </c>
      <c r="E90" s="1">
        <v>2270000</v>
      </c>
      <c r="F90" s="6">
        <v>92858757578.160263</v>
      </c>
      <c r="G90" s="1" t="s">
        <v>158</v>
      </c>
      <c r="H90" s="1">
        <v>16911.572092819999</v>
      </c>
      <c r="I90" s="25">
        <v>1.821214555728397E-7</v>
      </c>
      <c r="J90" s="26">
        <v>0.41341570415034601</v>
      </c>
      <c r="K90" s="5">
        <v>0.41341570415033779</v>
      </c>
      <c r="L90" s="27">
        <v>1.6911572092819661E-2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251</v>
      </c>
      <c r="B91" s="1" t="s">
        <v>252</v>
      </c>
      <c r="C91" s="3">
        <v>0.133663281775</v>
      </c>
      <c r="D91" s="7">
        <v>5971</v>
      </c>
      <c r="E91" s="1">
        <v>5971</v>
      </c>
      <c r="F91" s="6">
        <v>7217535199.6099901</v>
      </c>
      <c r="G91" s="1" t="s">
        <v>171</v>
      </c>
      <c r="H91" s="1">
        <v>1336.63281775</v>
      </c>
      <c r="I91" s="25">
        <v>1.8519242106671361E-7</v>
      </c>
      <c r="J91" s="26">
        <v>1.1057839461893471E-3</v>
      </c>
      <c r="K91" s="5">
        <v>1.105783946189325E-3</v>
      </c>
      <c r="L91" s="27">
        <v>1.3366328177499729E-3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90</v>
      </c>
      <c r="B92" s="1" t="s">
        <v>253</v>
      </c>
      <c r="C92" s="3">
        <v>1.2875790703779999</v>
      </c>
      <c r="D92" s="7">
        <v>147426</v>
      </c>
      <c r="E92" s="1">
        <v>147426</v>
      </c>
      <c r="F92" s="6">
        <v>246128127680.73041</v>
      </c>
      <c r="G92" s="1" t="s">
        <v>150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1.2875790703779739E-2</v>
      </c>
      <c r="M92" s="4">
        <v>-2.567390744445674E-16</v>
      </c>
      <c r="N92" s="3">
        <v>-2.5647750589996581E-10</v>
      </c>
      <c r="P92" s="2"/>
      <c r="Q92" s="2"/>
      <c r="R92" s="2"/>
    </row>
    <row r="93" spans="1:18">
      <c r="A93" s="7" t="s">
        <v>116</v>
      </c>
      <c r="B93" s="1" t="s">
        <v>284</v>
      </c>
      <c r="C93" s="3">
        <v>0.19872516951999999</v>
      </c>
      <c r="D93" s="7">
        <v>222</v>
      </c>
      <c r="E93" s="1">
        <v>222</v>
      </c>
      <c r="F93" s="6">
        <v>7827791506.7599907</v>
      </c>
      <c r="G93" s="1" t="s">
        <v>150</v>
      </c>
      <c r="H93" s="1">
        <v>1987.2516952000001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-3.9898639947466557E-17</v>
      </c>
      <c r="N93" s="3">
        <v>-4.0017766878008842E-11</v>
      </c>
      <c r="P93" s="2"/>
      <c r="Q93" s="2"/>
      <c r="R93" s="2"/>
    </row>
    <row r="94" spans="1:18">
      <c r="A94" s="7" t="s">
        <v>93</v>
      </c>
      <c r="B94" s="1" t="s">
        <v>256</v>
      </c>
      <c r="C94" s="3">
        <v>1.224497413413</v>
      </c>
      <c r="D94" s="7">
        <v>410976</v>
      </c>
      <c r="E94" s="1">
        <v>410976</v>
      </c>
      <c r="F94" s="6">
        <v>29671313444.501999</v>
      </c>
      <c r="G94" s="1" t="s">
        <v>152</v>
      </c>
      <c r="H94" s="1">
        <v>12244.97413413</v>
      </c>
      <c r="I94" s="25">
        <v>4.126872966723674E-7</v>
      </c>
      <c r="J94" s="26">
        <v>0.1696045744372229</v>
      </c>
      <c r="K94" s="5">
        <v>0.16960457443721949</v>
      </c>
      <c r="L94" s="27">
        <v>1.2244974134129749E-2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94</v>
      </c>
      <c r="B95" s="1" t="s">
        <v>257</v>
      </c>
      <c r="C95" s="3">
        <v>0.315086667248</v>
      </c>
      <c r="D95" s="7">
        <v>104000</v>
      </c>
      <c r="E95" s="1">
        <v>104000</v>
      </c>
      <c r="F95" s="6">
        <v>8124234540</v>
      </c>
      <c r="G95" s="1" t="s">
        <v>156</v>
      </c>
      <c r="H95" s="1">
        <v>3150.86667248</v>
      </c>
      <c r="I95" s="25">
        <v>3.8783551323716461E-7</v>
      </c>
      <c r="J95" s="26">
        <v>4.0334893376665119E-2</v>
      </c>
      <c r="K95" s="5">
        <v>4.0334893376664308E-2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95</v>
      </c>
      <c r="B96" s="1" t="s">
        <v>258</v>
      </c>
      <c r="C96" s="3">
        <v>4.9657794596559999</v>
      </c>
      <c r="D96" s="7">
        <v>710740</v>
      </c>
      <c r="E96" s="1">
        <v>710740</v>
      </c>
      <c r="F96" s="6">
        <v>121451958268.60291</v>
      </c>
      <c r="G96" s="1" t="s">
        <v>152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96</v>
      </c>
      <c r="B97" s="1" t="s">
        <v>259</v>
      </c>
      <c r="C97" s="3">
        <v>0.17551042030299999</v>
      </c>
      <c r="D97" s="7">
        <v>853151</v>
      </c>
      <c r="E97" s="1">
        <v>853151</v>
      </c>
      <c r="F97" s="6">
        <v>5468337753.8693399</v>
      </c>
      <c r="G97" s="1" t="s">
        <v>154</v>
      </c>
      <c r="H97" s="1">
        <v>1755.10420303</v>
      </c>
      <c r="I97" s="25">
        <v>3.2095753445150788E-7</v>
      </c>
      <c r="J97" s="26">
        <v>0.27382524147483839</v>
      </c>
      <c r="K97" s="5">
        <v>0.27382524147483289</v>
      </c>
      <c r="L97" s="27">
        <v>1.755104203029965E-3</v>
      </c>
      <c r="M97" s="4">
        <v>-3.5128150388530337E-17</v>
      </c>
      <c r="N97" s="3">
        <v>-3.5015546018257737E-11</v>
      </c>
      <c r="P97" s="2"/>
      <c r="Q97" s="2"/>
      <c r="R97" s="2"/>
    </row>
    <row r="98" spans="1:18">
      <c r="A98" s="7" t="s">
        <v>97</v>
      </c>
      <c r="B98" s="1" t="s">
        <v>260</v>
      </c>
      <c r="C98" s="3">
        <v>0.19848649631699999</v>
      </c>
      <c r="D98" s="7">
        <v>117461</v>
      </c>
      <c r="E98" s="1">
        <v>117461</v>
      </c>
      <c r="F98" s="6">
        <v>7769494298.7200003</v>
      </c>
      <c r="G98" s="1" t="s">
        <v>207</v>
      </c>
      <c r="H98" s="1">
        <v>1984.86496317</v>
      </c>
      <c r="I98" s="25">
        <v>2.5546900311092318E-7</v>
      </c>
      <c r="J98" s="26">
        <v>3.000764457441215E-2</v>
      </c>
      <c r="K98" s="5">
        <v>3.000764457441155E-2</v>
      </c>
      <c r="L98" s="27">
        <v>1.9848649631699598E-3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98</v>
      </c>
      <c r="B99" s="1" t="s">
        <v>261</v>
      </c>
      <c r="C99" s="3">
        <v>1.381849008688</v>
      </c>
      <c r="D99" s="7">
        <v>107566</v>
      </c>
      <c r="E99" s="1">
        <v>107566</v>
      </c>
      <c r="F99" s="6">
        <v>50546235348.799896</v>
      </c>
      <c r="G99" s="1" t="s">
        <v>150</v>
      </c>
      <c r="H99" s="1">
        <v>13818.49008688</v>
      </c>
      <c r="I99" s="25">
        <v>2.7338317070547351E-7</v>
      </c>
      <c r="J99" s="26">
        <v>2.9406734140104959E-2</v>
      </c>
      <c r="K99" s="5">
        <v>2.9406734140104369E-2</v>
      </c>
      <c r="L99" s="27">
        <v>1.381849008687972E-2</v>
      </c>
      <c r="M99" s="4">
        <v>-2.7582103268031228E-16</v>
      </c>
      <c r="N99" s="3">
        <v>-2.7648638933897018E-10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3">
        <v>1.0907768819779999</v>
      </c>
      <c r="D100" s="7">
        <v>1752440</v>
      </c>
      <c r="E100" s="1">
        <v>1752440</v>
      </c>
      <c r="F100" s="6">
        <v>36198233571.604897</v>
      </c>
      <c r="G100" s="1" t="s">
        <v>207</v>
      </c>
      <c r="H100" s="1">
        <v>10907.76881978</v>
      </c>
      <c r="I100" s="25">
        <v>3.0133428467449899E-7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">
        <v>0.74749996258999996</v>
      </c>
      <c r="D101" s="7">
        <v>30957</v>
      </c>
      <c r="E101" s="1">
        <v>30957</v>
      </c>
      <c r="F101" s="6">
        <v>19691374673.099998</v>
      </c>
      <c r="G101" s="1" t="s">
        <v>150</v>
      </c>
      <c r="H101" s="1">
        <v>7474.9996259</v>
      </c>
      <c r="I101" s="25">
        <v>3.79607810525867E-7</v>
      </c>
      <c r="J101" s="26">
        <v>1.175151899044926E-2</v>
      </c>
      <c r="K101" s="5">
        <v>1.1751518990449031E-2</v>
      </c>
      <c r="L101" s="27">
        <v>7.4749996258998506E-3</v>
      </c>
      <c r="M101" s="4">
        <v>-1.4918621893400541E-16</v>
      </c>
      <c r="N101" s="3">
        <v>-1.4915713109076021E-10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5">
    <tabColor rgb="FF7030A0"/>
  </sheetPr>
  <dimension ref="A1:U1466"/>
  <sheetViews>
    <sheetView topLeftCell="A77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6">
        <v>0.77168202551599996</v>
      </c>
      <c r="D2" s="7">
        <v>85663</v>
      </c>
      <c r="E2" s="1">
        <v>85663</v>
      </c>
      <c r="F2" s="6">
        <v>117641939675.8399</v>
      </c>
      <c r="G2" s="1" t="s">
        <v>150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-1.5820219302005101E-5</v>
      </c>
      <c r="N2" s="3">
        <v>-15.820219302005169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2</v>
      </c>
      <c r="B3" s="1" t="s">
        <v>151</v>
      </c>
      <c r="C3" s="37">
        <v>0.46539739318200002</v>
      </c>
      <c r="D3" s="7">
        <v>174887</v>
      </c>
      <c r="E3" s="1">
        <v>174887</v>
      </c>
      <c r="F3" s="6">
        <v>10433279934.37995</v>
      </c>
      <c r="G3" s="1" t="s">
        <v>152</v>
      </c>
      <c r="H3" s="1">
        <v>4653.97393182</v>
      </c>
      <c r="I3" s="25">
        <v>4.4607007202827297E-7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3</v>
      </c>
      <c r="B4" s="1" t="s">
        <v>153</v>
      </c>
      <c r="C4" s="37">
        <v>0.25522953720000002</v>
      </c>
      <c r="D4" s="7">
        <v>2391440</v>
      </c>
      <c r="E4" s="1">
        <v>2391440</v>
      </c>
      <c r="F4" s="6">
        <v>18624913670.974998</v>
      </c>
      <c r="G4" s="1" t="s">
        <v>154</v>
      </c>
      <c r="H4" s="1">
        <v>2552.295372</v>
      </c>
      <c r="I4" s="25">
        <v>1.3703662830810801E-7</v>
      </c>
      <c r="J4" s="26">
        <v>0.32771487440114178</v>
      </c>
      <c r="K4" s="5">
        <v>0.32704302757674791</v>
      </c>
      <c r="L4" s="27">
        <v>2.547062922469819E-3</v>
      </c>
      <c r="M4" s="4">
        <v>-5.2324495301808542E-6</v>
      </c>
      <c r="N4" s="3">
        <v>-5.2324495301804754</v>
      </c>
      <c r="P4" s="2"/>
      <c r="Q4" s="2"/>
      <c r="R4" s="2"/>
    </row>
    <row r="5" spans="1:21">
      <c r="A5" s="7" t="s">
        <v>4</v>
      </c>
      <c r="B5" s="1" t="s">
        <v>155</v>
      </c>
      <c r="C5" s="37">
        <v>0.48579070897600002</v>
      </c>
      <c r="D5" s="7">
        <v>112168</v>
      </c>
      <c r="E5" s="1">
        <v>112168</v>
      </c>
      <c r="F5" s="6">
        <v>12158152874.379959</v>
      </c>
      <c r="G5" s="1" t="s">
        <v>156</v>
      </c>
      <c r="H5" s="1">
        <v>4857.9070897600004</v>
      </c>
      <c r="I5" s="25">
        <v>3.995596321211534E-7</v>
      </c>
      <c r="J5" s="26">
        <v>4.4817804815765527E-2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5</v>
      </c>
      <c r="B6" s="1" t="s">
        <v>157</v>
      </c>
      <c r="C6" s="37">
        <v>0.34979134863700001</v>
      </c>
      <c r="D6" s="7">
        <v>5387</v>
      </c>
      <c r="E6" s="1">
        <v>5387</v>
      </c>
      <c r="F6" s="6">
        <v>7641932381.47999</v>
      </c>
      <c r="G6" s="1" t="s">
        <v>158</v>
      </c>
      <c r="H6" s="1">
        <v>3497.9134863700001</v>
      </c>
      <c r="I6" s="25">
        <v>4.5772630687587548E-7</v>
      </c>
      <c r="J6" s="26">
        <v>2.4657716151403409E-3</v>
      </c>
      <c r="K6" s="5">
        <v>2.4607165475885439E-3</v>
      </c>
      <c r="L6" s="27">
        <v>3.4907424293039811E-3</v>
      </c>
      <c r="M6" s="4">
        <v>-7.1710570660192706E-6</v>
      </c>
      <c r="N6" s="3">
        <v>-7.1710570660193298</v>
      </c>
      <c r="P6" s="2"/>
      <c r="Q6" s="2"/>
      <c r="R6" s="2"/>
    </row>
    <row r="7" spans="1:21">
      <c r="A7" s="7" t="s">
        <v>6</v>
      </c>
      <c r="B7" s="1" t="s">
        <v>159</v>
      </c>
      <c r="C7" s="37">
        <v>0.39982797663000003</v>
      </c>
      <c r="D7" s="7">
        <v>581952</v>
      </c>
      <c r="E7" s="1">
        <v>581952</v>
      </c>
      <c r="F7" s="6">
        <v>14477732099.459999</v>
      </c>
      <c r="G7" s="1" t="s">
        <v>160</v>
      </c>
      <c r="H7" s="1">
        <v>3998.279766300001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272</v>
      </c>
      <c r="B8" s="1" t="s">
        <v>273</v>
      </c>
      <c r="C8" s="37">
        <v>0.30810161182000001</v>
      </c>
      <c r="D8" s="7">
        <v>87062</v>
      </c>
      <c r="E8" s="1">
        <v>87062</v>
      </c>
      <c r="F8" s="6">
        <v>7057918076.3199902</v>
      </c>
      <c r="G8" s="1" t="s">
        <v>152</v>
      </c>
      <c r="H8" s="1">
        <v>3081.0161182000002</v>
      </c>
      <c r="I8" s="25">
        <v>4.3653327863596381E-7</v>
      </c>
      <c r="J8" s="26">
        <v>3.8005460304604277E-2</v>
      </c>
      <c r="K8" s="5">
        <v>3.7927545477490943E-2</v>
      </c>
      <c r="L8" s="27">
        <v>3.0746997405990181E-3</v>
      </c>
      <c r="M8" s="4">
        <v>-6.3163776009814328E-6</v>
      </c>
      <c r="N8" s="3">
        <v>-6.3163776009810144</v>
      </c>
      <c r="P8" s="2"/>
      <c r="Q8" s="2"/>
      <c r="R8" s="2"/>
    </row>
    <row r="9" spans="1:21">
      <c r="A9" s="7" t="s">
        <v>7</v>
      </c>
      <c r="B9" s="1" t="s">
        <v>161</v>
      </c>
      <c r="C9" s="37">
        <v>0.24868718174400001</v>
      </c>
      <c r="D9" s="7">
        <v>18906</v>
      </c>
      <c r="E9" s="1">
        <v>18906</v>
      </c>
      <c r="F9" s="6">
        <v>7665043609.7600002</v>
      </c>
      <c r="G9" s="1" t="s">
        <v>162</v>
      </c>
      <c r="H9" s="1">
        <v>2486.8718174400001</v>
      </c>
      <c r="I9" s="25">
        <v>3.2444327052144022E-7</v>
      </c>
      <c r="J9" s="26">
        <v>6.1339244724783479E-3</v>
      </c>
      <c r="K9" s="5">
        <v>6.1213493408806292E-3</v>
      </c>
      <c r="L9" s="27">
        <v>2.4817734924587778E-3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8</v>
      </c>
      <c r="B10" s="1" t="s">
        <v>163</v>
      </c>
      <c r="C10" s="37">
        <v>0.24101030014300001</v>
      </c>
      <c r="D10" s="7">
        <v>10959200</v>
      </c>
      <c r="E10" s="1">
        <v>10959200</v>
      </c>
      <c r="F10" s="6">
        <v>22740059596.62981</v>
      </c>
      <c r="G10" s="1" t="s">
        <v>164</v>
      </c>
      <c r="H10" s="1">
        <v>2410.1030014299999</v>
      </c>
      <c r="I10" s="25">
        <v>1.059849025983727E-7</v>
      </c>
      <c r="J10" s="26">
        <v>1.161509744556086</v>
      </c>
      <c r="K10" s="5">
        <v>1.1591285385349379</v>
      </c>
      <c r="L10" s="27">
        <v>2.4051620598619342E-3</v>
      </c>
      <c r="M10" s="4">
        <v>-4.9409415680658564E-6</v>
      </c>
      <c r="N10" s="3">
        <v>-4.9409415680656821</v>
      </c>
      <c r="P10" s="2"/>
      <c r="Q10" s="2"/>
      <c r="R10" s="2"/>
    </row>
    <row r="11" spans="1:21">
      <c r="A11" s="7" t="s">
        <v>9</v>
      </c>
      <c r="B11" s="1" t="s">
        <v>165</v>
      </c>
      <c r="C11" s="37">
        <v>2.1761105820100002</v>
      </c>
      <c r="D11" s="7">
        <v>49695</v>
      </c>
      <c r="E11" s="1">
        <v>49695</v>
      </c>
      <c r="F11" s="6">
        <v>50467185523.290001</v>
      </c>
      <c r="G11" s="1" t="s">
        <v>158</v>
      </c>
      <c r="H11" s="1">
        <v>21761.105820100001</v>
      </c>
      <c r="I11" s="25">
        <v>4.3119317224570632E-7</v>
      </c>
      <c r="J11" s="26">
        <v>2.1428144694750371E-2</v>
      </c>
      <c r="K11" s="5">
        <v>2.1384214949482481E-2</v>
      </c>
      <c r="L11" s="27">
        <v>2.1716493472692298E-2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10</v>
      </c>
      <c r="B12" s="1" t="s">
        <v>166</v>
      </c>
      <c r="C12" s="37">
        <v>0.30358380679000002</v>
      </c>
      <c r="D12" s="7">
        <v>66412</v>
      </c>
      <c r="E12" s="1">
        <v>66412</v>
      </c>
      <c r="F12" s="6">
        <v>7291728470.3699999</v>
      </c>
      <c r="G12" s="1" t="s">
        <v>152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3.0296143096223962E-3</v>
      </c>
      <c r="M12" s="4">
        <v>-6.2237582776044154E-6</v>
      </c>
      <c r="N12" s="3">
        <v>-6.2237582776042473</v>
      </c>
      <c r="P12" s="2"/>
      <c r="Q12" s="2"/>
      <c r="R12" s="2"/>
    </row>
    <row r="13" spans="1:21">
      <c r="A13" s="7" t="s">
        <v>11</v>
      </c>
      <c r="B13" s="1" t="s">
        <v>167</v>
      </c>
      <c r="C13" s="37">
        <v>8.3426794767970005</v>
      </c>
      <c r="D13" s="7">
        <v>453708</v>
      </c>
      <c r="E13" s="1">
        <v>453708</v>
      </c>
      <c r="F13" s="6">
        <v>187009005378</v>
      </c>
      <c r="G13" s="1" t="s">
        <v>152</v>
      </c>
      <c r="H13" s="1">
        <v>83426.794767970001</v>
      </c>
      <c r="I13" s="25">
        <v>4.4611110892408628E-7</v>
      </c>
      <c r="J13" s="26">
        <v>0.20240417900772939</v>
      </c>
      <c r="K13" s="5">
        <v>0.20198923108984479</v>
      </c>
      <c r="L13" s="27">
        <v>8.3255761862649283E-2</v>
      </c>
      <c r="M13" s="4">
        <v>-1.7103290532072271E-4</v>
      </c>
      <c r="N13" s="3">
        <v>-171.03290532072421</v>
      </c>
      <c r="P13" s="2"/>
      <c r="Q13" s="2"/>
      <c r="R13" s="2"/>
    </row>
    <row r="14" spans="1:21">
      <c r="A14" s="7" t="s">
        <v>12</v>
      </c>
      <c r="B14" s="1" t="s">
        <v>168</v>
      </c>
      <c r="C14" s="37">
        <v>5.205866063257</v>
      </c>
      <c r="D14" s="7">
        <v>329000</v>
      </c>
      <c r="E14" s="1">
        <v>329000</v>
      </c>
      <c r="F14" s="6">
        <v>400117362743.25897</v>
      </c>
      <c r="G14" s="1" t="s">
        <v>150</v>
      </c>
      <c r="H14" s="1">
        <v>52058.660632569998</v>
      </c>
      <c r="I14" s="25">
        <v>1.301084768620106E-7</v>
      </c>
      <c r="J14" s="26">
        <v>4.2805688887601473E-2</v>
      </c>
      <c r="K14" s="5">
        <v>4.2717933132923151E-2</v>
      </c>
      <c r="L14" s="27">
        <v>5.1951935401179622E-2</v>
      </c>
      <c r="M14" s="4">
        <v>-1.06725231390388E-4</v>
      </c>
      <c r="N14" s="3">
        <v>-106.7252313903882</v>
      </c>
      <c r="P14" s="2"/>
      <c r="Q14" s="2"/>
      <c r="R14" s="2"/>
    </row>
    <row r="15" spans="1:21">
      <c r="A15" s="7" t="s">
        <v>14</v>
      </c>
      <c r="B15" s="1" t="s">
        <v>170</v>
      </c>
      <c r="C15" s="37">
        <v>0.54371196196399996</v>
      </c>
      <c r="D15" s="7">
        <v>69282</v>
      </c>
      <c r="E15" s="1">
        <v>69282</v>
      </c>
      <c r="F15" s="6">
        <v>17858328616.984001</v>
      </c>
      <c r="G15" s="1" t="s">
        <v>171</v>
      </c>
      <c r="H15" s="1">
        <v>5437.1196196399997</v>
      </c>
      <c r="I15" s="25">
        <v>3.0445848187993791E-7</v>
      </c>
      <c r="J15" s="26">
        <v>2.1093492541605859E-2</v>
      </c>
      <c r="K15" s="5">
        <v>2.1050248865268989E-2</v>
      </c>
      <c r="L15" s="27">
        <v>5.4259730046082406E-3</v>
      </c>
      <c r="M15" s="4">
        <v>-1.1146615031759099E-5</v>
      </c>
      <c r="N15" s="3">
        <v>-11.146615031759209</v>
      </c>
      <c r="P15" s="2"/>
      <c r="Q15" s="2"/>
      <c r="R15" s="2"/>
    </row>
    <row r="16" spans="1:21">
      <c r="A16" s="7" t="s">
        <v>15</v>
      </c>
      <c r="B16" s="1" t="s">
        <v>172</v>
      </c>
      <c r="C16" s="37">
        <v>7.5035852813000001E-2</v>
      </c>
      <c r="D16" s="7">
        <v>896397</v>
      </c>
      <c r="E16" s="1">
        <v>896397</v>
      </c>
      <c r="F16" s="6">
        <v>6977874694.0559998</v>
      </c>
      <c r="G16" s="1" t="s">
        <v>154</v>
      </c>
      <c r="H16" s="1">
        <v>750.35852813000008</v>
      </c>
      <c r="I16" s="25">
        <v>1.075339642841655E-7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-1.538306724670874E-6</v>
      </c>
      <c r="N16" s="3">
        <v>-1.5383067246709741</v>
      </c>
      <c r="P16" s="2"/>
      <c r="Q16" s="2"/>
      <c r="R16" s="2"/>
    </row>
    <row r="17" spans="1:18">
      <c r="A17" s="7" t="s">
        <v>16</v>
      </c>
      <c r="B17" s="1" t="s">
        <v>173</v>
      </c>
      <c r="C17" s="37">
        <v>7.5533892227999999E-2</v>
      </c>
      <c r="D17" s="7">
        <v>95031.8</v>
      </c>
      <c r="E17" s="1">
        <v>95031.8</v>
      </c>
      <c r="F17" s="6">
        <v>8698043197.9519901</v>
      </c>
      <c r="G17" s="1" t="s">
        <v>158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-1.548517005021672E-6</v>
      </c>
      <c r="N17" s="3">
        <v>-1.5485170050217221</v>
      </c>
      <c r="P17" s="2"/>
      <c r="Q17" s="2"/>
      <c r="R17" s="2"/>
    </row>
    <row r="18" spans="1:18">
      <c r="A18" s="7" t="s">
        <v>108</v>
      </c>
      <c r="B18" s="1" t="s">
        <v>271</v>
      </c>
      <c r="C18" s="37">
        <v>0.19088939289599999</v>
      </c>
      <c r="D18" s="7">
        <v>57243</v>
      </c>
      <c r="E18" s="1">
        <v>57243</v>
      </c>
      <c r="F18" s="6">
        <v>4391051065.132</v>
      </c>
      <c r="G18" s="1" t="s">
        <v>152</v>
      </c>
      <c r="H18" s="1">
        <v>1908.89392896</v>
      </c>
      <c r="I18" s="25">
        <v>4.3472369158216941E-7</v>
      </c>
      <c r="J18" s="26">
        <v>2.4884888277238119E-2</v>
      </c>
      <c r="K18" s="5">
        <v>2.483387187707568E-2</v>
      </c>
      <c r="L18" s="27">
        <v>1.904980513900124E-3</v>
      </c>
      <c r="M18" s="4">
        <v>-3.9134150598761457E-6</v>
      </c>
      <c r="N18" s="3">
        <v>-3.9134150598761148</v>
      </c>
      <c r="P18" s="2"/>
      <c r="Q18" s="2"/>
      <c r="R18" s="2"/>
    </row>
    <row r="19" spans="1:18">
      <c r="A19" s="7" t="s">
        <v>17</v>
      </c>
      <c r="B19" s="1" t="s">
        <v>174</v>
      </c>
      <c r="C19" s="37">
        <v>0.67259156207500004</v>
      </c>
      <c r="D19" s="7">
        <v>3891</v>
      </c>
      <c r="E19" s="1">
        <v>3891</v>
      </c>
      <c r="F19" s="6">
        <v>16695132766.700001</v>
      </c>
      <c r="G19" s="1" t="s">
        <v>162</v>
      </c>
      <c r="H19" s="1">
        <v>6725.9156207500009</v>
      </c>
      <c r="I19" s="25">
        <v>4.0286685435443001E-7</v>
      </c>
      <c r="J19" s="26">
        <v>1.567554930293087E-3</v>
      </c>
      <c r="K19" s="5">
        <v>1.5643412928212049E-3</v>
      </c>
      <c r="L19" s="27">
        <v>6.7121268507019131E-3</v>
      </c>
      <c r="M19" s="4">
        <v>-1.3788770048087619E-5</v>
      </c>
      <c r="N19" s="3">
        <v>-13.78877004808783</v>
      </c>
      <c r="P19" s="2"/>
      <c r="Q19" s="2"/>
      <c r="R19" s="2"/>
    </row>
    <row r="20" spans="1:18">
      <c r="A20" s="7" t="s">
        <v>18</v>
      </c>
      <c r="B20" s="1" t="s">
        <v>175</v>
      </c>
      <c r="C20" s="37">
        <v>0.33928750544300001</v>
      </c>
      <c r="D20" s="7">
        <v>2665</v>
      </c>
      <c r="E20" s="1">
        <v>2665</v>
      </c>
      <c r="F20" s="6">
        <v>7378814734.2399998</v>
      </c>
      <c r="G20" s="1" t="s">
        <v>150</v>
      </c>
      <c r="H20" s="1">
        <v>3392.8750544300001</v>
      </c>
      <c r="I20" s="25">
        <v>4.5981301558988911E-7</v>
      </c>
      <c r="J20" s="26">
        <v>1.2254016865470539E-3</v>
      </c>
      <c r="K20" s="5">
        <v>1.222889495934445E-3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19</v>
      </c>
      <c r="B21" s="1" t="s">
        <v>176</v>
      </c>
      <c r="C21" s="37">
        <v>0.23475941665</v>
      </c>
      <c r="D21" s="7">
        <v>22870</v>
      </c>
      <c r="E21" s="1">
        <v>22870</v>
      </c>
      <c r="F21" s="6">
        <v>4663477393.0719995</v>
      </c>
      <c r="G21" s="1" t="s">
        <v>177</v>
      </c>
      <c r="H21" s="1">
        <v>2347.5941665</v>
      </c>
      <c r="I21" s="25">
        <v>5.0339992426843433E-7</v>
      </c>
      <c r="J21" s="26">
        <v>1.151275626801909E-2</v>
      </c>
      <c r="K21" s="5">
        <v>1.1489154016947299E-2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20</v>
      </c>
      <c r="B22" s="7" t="s">
        <v>178</v>
      </c>
      <c r="C22" s="37">
        <v>0.89036785558499998</v>
      </c>
      <c r="D22" s="7">
        <v>318970</v>
      </c>
      <c r="E22" s="1">
        <v>318970</v>
      </c>
      <c r="F22" s="6">
        <v>21571589071.299999</v>
      </c>
      <c r="G22" s="1" t="s">
        <v>162</v>
      </c>
      <c r="H22" s="1">
        <v>8903.6785558499996</v>
      </c>
      <c r="I22" s="25">
        <v>4.1275023951276411E-7</v>
      </c>
      <c r="J22" s="26">
        <v>0.13165494389738641</v>
      </c>
      <c r="K22" s="5">
        <v>0.13138503867539381</v>
      </c>
      <c r="L22" s="27">
        <v>8.8854251635653893E-3</v>
      </c>
      <c r="M22" s="4">
        <v>-1.825339228461037E-5</v>
      </c>
      <c r="N22" s="3">
        <v>-18.253392284610531</v>
      </c>
      <c r="P22" s="2"/>
      <c r="Q22" s="2"/>
      <c r="R22" s="2"/>
    </row>
    <row r="23" spans="1:18">
      <c r="A23" s="7" t="s">
        <v>21</v>
      </c>
      <c r="B23" s="7" t="s">
        <v>179</v>
      </c>
      <c r="C23" s="37">
        <v>0.41677565963800001</v>
      </c>
      <c r="D23" s="7">
        <v>14967</v>
      </c>
      <c r="E23" s="1">
        <v>14967</v>
      </c>
      <c r="F23" s="6">
        <v>8606424984.47995</v>
      </c>
      <c r="G23" s="1" t="s">
        <v>152</v>
      </c>
      <c r="H23" s="1">
        <v>4167.7565963799998</v>
      </c>
      <c r="I23" s="25">
        <v>4.8426107284915116E-7</v>
      </c>
      <c r="J23" s="26">
        <v>7.2479354773332446E-3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22</v>
      </c>
      <c r="B24" s="7" t="s">
        <v>180</v>
      </c>
      <c r="C24" s="38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150</v>
      </c>
      <c r="H24" s="1">
        <v>6086.8640565999985</v>
      </c>
      <c r="I24" s="25">
        <v>4.6033558069966453E-7</v>
      </c>
      <c r="J24" s="26">
        <v>1.337735197513225E-4</v>
      </c>
      <c r="K24" s="5">
        <v>1.3349927124646399E-4</v>
      </c>
      <c r="L24" s="27">
        <v>6.0743854033515612E-3</v>
      </c>
      <c r="M24" s="4">
        <v>-1.2478653248438641E-5</v>
      </c>
      <c r="N24" s="3">
        <v>-12.478653248438601</v>
      </c>
      <c r="P24" s="2"/>
      <c r="Q24" s="2"/>
      <c r="R24" s="2"/>
    </row>
    <row r="25" spans="1:18">
      <c r="A25" s="7" t="s">
        <v>104</v>
      </c>
      <c r="B25" s="1" t="s">
        <v>267</v>
      </c>
      <c r="C25" s="37">
        <v>0.15088615902499999</v>
      </c>
      <c r="D25" s="7">
        <v>127750</v>
      </c>
      <c r="E25" s="1">
        <v>127750</v>
      </c>
      <c r="F25" s="6">
        <v>4548681371.1599903</v>
      </c>
      <c r="G25" s="1" t="s">
        <v>152</v>
      </c>
      <c r="H25" s="1">
        <v>1508.8615902500001</v>
      </c>
      <c r="I25" s="25">
        <v>3.3171406549085562E-7</v>
      </c>
      <c r="J25" s="26">
        <v>4.2376471866456801E-2</v>
      </c>
      <c r="K25" s="5">
        <v>4.2289596047884653E-2</v>
      </c>
      <c r="L25" s="27">
        <v>1.5057682797408531E-3</v>
      </c>
      <c r="M25" s="4">
        <v>-3.0933105091466261E-6</v>
      </c>
      <c r="N25" s="3">
        <v>-3.0933105091464772</v>
      </c>
      <c r="P25" s="2"/>
      <c r="Q25" s="2"/>
      <c r="R25" s="2"/>
    </row>
    <row r="26" spans="1:18">
      <c r="A26" s="7" t="s">
        <v>24</v>
      </c>
      <c r="B26" s="1" t="s">
        <v>182</v>
      </c>
      <c r="C26" s="37">
        <v>0.28637980649299999</v>
      </c>
      <c r="D26" s="7">
        <v>5931</v>
      </c>
      <c r="E26" s="1">
        <v>5931</v>
      </c>
      <c r="F26" s="6">
        <v>14980257409.163</v>
      </c>
      <c r="G26" s="1" t="s">
        <v>150</v>
      </c>
      <c r="H26" s="1">
        <v>2863.7980649299998</v>
      </c>
      <c r="I26" s="25">
        <v>1.911714856901121E-7</v>
      </c>
      <c r="J26" s="26">
        <v>1.1338380816280551E-3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25</v>
      </c>
      <c r="B27" s="1" t="s">
        <v>183</v>
      </c>
      <c r="C27" s="37">
        <v>0.220579364881</v>
      </c>
      <c r="D27" s="7">
        <v>7832</v>
      </c>
      <c r="E27" s="1">
        <v>7832</v>
      </c>
      <c r="F27" s="6">
        <v>4937821237.3599997</v>
      </c>
      <c r="G27" s="1" t="s">
        <v>177</v>
      </c>
      <c r="H27" s="1">
        <v>2205.7936488099999</v>
      </c>
      <c r="I27" s="25">
        <v>4.4671395394405258E-7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26</v>
      </c>
      <c r="B28" s="1" t="s">
        <v>184</v>
      </c>
      <c r="C28" s="37">
        <v>0.19622578211899999</v>
      </c>
      <c r="D28" s="7">
        <v>2941900</v>
      </c>
      <c r="E28" s="1">
        <v>2941900</v>
      </c>
      <c r="F28" s="6">
        <v>6789165263.0249996</v>
      </c>
      <c r="G28" s="1" t="s">
        <v>152</v>
      </c>
      <c r="H28" s="1">
        <v>1962.25782119</v>
      </c>
      <c r="I28" s="25">
        <v>2.8902784733740458E-7</v>
      </c>
      <c r="J28" s="26">
        <v>0.85029102408191071</v>
      </c>
      <c r="K28" s="5">
        <v>0.84854784618743628</v>
      </c>
      <c r="L28" s="27">
        <v>1.9582350050479022E-3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27</v>
      </c>
      <c r="B29" s="1" t="s">
        <v>185</v>
      </c>
      <c r="C29" s="37">
        <v>2.2514336092280001</v>
      </c>
      <c r="D29" s="7">
        <v>7831000</v>
      </c>
      <c r="E29" s="1">
        <v>7831000</v>
      </c>
      <c r="F29" s="6">
        <v>90158854716.25</v>
      </c>
      <c r="G29" s="1" t="s">
        <v>160</v>
      </c>
      <c r="H29" s="1">
        <v>22514.336092279998</v>
      </c>
      <c r="I29" s="25">
        <v>2.497185236340638E-7</v>
      </c>
      <c r="J29" s="26">
        <v>1.955545758578354</v>
      </c>
      <c r="K29" s="5">
        <v>1.951536702812448</v>
      </c>
      <c r="L29" s="27">
        <v>2.2468179550797732E-2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28</v>
      </c>
      <c r="B30" s="1" t="s">
        <v>186</v>
      </c>
      <c r="C30" s="37">
        <v>2.0168466039320001</v>
      </c>
      <c r="D30" s="7">
        <v>349406</v>
      </c>
      <c r="E30" s="1">
        <v>349406</v>
      </c>
      <c r="F30" s="6">
        <v>54379998637.599998</v>
      </c>
      <c r="G30" s="1" t="s">
        <v>152</v>
      </c>
      <c r="H30" s="1">
        <v>20168.466039319999</v>
      </c>
      <c r="I30" s="25">
        <v>3.7088022332856229E-7</v>
      </c>
      <c r="J30" s="26">
        <v>0.12958777531233959</v>
      </c>
      <c r="K30" s="5">
        <v>0.1293221079836738</v>
      </c>
      <c r="L30" s="27">
        <v>2.0127118755727549E-2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29</v>
      </c>
      <c r="B31" s="1" t="s">
        <v>187</v>
      </c>
      <c r="C31" s="37">
        <v>0.40792836335100002</v>
      </c>
      <c r="D31" s="7">
        <v>3053000</v>
      </c>
      <c r="E31" s="1">
        <v>3053000</v>
      </c>
      <c r="F31" s="6">
        <v>11159471576.693239</v>
      </c>
      <c r="G31" s="1" t="s">
        <v>152</v>
      </c>
      <c r="H31" s="1">
        <v>4079.2836335100001</v>
      </c>
      <c r="I31" s="25">
        <v>3.6554451574836721E-7</v>
      </c>
      <c r="J31" s="26">
        <v>1.1160074065797649</v>
      </c>
      <c r="K31" s="5">
        <v>1.1137194846998251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31</v>
      </c>
      <c r="B32" s="1" t="s">
        <v>189</v>
      </c>
      <c r="C32" s="37">
        <v>0.26746965505699999</v>
      </c>
      <c r="D32" s="7">
        <v>775565</v>
      </c>
      <c r="E32" s="1">
        <v>775565</v>
      </c>
      <c r="F32" s="6">
        <v>7086501809.6949997</v>
      </c>
      <c r="G32" s="1" t="s">
        <v>152</v>
      </c>
      <c r="H32" s="1">
        <v>2674.69655057</v>
      </c>
      <c r="I32" s="25">
        <v>3.7743538665449348E-7</v>
      </c>
      <c r="J32" s="26">
        <v>0.29272567565069219</v>
      </c>
      <c r="K32" s="5">
        <v>0.29212555978375532</v>
      </c>
      <c r="L32" s="27">
        <v>2.6692131646809062E-3</v>
      </c>
      <c r="M32" s="4">
        <v>-5.4833858890942526E-6</v>
      </c>
      <c r="N32" s="3">
        <v>-5.4833858890942793</v>
      </c>
      <c r="P32" s="2"/>
      <c r="Q32" s="2"/>
      <c r="R32" s="2"/>
    </row>
    <row r="33" spans="1:18">
      <c r="A33" s="7" t="s">
        <v>32</v>
      </c>
      <c r="B33" s="1" t="s">
        <v>190</v>
      </c>
      <c r="C33" s="37">
        <v>1.5678733473399999</v>
      </c>
      <c r="D33" s="7">
        <v>126914</v>
      </c>
      <c r="E33" s="1">
        <v>126914</v>
      </c>
      <c r="F33" s="6">
        <v>35385182491.224998</v>
      </c>
      <c r="G33" s="1" t="s">
        <v>191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1.564659057080825E-2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33</v>
      </c>
      <c r="B34" s="1" t="s">
        <v>192</v>
      </c>
      <c r="C34" s="37">
        <v>0.263360760335</v>
      </c>
      <c r="D34" s="7">
        <v>679</v>
      </c>
      <c r="E34" s="1">
        <v>679</v>
      </c>
      <c r="F34" s="6">
        <v>5284407930.5699902</v>
      </c>
      <c r="G34" s="1" t="s">
        <v>158</v>
      </c>
      <c r="H34" s="1">
        <v>2633.6076033499999</v>
      </c>
      <c r="I34" s="25">
        <v>4.9837325920936838E-7</v>
      </c>
      <c r="J34" s="26">
        <v>3.3839544300316108E-4</v>
      </c>
      <c r="K34" s="5">
        <v>3.3770169999291138E-4</v>
      </c>
      <c r="L34" s="27">
        <v>2.628208455978658E-3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119</v>
      </c>
      <c r="B35" s="1" t="s">
        <v>290</v>
      </c>
      <c r="C35" s="37">
        <v>0.106461356403</v>
      </c>
      <c r="D35" s="7">
        <v>1214710</v>
      </c>
      <c r="E35" s="1">
        <v>1214710</v>
      </c>
      <c r="F35" s="6">
        <v>6752092576.0519915</v>
      </c>
      <c r="G35" s="1" t="s">
        <v>154</v>
      </c>
      <c r="H35" s="1">
        <v>1064.6135640299999</v>
      </c>
      <c r="I35" s="25">
        <v>1.5767164801707881E-7</v>
      </c>
      <c r="J35" s="26">
        <v>0.19152532756282581</v>
      </c>
      <c r="K35" s="5">
        <v>0.19113268233135849</v>
      </c>
      <c r="L35" s="27">
        <v>1.062431004445892E-3</v>
      </c>
      <c r="M35" s="4">
        <v>-2.1825595841083131E-6</v>
      </c>
      <c r="N35" s="3">
        <v>-2.1825595841082759</v>
      </c>
      <c r="P35" s="2"/>
      <c r="Q35" s="2"/>
      <c r="R35" s="2"/>
    </row>
    <row r="36" spans="1:18">
      <c r="A36" s="7" t="s">
        <v>34</v>
      </c>
      <c r="B36" s="1" t="s">
        <v>193</v>
      </c>
      <c r="C36" s="37">
        <v>0.61920054386599999</v>
      </c>
      <c r="D36" s="7">
        <v>20023</v>
      </c>
      <c r="E36" s="1">
        <v>20023</v>
      </c>
      <c r="F36" s="6">
        <v>20702749378.240002</v>
      </c>
      <c r="G36" s="1" t="s">
        <v>150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2037.4013942292399</v>
      </c>
      <c r="P36" s="2"/>
      <c r="Q36" s="2"/>
      <c r="R36" s="2"/>
    </row>
    <row r="37" spans="1:18">
      <c r="A37" s="7" t="s">
        <v>35</v>
      </c>
      <c r="B37" s="1" t="s">
        <v>194</v>
      </c>
      <c r="C37" s="37">
        <v>0.42019841050200002</v>
      </c>
      <c r="D37" s="7">
        <v>28958</v>
      </c>
      <c r="E37" s="1">
        <v>28958</v>
      </c>
      <c r="F37" s="6">
        <v>10925437622.749981</v>
      </c>
      <c r="G37" s="1" t="s">
        <v>195</v>
      </c>
      <c r="H37" s="1">
        <v>4201.9841050200002</v>
      </c>
      <c r="I37" s="25">
        <v>3.8460556456523361E-7</v>
      </c>
      <c r="J37" s="26">
        <v>1.113740793868003E-2</v>
      </c>
      <c r="K37" s="5">
        <v>1.111457518761463E-2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36</v>
      </c>
      <c r="B38" s="1" t="s">
        <v>196</v>
      </c>
      <c r="C38" s="37">
        <v>4.2654706850970001</v>
      </c>
      <c r="D38" s="7">
        <v>691999</v>
      </c>
      <c r="E38" s="1">
        <v>691999</v>
      </c>
      <c r="F38" s="6">
        <v>100253119700.7993</v>
      </c>
      <c r="G38" s="1" t="s">
        <v>152</v>
      </c>
      <c r="H38" s="1">
        <v>42654.706850969997</v>
      </c>
      <c r="I38" s="25">
        <v>4.2547011981543281E-7</v>
      </c>
      <c r="J38" s="26">
        <v>0.29442489744215972</v>
      </c>
      <c r="K38" s="5">
        <v>0.29382129825380021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37</v>
      </c>
      <c r="B39" s="1" t="s">
        <v>197</v>
      </c>
      <c r="C39" s="37">
        <v>0.42974071076199999</v>
      </c>
      <c r="D39" s="7">
        <v>7508</v>
      </c>
      <c r="E39" s="1">
        <v>7508</v>
      </c>
      <c r="F39" s="6">
        <v>10866439935.871941</v>
      </c>
      <c r="G39" s="1" t="s">
        <v>158</v>
      </c>
      <c r="H39" s="1">
        <v>4297.4071076199998</v>
      </c>
      <c r="I39" s="25">
        <v>3.9547516325319559E-7</v>
      </c>
      <c r="J39" s="26">
        <v>2.9692275257049931E-3</v>
      </c>
      <c r="K39" s="5">
        <v>2.963140325402075E-3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38</v>
      </c>
      <c r="B40" s="1" t="s">
        <v>198</v>
      </c>
      <c r="C40" s="37">
        <v>0.39177034928600002</v>
      </c>
      <c r="D40" s="7">
        <v>266226</v>
      </c>
      <c r="E40" s="1">
        <v>266226</v>
      </c>
      <c r="F40" s="6">
        <v>16153729681.309999</v>
      </c>
      <c r="G40" s="1" t="s">
        <v>160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3.9096718261518136E-3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39</v>
      </c>
      <c r="B41" s="1" t="s">
        <v>199</v>
      </c>
      <c r="C41" s="37">
        <v>0.206156509785</v>
      </c>
      <c r="D41" s="7">
        <v>11727.6</v>
      </c>
      <c r="E41" s="1">
        <v>11727.6</v>
      </c>
      <c r="F41" s="6">
        <v>7534990832.7526207</v>
      </c>
      <c r="G41" s="1" t="s">
        <v>150</v>
      </c>
      <c r="H41" s="1">
        <v>2061.5650978499998</v>
      </c>
      <c r="I41" s="25">
        <v>2.7359888599849641E-7</v>
      </c>
      <c r="J41" s="26">
        <v>3.208658295435967E-3</v>
      </c>
      <c r="K41" s="5">
        <v>3.2020802391785771E-3</v>
      </c>
      <c r="L41" s="27">
        <v>2.0573386923112059E-3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41</v>
      </c>
      <c r="B42" s="1" t="s">
        <v>201</v>
      </c>
      <c r="C42" s="37">
        <v>0.27385966890000002</v>
      </c>
      <c r="D42" s="7">
        <v>101246</v>
      </c>
      <c r="E42" s="1">
        <v>101246</v>
      </c>
      <c r="F42" s="6">
        <v>10087572082.700001</v>
      </c>
      <c r="G42" s="1" t="s">
        <v>191</v>
      </c>
      <c r="H42" s="1">
        <v>2738.596689</v>
      </c>
      <c r="I42" s="25">
        <v>2.7148224236202911E-7</v>
      </c>
      <c r="J42" s="26">
        <v>2.7486491110185991E-2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42</v>
      </c>
      <c r="B43" s="1" t="s">
        <v>202</v>
      </c>
      <c r="C43" s="37">
        <v>1.4197396089729999</v>
      </c>
      <c r="D43" s="7">
        <v>23028</v>
      </c>
      <c r="E43" s="1">
        <v>23028</v>
      </c>
      <c r="F43" s="6">
        <v>33255721325.52</v>
      </c>
      <c r="G43" s="1" t="s">
        <v>150</v>
      </c>
      <c r="H43" s="1">
        <v>14197.39608973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1.416829007039461E-2</v>
      </c>
      <c r="M43" s="4">
        <v>-2.910601933539016E-5</v>
      </c>
      <c r="N43" s="3">
        <v>-29.10601933538965</v>
      </c>
      <c r="P43" s="2"/>
      <c r="Q43" s="2"/>
      <c r="R43" s="2"/>
    </row>
    <row r="44" spans="1:18">
      <c r="A44" s="7" t="s">
        <v>43</v>
      </c>
      <c r="B44" s="1" t="s">
        <v>203</v>
      </c>
      <c r="C44" s="37">
        <v>0.86065182133200002</v>
      </c>
      <c r="D44" s="7">
        <v>226192</v>
      </c>
      <c r="E44" s="1">
        <v>226192</v>
      </c>
      <c r="F44" s="6">
        <v>27735081534.465</v>
      </c>
      <c r="G44" s="1" t="s">
        <v>152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-1.7644185161924671E-5</v>
      </c>
      <c r="N44" s="3">
        <v>-17.64418516192563</v>
      </c>
      <c r="P44" s="2"/>
      <c r="Q44" s="2"/>
      <c r="R44" s="2"/>
    </row>
    <row r="45" spans="1:18">
      <c r="A45" s="7" t="s">
        <v>44</v>
      </c>
      <c r="B45" s="1" t="s">
        <v>204</v>
      </c>
      <c r="C45" s="37">
        <v>1.20684477468</v>
      </c>
      <c r="D45" s="7">
        <v>24400</v>
      </c>
      <c r="E45" s="1">
        <v>24400</v>
      </c>
      <c r="F45" s="6">
        <v>27057629313.150002</v>
      </c>
      <c r="G45" s="1" t="s">
        <v>205</v>
      </c>
      <c r="H45" s="1">
        <v>12068.4477468</v>
      </c>
      <c r="I45" s="25">
        <v>4.4602753652681382E-7</v>
      </c>
      <c r="J45" s="26">
        <v>1.0883071891254261E-2</v>
      </c>
      <c r="K45" s="5">
        <v>1.086076055339957E-2</v>
      </c>
      <c r="L45" s="27">
        <v>1.2043706275113419E-2</v>
      </c>
      <c r="M45" s="4">
        <v>-2.474147168657868E-5</v>
      </c>
      <c r="N45" s="3">
        <v>-24.741471686578731</v>
      </c>
      <c r="P45" s="2"/>
      <c r="Q45" s="2"/>
      <c r="R45" s="2"/>
    </row>
    <row r="46" spans="1:18">
      <c r="A46" s="7" t="s">
        <v>45</v>
      </c>
      <c r="B46" s="1" t="s">
        <v>206</v>
      </c>
      <c r="C46" s="37">
        <v>0.32691262870999999</v>
      </c>
      <c r="D46" s="7">
        <v>22718</v>
      </c>
      <c r="E46" s="1">
        <v>22718</v>
      </c>
      <c r="F46" s="6">
        <v>7841538754.8000002</v>
      </c>
      <c r="G46" s="1" t="s">
        <v>207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46</v>
      </c>
      <c r="B47" s="1" t="s">
        <v>208</v>
      </c>
      <c r="C47" s="37">
        <v>0.21946157647699999</v>
      </c>
      <c r="D47" s="7">
        <v>12701</v>
      </c>
      <c r="E47" s="1">
        <v>12701</v>
      </c>
      <c r="F47" s="6">
        <v>4626262475.71</v>
      </c>
      <c r="G47" s="1" t="s">
        <v>156</v>
      </c>
      <c r="H47" s="1">
        <v>2194.6157647700002</v>
      </c>
      <c r="I47" s="25">
        <v>4.7438202572654259E-7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47</v>
      </c>
      <c r="B48" s="1" t="s">
        <v>209</v>
      </c>
      <c r="C48" s="37">
        <v>0.208972740874</v>
      </c>
      <c r="D48" s="7">
        <v>3457</v>
      </c>
      <c r="E48" s="1">
        <v>3457</v>
      </c>
      <c r="F48" s="6">
        <v>5108728394.184</v>
      </c>
      <c r="G48" s="1" t="s">
        <v>150</v>
      </c>
      <c r="H48" s="1">
        <v>2089.7274087400001</v>
      </c>
      <c r="I48" s="25">
        <v>4.0905040305510019E-7</v>
      </c>
      <c r="J48" s="26">
        <v>1.414087243361481E-3</v>
      </c>
      <c r="K48" s="5">
        <v>1.41118822931534E-3</v>
      </c>
      <c r="L48" s="27">
        <v>2.085443267758611E-3</v>
      </c>
      <c r="M48" s="4">
        <v>-4.2841409813891224E-6</v>
      </c>
      <c r="N48" s="3">
        <v>-4.2841409813890996</v>
      </c>
      <c r="P48" s="2"/>
      <c r="Q48" s="2"/>
      <c r="R48" s="2"/>
    </row>
    <row r="49" spans="1:18">
      <c r="A49" s="7" t="s">
        <v>48</v>
      </c>
      <c r="B49" s="1" t="s">
        <v>276</v>
      </c>
      <c r="C49" s="37">
        <v>4.4793973201439998</v>
      </c>
      <c r="D49" s="7">
        <v>1139000</v>
      </c>
      <c r="E49" s="1">
        <v>1139000</v>
      </c>
      <c r="F49" s="6">
        <v>121056426427.5394</v>
      </c>
      <c r="G49" s="1" t="s">
        <v>152</v>
      </c>
      <c r="H49" s="1">
        <v>44793.97320144</v>
      </c>
      <c r="I49" s="25">
        <v>3.7002557008613071E-7</v>
      </c>
      <c r="J49" s="26">
        <v>0.42145912432810279</v>
      </c>
      <c r="K49" s="5">
        <v>0.42059509282948948</v>
      </c>
      <c r="L49" s="27">
        <v>4.4702141273834227E-2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49</v>
      </c>
      <c r="B50" s="1" t="s">
        <v>211</v>
      </c>
      <c r="C50" s="37">
        <v>0.27597566942099999</v>
      </c>
      <c r="D50" s="7">
        <v>25988</v>
      </c>
      <c r="E50" s="1">
        <v>25988</v>
      </c>
      <c r="F50" s="6">
        <v>10275678331.34799</v>
      </c>
      <c r="G50" s="1" t="s">
        <v>162</v>
      </c>
      <c r="H50" s="1">
        <v>2759.7566942100002</v>
      </c>
      <c r="I50" s="25">
        <v>2.685717288162686E-7</v>
      </c>
      <c r="J50" s="26">
        <v>6.9796420884771894E-3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51</v>
      </c>
      <c r="B51" s="1" t="s">
        <v>213</v>
      </c>
      <c r="C51" s="37">
        <v>4.182464871414</v>
      </c>
      <c r="D51" s="7">
        <v>35600000</v>
      </c>
      <c r="E51" s="1">
        <v>35600000</v>
      </c>
      <c r="F51" s="6">
        <v>145727205493.9675</v>
      </c>
      <c r="G51" s="1" t="s">
        <v>152</v>
      </c>
      <c r="H51" s="1">
        <v>41824.648714140007</v>
      </c>
      <c r="I51" s="25">
        <v>2.8700645546840862E-7</v>
      </c>
      <c r="J51" s="26">
        <v>10.21742981467535</v>
      </c>
      <c r="K51" s="5">
        <v>10.196483106714799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52</v>
      </c>
      <c r="B52" s="1" t="s">
        <v>214</v>
      </c>
      <c r="C52" s="37">
        <v>0.15487914772200001</v>
      </c>
      <c r="D52" s="7">
        <v>55548</v>
      </c>
      <c r="E52" s="1">
        <v>55548</v>
      </c>
      <c r="F52" s="6">
        <v>8734534848.6925011</v>
      </c>
      <c r="G52" s="1" t="s">
        <v>207</v>
      </c>
      <c r="H52" s="1">
        <v>1548.7914772199999</v>
      </c>
      <c r="I52" s="25">
        <v>1.7731814046764531E-7</v>
      </c>
      <c r="J52" s="26">
        <v>9.8496680666967634E-3</v>
      </c>
      <c r="K52" s="5">
        <v>9.8294753055131433E-3</v>
      </c>
      <c r="L52" s="27">
        <v>1.545616306624305E-3</v>
      </c>
      <c r="M52" s="4">
        <v>-3.1751705956946982E-6</v>
      </c>
      <c r="N52" s="3">
        <v>-3.1751705956946812</v>
      </c>
      <c r="P52" s="2"/>
      <c r="Q52" s="2"/>
      <c r="R52" s="2"/>
    </row>
    <row r="53" spans="1:18">
      <c r="A53" s="7" t="s">
        <v>53</v>
      </c>
      <c r="B53" s="1" t="s">
        <v>215</v>
      </c>
      <c r="C53" s="37">
        <v>0.28772796339200002</v>
      </c>
      <c r="D53" s="7">
        <v>3555000</v>
      </c>
      <c r="E53" s="1">
        <v>3555000</v>
      </c>
      <c r="F53" s="6">
        <v>16658455699.24</v>
      </c>
      <c r="G53" s="1" t="s">
        <v>207</v>
      </c>
      <c r="H53" s="1">
        <v>2877.2796339199999</v>
      </c>
      <c r="I53" s="25">
        <v>1.7272187085452761E-7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54</v>
      </c>
      <c r="B54" s="1" t="s">
        <v>216</v>
      </c>
      <c r="C54" s="37">
        <v>2.2615752643199998</v>
      </c>
      <c r="D54" s="7">
        <v>14760000</v>
      </c>
      <c r="E54" s="1">
        <v>14760000</v>
      </c>
      <c r="F54" s="6">
        <v>63511006091.019997</v>
      </c>
      <c r="G54" s="1" t="s">
        <v>154</v>
      </c>
      <c r="H54" s="1">
        <v>22615.752643200001</v>
      </c>
      <c r="I54" s="25">
        <v>3.5609186557033153E-7</v>
      </c>
      <c r="J54" s="26">
        <v>5.2559159358180922</v>
      </c>
      <c r="K54" s="5">
        <v>5.24514080565549</v>
      </c>
      <c r="L54" s="27">
        <v>2.2569388188092371E-2</v>
      </c>
      <c r="M54" s="4">
        <v>-4.6364455107628787E-5</v>
      </c>
      <c r="N54" s="3">
        <v>-46.364455107628601</v>
      </c>
      <c r="P54" s="2"/>
      <c r="Q54" s="2"/>
      <c r="R54" s="2"/>
    </row>
    <row r="55" spans="1:18">
      <c r="A55" s="7" t="s">
        <v>55</v>
      </c>
      <c r="B55" s="1" t="s">
        <v>217</v>
      </c>
      <c r="C55" s="37">
        <v>0.25060841106800003</v>
      </c>
      <c r="D55" s="7">
        <v>5074</v>
      </c>
      <c r="E55" s="1">
        <v>5074</v>
      </c>
      <c r="F55" s="6">
        <v>7436136077.3999901</v>
      </c>
      <c r="G55" s="1" t="s">
        <v>150</v>
      </c>
      <c r="H55" s="1">
        <v>2506.0841106799999</v>
      </c>
      <c r="I55" s="25">
        <v>3.3701428868367901E-7</v>
      </c>
      <c r="J55" s="26">
        <v>1.7100105007809871E-3</v>
      </c>
      <c r="K55" s="5">
        <v>1.706504816217129E-3</v>
      </c>
      <c r="L55" s="27">
        <v>2.500946399315931E-3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56</v>
      </c>
      <c r="B56" s="1" t="s">
        <v>218</v>
      </c>
      <c r="C56" s="37">
        <v>0.469099790756</v>
      </c>
      <c r="D56" s="7">
        <v>200060</v>
      </c>
      <c r="E56" s="1">
        <v>200060</v>
      </c>
      <c r="F56" s="6">
        <v>11171547673.434931</v>
      </c>
      <c r="G56" s="1" t="s">
        <v>205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57</v>
      </c>
      <c r="B57" s="1" t="s">
        <v>219</v>
      </c>
      <c r="C57" s="37">
        <v>0.24186649496500001</v>
      </c>
      <c r="D57" s="7">
        <v>241.97</v>
      </c>
      <c r="E57" s="1">
        <v>241.97</v>
      </c>
      <c r="F57" s="6">
        <v>4744790376.9259996</v>
      </c>
      <c r="G57" s="1" t="s">
        <v>158</v>
      </c>
      <c r="H57" s="1">
        <v>2418.6649496499999</v>
      </c>
      <c r="I57" s="25">
        <v>5.0975169765391768E-7</v>
      </c>
      <c r="J57" s="26">
        <v>1.2334461828131851E-4</v>
      </c>
      <c r="K57" s="5">
        <v>1.2309175002152799E-4</v>
      </c>
      <c r="L57" s="27">
        <v>2.4137064552677071E-3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58</v>
      </c>
      <c r="B58" s="1" t="s">
        <v>220</v>
      </c>
      <c r="C58" s="37">
        <v>0.20349343349999999</v>
      </c>
      <c r="D58" s="7">
        <v>917624</v>
      </c>
      <c r="E58" s="1">
        <v>917624</v>
      </c>
      <c r="F58" s="6">
        <v>12838348114.32799</v>
      </c>
      <c r="G58" s="1" t="s">
        <v>207</v>
      </c>
      <c r="H58" s="1">
        <v>2034.9343349999999</v>
      </c>
      <c r="I58" s="25">
        <v>1.5850437430723281E-7</v>
      </c>
      <c r="J58" s="26">
        <v>0.14544741796930019</v>
      </c>
      <c r="K58" s="5">
        <v>0.14514923685718831</v>
      </c>
      <c r="L58" s="27">
        <v>2.0307625250665091E-3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59</v>
      </c>
      <c r="B59" s="1" t="s">
        <v>221</v>
      </c>
      <c r="C59" s="37">
        <v>0.24072016058000001</v>
      </c>
      <c r="D59" s="7">
        <v>13154</v>
      </c>
      <c r="E59" s="1">
        <v>13154</v>
      </c>
      <c r="F59" s="6">
        <v>11235147893.497999</v>
      </c>
      <c r="G59" s="1" t="s">
        <v>150</v>
      </c>
      <c r="H59" s="1">
        <v>2407.2016057999999</v>
      </c>
      <c r="I59" s="25">
        <v>2.142563345510649E-7</v>
      </c>
      <c r="J59" s="26">
        <v>2.8183278246847079E-3</v>
      </c>
      <c r="K59" s="5">
        <v>2.8125499832054798E-3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60</v>
      </c>
      <c r="B60" s="1" t="s">
        <v>222</v>
      </c>
      <c r="C60" s="37">
        <v>0.83216289805300003</v>
      </c>
      <c r="D60" s="7">
        <v>11142</v>
      </c>
      <c r="E60" s="1">
        <v>11142</v>
      </c>
      <c r="F60" s="6">
        <v>20294661247.439999</v>
      </c>
      <c r="G60" s="1" t="s">
        <v>195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-1.7060134995718759E-5</v>
      </c>
      <c r="N60" s="3">
        <v>-17.06013499571964</v>
      </c>
      <c r="P60" s="2"/>
      <c r="Q60" s="2"/>
      <c r="R60" s="2"/>
    </row>
    <row r="61" spans="1:18">
      <c r="A61" s="7" t="s">
        <v>61</v>
      </c>
      <c r="B61" s="1" t="s">
        <v>223</v>
      </c>
      <c r="C61" s="37">
        <v>0.44491328432499999</v>
      </c>
      <c r="D61" s="7">
        <v>2222160</v>
      </c>
      <c r="E61" s="1">
        <v>2222160</v>
      </c>
      <c r="F61" s="6">
        <v>11213739363.59997</v>
      </c>
      <c r="G61" s="1" t="s">
        <v>191</v>
      </c>
      <c r="H61" s="1">
        <v>4449.1328432499986</v>
      </c>
      <c r="I61" s="25">
        <v>3.96757290230231E-7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62</v>
      </c>
      <c r="B62" s="1" t="s">
        <v>224</v>
      </c>
      <c r="C62" s="37">
        <v>0.66210047424899998</v>
      </c>
      <c r="D62" s="7">
        <v>171616</v>
      </c>
      <c r="E62" s="1">
        <v>171616</v>
      </c>
      <c r="F62" s="6">
        <v>40563093501.958504</v>
      </c>
      <c r="G62" s="1" t="s">
        <v>171</v>
      </c>
      <c r="H62" s="1">
        <v>6621.0047424899994</v>
      </c>
      <c r="I62" s="25">
        <v>1.6322731258577011E-7</v>
      </c>
      <c r="J62" s="26">
        <v>2.8012418476719519E-2</v>
      </c>
      <c r="K62" s="5">
        <v>2.7954990340706119E-2</v>
      </c>
      <c r="L62" s="27">
        <v>6.6074310497646416E-3</v>
      </c>
      <c r="M62" s="4">
        <v>-1.357369272535734E-5</v>
      </c>
      <c r="N62" s="3">
        <v>-13.573692725356519</v>
      </c>
      <c r="P62" s="2"/>
      <c r="Q62" s="2"/>
      <c r="R62" s="2"/>
    </row>
    <row r="63" spans="1:18">
      <c r="A63" s="7" t="s">
        <v>63</v>
      </c>
      <c r="B63" s="1" t="s">
        <v>225</v>
      </c>
      <c r="C63" s="37">
        <v>0.36986119103999998</v>
      </c>
      <c r="D63" s="7">
        <v>4021800</v>
      </c>
      <c r="E63" s="1">
        <v>4021800</v>
      </c>
      <c r="F63" s="6">
        <v>9491251455.4415512</v>
      </c>
      <c r="G63" s="1" t="s">
        <v>152</v>
      </c>
      <c r="H63" s="1">
        <v>3698.6119103999999</v>
      </c>
      <c r="I63" s="25">
        <v>3.8968643152737257E-7</v>
      </c>
      <c r="J63" s="26">
        <v>1.5672408903167869</v>
      </c>
      <c r="K63" s="5">
        <v>1.564027896654044</v>
      </c>
      <c r="L63" s="27">
        <v>3.6910294023742812E-3</v>
      </c>
      <c r="M63" s="4">
        <v>-7.5825080257190501E-6</v>
      </c>
      <c r="N63" s="3">
        <v>-7.5825080257191084</v>
      </c>
      <c r="P63" s="2"/>
      <c r="Q63" s="2"/>
      <c r="R63" s="2"/>
    </row>
    <row r="64" spans="1:18">
      <c r="A64" s="7" t="s">
        <v>64</v>
      </c>
      <c r="B64" s="1" t="s">
        <v>226</v>
      </c>
      <c r="C64" s="37">
        <v>4.0572769403300004</v>
      </c>
      <c r="D64" s="7">
        <v>718000</v>
      </c>
      <c r="E64" s="1">
        <v>718000</v>
      </c>
      <c r="F64" s="6">
        <v>118808790849.89999</v>
      </c>
      <c r="G64" s="1" t="s">
        <v>152</v>
      </c>
      <c r="H64" s="1">
        <v>40572.769403300008</v>
      </c>
      <c r="I64" s="25">
        <v>3.4149635824977472E-7</v>
      </c>
      <c r="J64" s="26">
        <v>0.24519438522333831</v>
      </c>
      <c r="K64" s="5">
        <v>0.24469171329177339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65</v>
      </c>
      <c r="B65" s="1" t="s">
        <v>227</v>
      </c>
      <c r="C65" s="37">
        <v>0.29116327301400002</v>
      </c>
      <c r="D65" s="7">
        <v>31143</v>
      </c>
      <c r="E65" s="1">
        <v>31143</v>
      </c>
      <c r="F65" s="6">
        <v>7070265061.8800001</v>
      </c>
      <c r="G65" s="1" t="s">
        <v>158</v>
      </c>
      <c r="H65" s="1">
        <v>2911.6327301400001</v>
      </c>
      <c r="I65" s="25">
        <v>4.1181380113149387E-7</v>
      </c>
      <c r="J65" s="26">
        <v>1.2825117208638119E-2</v>
      </c>
      <c r="K65" s="5">
        <v>1.2798824492241239E-2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66</v>
      </c>
      <c r="B66" s="1" t="s">
        <v>228</v>
      </c>
      <c r="C66" s="37">
        <v>1.260862898354</v>
      </c>
      <c r="D66" s="7">
        <v>36000000</v>
      </c>
      <c r="E66" s="1">
        <v>36000000</v>
      </c>
      <c r="F66" s="6">
        <v>33954839176.700001</v>
      </c>
      <c r="G66" s="1" t="s">
        <v>152</v>
      </c>
      <c r="H66" s="1">
        <v>12608.62898354</v>
      </c>
      <c r="I66" s="25">
        <v>3.7133525851573199E-7</v>
      </c>
      <c r="J66" s="26">
        <v>13.368069306566349</v>
      </c>
      <c r="K66" s="5">
        <v>13.34066348643079</v>
      </c>
      <c r="L66" s="27">
        <v>1.258278008867309E-2</v>
      </c>
      <c r="M66" s="4">
        <v>-2.5848894866906461E-5</v>
      </c>
      <c r="N66" s="3">
        <v>-25.848894866907361</v>
      </c>
      <c r="P66" s="2"/>
      <c r="Q66" s="2"/>
      <c r="R66" s="2"/>
    </row>
    <row r="67" spans="1:18">
      <c r="A67" s="7" t="s">
        <v>67</v>
      </c>
      <c r="B67" s="1" t="s">
        <v>229</v>
      </c>
      <c r="C67" s="37">
        <v>0.39047062256300002</v>
      </c>
      <c r="D67" s="7">
        <v>39893</v>
      </c>
      <c r="E67" s="1">
        <v>39893</v>
      </c>
      <c r="F67" s="6">
        <v>8185816923.1999998</v>
      </c>
      <c r="G67" s="1" t="s">
        <v>152</v>
      </c>
      <c r="H67" s="1">
        <v>3904.706225630001</v>
      </c>
      <c r="I67" s="25">
        <v>4.7700874112678939E-7</v>
      </c>
      <c r="J67" s="26">
        <v>1.9029309709771011E-2</v>
      </c>
      <c r="K67" s="5">
        <v>1.8990297805587201E-2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68</v>
      </c>
      <c r="B68" s="1" t="s">
        <v>230</v>
      </c>
      <c r="C68" s="37">
        <v>0.34639280684500001</v>
      </c>
      <c r="D68" s="7">
        <v>29366</v>
      </c>
      <c r="E68" s="1">
        <v>29366</v>
      </c>
      <c r="F68" s="6">
        <v>6852218001.4399996</v>
      </c>
      <c r="G68" s="1" t="s">
        <v>177</v>
      </c>
      <c r="H68" s="1">
        <v>3463.92806845</v>
      </c>
      <c r="I68" s="25">
        <v>5.0551924467698674E-7</v>
      </c>
      <c r="J68" s="26">
        <v>1.4845078139184391E-2</v>
      </c>
      <c r="K68" s="5">
        <v>1.481464430973517E-2</v>
      </c>
      <c r="L68" s="27">
        <v>3.456826684740788E-3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69</v>
      </c>
      <c r="B69" s="1" t="s">
        <v>231</v>
      </c>
      <c r="C69" s="37">
        <v>3.0730501762600002</v>
      </c>
      <c r="D69" s="7">
        <v>26200000</v>
      </c>
      <c r="E69" s="1">
        <v>26200000</v>
      </c>
      <c r="F69" s="6">
        <v>106245276876.34331</v>
      </c>
      <c r="G69" s="1" t="s">
        <v>154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3.0667501295986801E-2</v>
      </c>
      <c r="M69" s="4">
        <v>-6.3000466613196554E-5</v>
      </c>
      <c r="N69" s="3">
        <v>-63.000466613197197</v>
      </c>
      <c r="P69" s="2"/>
      <c r="Q69" s="2"/>
      <c r="R69" s="2"/>
    </row>
    <row r="70" spans="1:18">
      <c r="A70" s="7" t="s">
        <v>71</v>
      </c>
      <c r="B70" s="1" t="s">
        <v>233</v>
      </c>
      <c r="C70" s="37">
        <v>0.17253974098200001</v>
      </c>
      <c r="D70" s="7">
        <v>621841</v>
      </c>
      <c r="E70" s="1">
        <v>621841</v>
      </c>
      <c r="F70" s="6">
        <v>8840551904.7532063</v>
      </c>
      <c r="G70" s="1" t="s">
        <v>152</v>
      </c>
      <c r="H70" s="1">
        <v>1725.3974098199999</v>
      </c>
      <c r="I70" s="25">
        <v>1.9516851757776841E-7</v>
      </c>
      <c r="J70" s="26">
        <v>0.1213637861390771</v>
      </c>
      <c r="K70" s="5">
        <v>0.12111497877450381</v>
      </c>
      <c r="L70" s="27">
        <v>1.721860180173201E-3</v>
      </c>
      <c r="M70" s="4">
        <v>-3.537229646798827E-6</v>
      </c>
      <c r="N70" s="3">
        <v>-3.537229646799005</v>
      </c>
      <c r="P70" s="2"/>
      <c r="Q70" s="2"/>
      <c r="R70" s="2"/>
    </row>
    <row r="71" spans="1:18">
      <c r="A71" s="7" t="s">
        <v>106</v>
      </c>
      <c r="B71" s="1" t="s">
        <v>269</v>
      </c>
      <c r="C71" s="37">
        <v>0.18764839817199999</v>
      </c>
      <c r="D71" s="7">
        <v>11716</v>
      </c>
      <c r="E71" s="1">
        <v>11716</v>
      </c>
      <c r="F71" s="6">
        <v>4133840675.0999999</v>
      </c>
      <c r="G71" s="1" t="s">
        <v>152</v>
      </c>
      <c r="H71" s="1">
        <v>1876.48398172</v>
      </c>
      <c r="I71" s="25">
        <v>4.5393234263306651E-7</v>
      </c>
      <c r="J71" s="26">
        <v>5.3182713262890074E-3</v>
      </c>
      <c r="K71" s="5">
        <v>5.3073683616109779E-3</v>
      </c>
      <c r="L71" s="27">
        <v>1.8726370101541741E-3</v>
      </c>
      <c r="M71" s="4">
        <v>-3.8469715658256791E-6</v>
      </c>
      <c r="N71" s="3">
        <v>-3.8469715658256969</v>
      </c>
      <c r="P71" s="2"/>
      <c r="Q71" s="2"/>
      <c r="R71" s="2"/>
    </row>
    <row r="72" spans="1:18">
      <c r="A72" s="7" t="s">
        <v>72</v>
      </c>
      <c r="B72" s="1" t="s">
        <v>234</v>
      </c>
      <c r="C72" s="37">
        <v>0.353925690317</v>
      </c>
      <c r="D72" s="7">
        <v>426140</v>
      </c>
      <c r="E72" s="1">
        <v>426140</v>
      </c>
      <c r="F72" s="6">
        <v>14758820136.654591</v>
      </c>
      <c r="G72" s="1" t="s">
        <v>152</v>
      </c>
      <c r="H72" s="1">
        <v>3539.25690317</v>
      </c>
      <c r="I72" s="25">
        <v>2.3980622234022628E-7</v>
      </c>
      <c r="J72" s="26">
        <v>0.10219102358806401</v>
      </c>
      <c r="K72" s="5">
        <v>0.10198152221963259</v>
      </c>
      <c r="L72" s="27">
        <v>3.532001088144273E-3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73</v>
      </c>
      <c r="B73" s="1" t="s">
        <v>235</v>
      </c>
      <c r="C73" s="37">
        <v>0.57567980574400002</v>
      </c>
      <c r="D73" s="7">
        <v>76222</v>
      </c>
      <c r="E73" s="1">
        <v>76222</v>
      </c>
      <c r="F73" s="6">
        <v>13704193946.799999</v>
      </c>
      <c r="G73" s="1" t="s">
        <v>152</v>
      </c>
      <c r="H73" s="1">
        <v>5756.7980574399999</v>
      </c>
      <c r="I73" s="25">
        <v>4.200756410620008E-7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-1.180198639970549E-5</v>
      </c>
      <c r="N73" s="3">
        <v>-11.801986399705131</v>
      </c>
      <c r="P73" s="2"/>
      <c r="Q73" s="2"/>
      <c r="R73" s="2"/>
    </row>
    <row r="74" spans="1:18">
      <c r="A74" s="7" t="s">
        <v>74</v>
      </c>
      <c r="B74" s="1" t="s">
        <v>236</v>
      </c>
      <c r="C74" s="37">
        <v>0.20035938358499999</v>
      </c>
      <c r="D74" s="7">
        <v>122707</v>
      </c>
      <c r="E74" s="1">
        <v>122707</v>
      </c>
      <c r="F74" s="6">
        <v>6267169516.2800007</v>
      </c>
      <c r="G74" s="1" t="s">
        <v>207</v>
      </c>
      <c r="H74" s="1">
        <v>2003.59383585</v>
      </c>
      <c r="I74" s="25">
        <v>3.196967675192663E-7</v>
      </c>
      <c r="J74" s="26">
        <v>3.922903125198661E-2</v>
      </c>
      <c r="K74" s="5">
        <v>3.9148607951972517E-2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75</v>
      </c>
      <c r="B75" s="1" t="s">
        <v>237</v>
      </c>
      <c r="C75" s="37">
        <v>1.0387050418370001</v>
      </c>
      <c r="D75" s="7">
        <v>6240000</v>
      </c>
      <c r="E75" s="1">
        <v>6240000</v>
      </c>
      <c r="F75" s="6">
        <v>29872528130.5</v>
      </c>
      <c r="G75" s="1" t="s">
        <v>160</v>
      </c>
      <c r="H75" s="1">
        <v>10387.05041837</v>
      </c>
      <c r="I75" s="25">
        <v>3.4771246588147889E-7</v>
      </c>
      <c r="J75" s="26">
        <v>2.169725787100429</v>
      </c>
      <c r="K75" s="5">
        <v>2.1652776418000852</v>
      </c>
      <c r="L75" s="27">
        <v>1.0365755971957651E-2</v>
      </c>
      <c r="M75" s="4">
        <v>-2.129444641234789E-5</v>
      </c>
      <c r="N75" s="3">
        <v>-21.294446412346591</v>
      </c>
      <c r="P75" s="2"/>
      <c r="Q75" s="2"/>
      <c r="R75" s="2"/>
    </row>
    <row r="76" spans="1:18">
      <c r="A76" s="7" t="s">
        <v>76</v>
      </c>
      <c r="B76" s="1" t="s">
        <v>238</v>
      </c>
      <c r="C76" s="37">
        <v>0.54421743727899996</v>
      </c>
      <c r="D76" s="7">
        <v>6639.59</v>
      </c>
      <c r="E76" s="1">
        <v>6639.59</v>
      </c>
      <c r="F76" s="6">
        <v>12828311970.6999</v>
      </c>
      <c r="G76" s="1" t="s">
        <v>150</v>
      </c>
      <c r="H76" s="1">
        <v>5442.1743727899993</v>
      </c>
      <c r="I76" s="25">
        <v>4.2423152673711291E-7</v>
      </c>
      <c r="J76" s="26">
        <v>2.8167234026084671E-3</v>
      </c>
      <c r="K76" s="5">
        <v>2.8109488503419832E-3</v>
      </c>
      <c r="L76" s="27">
        <v>5.4310173950299911E-3</v>
      </c>
      <c r="M76" s="4">
        <v>-1.115697776000839E-5</v>
      </c>
      <c r="N76" s="3">
        <v>-11.15697776000798</v>
      </c>
      <c r="P76" s="2"/>
      <c r="Q76" s="2"/>
      <c r="R76" s="2"/>
    </row>
    <row r="77" spans="1:18">
      <c r="A77" s="7" t="s">
        <v>277</v>
      </c>
      <c r="B77" s="1" t="s">
        <v>278</v>
      </c>
      <c r="C77" s="37">
        <v>0.13676517386500001</v>
      </c>
      <c r="D77" s="7">
        <v>3944</v>
      </c>
      <c r="E77" s="1">
        <v>3944</v>
      </c>
      <c r="F77" s="6">
        <v>5682999217.9059896</v>
      </c>
      <c r="G77" s="1" t="s">
        <v>158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-2.8038168159000812E-6</v>
      </c>
      <c r="N77" s="3">
        <v>-2.8038168159000629</v>
      </c>
      <c r="P77" s="2"/>
      <c r="Q77" s="2"/>
      <c r="R77" s="2"/>
    </row>
    <row r="78" spans="1:18">
      <c r="A78" s="7" t="s">
        <v>112</v>
      </c>
      <c r="B78" s="1" t="s">
        <v>279</v>
      </c>
      <c r="C78" s="37">
        <v>0.140842849677</v>
      </c>
      <c r="D78" s="7">
        <v>8538</v>
      </c>
      <c r="E78" s="1">
        <v>8538</v>
      </c>
      <c r="F78" s="6">
        <v>4145294276.65839</v>
      </c>
      <c r="G78" s="1" t="s">
        <v>158</v>
      </c>
      <c r="H78" s="1">
        <v>1408.42849677</v>
      </c>
      <c r="I78" s="25">
        <v>3.3976562404765252E-7</v>
      </c>
      <c r="J78" s="26">
        <v>2.9009188981188568E-3</v>
      </c>
      <c r="K78" s="5">
        <v>2.894971737031727E-3</v>
      </c>
      <c r="L78" s="27">
        <v>1.4055410836970499E-3</v>
      </c>
      <c r="M78" s="4">
        <v>-2.8874130729497891E-6</v>
      </c>
      <c r="N78" s="3">
        <v>-2.887413072949812</v>
      </c>
      <c r="P78" s="2"/>
      <c r="Q78" s="2"/>
      <c r="R78" s="2"/>
    </row>
    <row r="79" spans="1:18">
      <c r="A79" s="7" t="s">
        <v>78</v>
      </c>
      <c r="B79" s="1" t="s">
        <v>240</v>
      </c>
      <c r="C79" s="37">
        <v>0.16782019218899999</v>
      </c>
      <c r="D79" s="7">
        <v>1829.4</v>
      </c>
      <c r="E79" s="1">
        <v>1829.4</v>
      </c>
      <c r="F79" s="6">
        <v>4158552959</v>
      </c>
      <c r="G79" s="1" t="s">
        <v>150</v>
      </c>
      <c r="H79" s="1">
        <v>1678.20192189</v>
      </c>
      <c r="I79" s="25">
        <v>4.035542984388383E-7</v>
      </c>
      <c r="J79" s="26">
        <v>7.3826223356401074E-4</v>
      </c>
      <c r="K79" s="5">
        <v>7.3674872540435796E-4</v>
      </c>
      <c r="L79" s="27">
        <v>1.674761447507254E-3</v>
      </c>
      <c r="M79" s="4">
        <v>-3.4404743827454961E-6</v>
      </c>
      <c r="N79" s="3">
        <v>-3.4404743827456059</v>
      </c>
      <c r="P79" s="2"/>
      <c r="Q79" s="2"/>
      <c r="R79" s="2"/>
    </row>
    <row r="80" spans="1:18">
      <c r="A80" s="7" t="s">
        <v>79</v>
      </c>
      <c r="B80" s="1" t="s">
        <v>241</v>
      </c>
      <c r="C80" s="37">
        <v>0.26396673900599998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2639.6673900599999</v>
      </c>
      <c r="I80" s="25">
        <v>3.5298530411081991E-7</v>
      </c>
      <c r="J80" s="26">
        <v>8.8221617056417206E-2</v>
      </c>
      <c r="K80" s="5">
        <v>8.8040754306881699E-2</v>
      </c>
      <c r="L80" s="27">
        <v>2.634255819540722E-3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80</v>
      </c>
      <c r="B81" s="1" t="s">
        <v>242</v>
      </c>
      <c r="C81" s="37">
        <v>1.6028111400830001</v>
      </c>
      <c r="D81" s="7">
        <v>103618</v>
      </c>
      <c r="E81" s="1">
        <v>103618</v>
      </c>
      <c r="F81" s="6">
        <v>149897053086.54779</v>
      </c>
      <c r="G81" s="1" t="s">
        <v>150</v>
      </c>
      <c r="H81" s="1">
        <v>16028.111400829999</v>
      </c>
      <c r="I81" s="25">
        <v>1.0692746168649269E-7</v>
      </c>
      <c r="J81" s="26">
        <v>1.1079609725030999E-2</v>
      </c>
      <c r="K81" s="5">
        <v>1.105689546582393E-2</v>
      </c>
      <c r="L81" s="27">
        <v>1.5995252240083951E-2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81</v>
      </c>
      <c r="B82" s="1" t="s">
        <v>243</v>
      </c>
      <c r="C82" s="37">
        <v>0.56635239422000005</v>
      </c>
      <c r="D82" s="7">
        <v>93830</v>
      </c>
      <c r="E82" s="1">
        <v>93830</v>
      </c>
      <c r="F82" s="6">
        <v>119280516657.91</v>
      </c>
      <c r="G82" s="1" t="s">
        <v>150</v>
      </c>
      <c r="H82" s="1">
        <v>5663.5239422000004</v>
      </c>
      <c r="I82" s="25">
        <v>4.7480712700488023E-8</v>
      </c>
      <c r="J82" s="26">
        <v>4.4551152726867906E-3</v>
      </c>
      <c r="K82" s="5">
        <v>4.4459818644003377E-3</v>
      </c>
      <c r="L82" s="27">
        <v>5.6519131816835794E-3</v>
      </c>
      <c r="M82" s="4">
        <v>-1.1610760516421979E-5</v>
      </c>
      <c r="N82" s="3">
        <v>-11.61076051642158</v>
      </c>
      <c r="P82" s="2"/>
      <c r="Q82" s="2"/>
      <c r="R82" s="2"/>
    </row>
    <row r="83" spans="1:18">
      <c r="A83" s="7" t="s">
        <v>82</v>
      </c>
      <c r="B83" s="1" t="s">
        <v>244</v>
      </c>
      <c r="C83" s="37">
        <v>0.16395072243700001</v>
      </c>
      <c r="D83" s="7">
        <v>5888</v>
      </c>
      <c r="E83" s="1">
        <v>5888</v>
      </c>
      <c r="F83" s="6">
        <v>11521762432</v>
      </c>
      <c r="G83" s="1" t="s">
        <v>150</v>
      </c>
      <c r="H83" s="1">
        <v>1639.5072243699999</v>
      </c>
      <c r="I83" s="25">
        <v>1.4229656565531239E-7</v>
      </c>
      <c r="J83" s="26">
        <v>8.3784217857847947E-4</v>
      </c>
      <c r="K83" s="5">
        <v>8.3612452200845528E-4</v>
      </c>
      <c r="L83" s="27">
        <v>1.636146077810968E-3</v>
      </c>
      <c r="M83" s="4">
        <v>-3.36114655903239E-6</v>
      </c>
      <c r="N83" s="3">
        <v>-3.3611465590324769</v>
      </c>
      <c r="P83" s="2"/>
      <c r="Q83" s="2"/>
      <c r="R83" s="2"/>
    </row>
    <row r="84" spans="1:18">
      <c r="A84" s="7" t="s">
        <v>83</v>
      </c>
      <c r="B84" s="1" t="s">
        <v>245</v>
      </c>
      <c r="C84" s="37">
        <v>0.39659819886199998</v>
      </c>
      <c r="D84" s="7">
        <v>89950</v>
      </c>
      <c r="E84" s="1">
        <v>89950</v>
      </c>
      <c r="F84" s="6">
        <v>10125647283.79994</v>
      </c>
      <c r="G84" s="1" t="s">
        <v>207</v>
      </c>
      <c r="H84" s="1">
        <v>3965.9819886199998</v>
      </c>
      <c r="I84" s="25">
        <v>3.9167688518690438E-7</v>
      </c>
      <c r="J84" s="26">
        <v>3.5231335822562063E-2</v>
      </c>
      <c r="K84" s="5">
        <v>3.5159108215901243E-2</v>
      </c>
      <c r="L84" s="27">
        <v>3.9578513463831974E-3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84</v>
      </c>
      <c r="B85" s="1" t="s">
        <v>246</v>
      </c>
      <c r="C85" s="37">
        <v>0.38603492935400002</v>
      </c>
      <c r="D85" s="7">
        <v>186834</v>
      </c>
      <c r="E85" s="1">
        <v>186834</v>
      </c>
      <c r="F85" s="6">
        <v>8918960556.6199989</v>
      </c>
      <c r="G85" s="1" t="s">
        <v>171</v>
      </c>
      <c r="H85" s="1">
        <v>3860.34929354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114</v>
      </c>
      <c r="B86" s="1" t="s">
        <v>282</v>
      </c>
      <c r="C86" s="37">
        <v>0.15165540730400001</v>
      </c>
      <c r="D86" s="7">
        <v>542300</v>
      </c>
      <c r="E86" s="1">
        <v>542300</v>
      </c>
      <c r="F86" s="6">
        <v>5449562336.9999905</v>
      </c>
      <c r="G86" s="1" t="s">
        <v>164</v>
      </c>
      <c r="H86" s="1">
        <v>1516.55407304</v>
      </c>
      <c r="I86" s="25">
        <v>2.7828915044118391E-7</v>
      </c>
      <c r="J86" s="26">
        <v>0.15091620628425401</v>
      </c>
      <c r="K86" s="5">
        <v>0.15060681363349271</v>
      </c>
      <c r="L86" s="27">
        <v>1.5134449922047911E-3</v>
      </c>
      <c r="M86" s="4">
        <v>-3.1090808352090241E-6</v>
      </c>
      <c r="N86" s="3">
        <v>-3.109080835208943</v>
      </c>
      <c r="P86" s="2"/>
      <c r="Q86" s="2"/>
      <c r="R86" s="2"/>
    </row>
    <row r="87" spans="1:18">
      <c r="A87" s="7" t="s">
        <v>85</v>
      </c>
      <c r="B87" s="1" t="s">
        <v>247</v>
      </c>
      <c r="C87" s="37">
        <v>0.25563501089000001</v>
      </c>
      <c r="D87" s="7">
        <v>24583</v>
      </c>
      <c r="E87" s="1">
        <v>24583</v>
      </c>
      <c r="F87" s="6">
        <v>5327170265.3360004</v>
      </c>
      <c r="G87" s="1" t="s">
        <v>177</v>
      </c>
      <c r="H87" s="1">
        <v>2556.3501089000001</v>
      </c>
      <c r="I87" s="25">
        <v>4.7987017151192253E-7</v>
      </c>
      <c r="J87" s="26">
        <v>1.1796648426277589E-2</v>
      </c>
      <c r="K87" s="5">
        <v>1.177246416918617E-2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86</v>
      </c>
      <c r="B88" s="1" t="s">
        <v>248</v>
      </c>
      <c r="C88" s="37">
        <v>9.275923065412</v>
      </c>
      <c r="D88" s="7">
        <v>69000000</v>
      </c>
      <c r="E88" s="1">
        <v>69000000</v>
      </c>
      <c r="F88" s="6">
        <v>246416412299.5</v>
      </c>
      <c r="G88" s="1" t="s">
        <v>154</v>
      </c>
      <c r="H88" s="1">
        <v>92759.230654120009</v>
      </c>
      <c r="I88" s="25">
        <v>3.7643284304203881E-7</v>
      </c>
      <c r="J88" s="26">
        <v>25.973866169900681</v>
      </c>
      <c r="K88" s="5">
        <v>25.92061726100949</v>
      </c>
      <c r="L88" s="27">
        <v>9.2569065362992031E-2</v>
      </c>
      <c r="M88" s="4">
        <v>-1.9016529112797501E-4</v>
      </c>
      <c r="N88" s="3">
        <v>-190.16529112798159</v>
      </c>
      <c r="P88" s="2"/>
      <c r="Q88" s="2"/>
      <c r="R88" s="2"/>
    </row>
    <row r="89" spans="1:18">
      <c r="A89" s="7" t="s">
        <v>87</v>
      </c>
      <c r="B89" s="1" t="s">
        <v>249</v>
      </c>
      <c r="C89" s="37">
        <v>3.421197180414</v>
      </c>
      <c r="D89" s="7">
        <v>27374000</v>
      </c>
      <c r="E89" s="1">
        <v>27374000</v>
      </c>
      <c r="F89" s="6">
        <v>90840590277.910004</v>
      </c>
      <c r="G89" s="1" t="s">
        <v>154</v>
      </c>
      <c r="H89" s="1">
        <v>34211.971804139997</v>
      </c>
      <c r="I89" s="25">
        <v>3.766154722186942E-7</v>
      </c>
      <c r="J89" s="26">
        <v>10.309471936514541</v>
      </c>
      <c r="K89" s="5">
        <v>10.288336535320189</v>
      </c>
      <c r="L89" s="27">
        <v>3.4141833997452832E-2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88</v>
      </c>
      <c r="B90" s="1" t="s">
        <v>250</v>
      </c>
      <c r="C90" s="37">
        <v>1.7326986648789999</v>
      </c>
      <c r="D90" s="7">
        <v>2270000</v>
      </c>
      <c r="E90" s="1">
        <v>2270000</v>
      </c>
      <c r="F90" s="6">
        <v>96484570653.756821</v>
      </c>
      <c r="G90" s="1" t="s">
        <v>158</v>
      </c>
      <c r="H90" s="1">
        <v>17326.98664879</v>
      </c>
      <c r="I90" s="25">
        <v>1.7958297924099581E-7</v>
      </c>
      <c r="J90" s="26">
        <v>0.40765336287706039</v>
      </c>
      <c r="K90" s="5">
        <v>0.40681763450937453</v>
      </c>
      <c r="L90" s="27">
        <v>1.729146466960968E-2</v>
      </c>
      <c r="M90" s="4">
        <v>-3.5521979180323793E-5</v>
      </c>
      <c r="N90" s="3">
        <v>-35.521979180324713</v>
      </c>
      <c r="P90" s="2"/>
      <c r="Q90" s="2"/>
      <c r="R90" s="2"/>
    </row>
    <row r="91" spans="1:18">
      <c r="A91" s="7" t="s">
        <v>251</v>
      </c>
      <c r="B91" s="1" t="s">
        <v>252</v>
      </c>
      <c r="C91" s="37">
        <v>0.133030593718</v>
      </c>
      <c r="D91" s="7">
        <v>5971</v>
      </c>
      <c r="E91" s="1">
        <v>5971</v>
      </c>
      <c r="F91" s="6">
        <v>7422639450.9300003</v>
      </c>
      <c r="G91" s="1" t="s">
        <v>171</v>
      </c>
      <c r="H91" s="1">
        <v>1330.30593718</v>
      </c>
      <c r="I91" s="25">
        <v>1.7922276111812531E-7</v>
      </c>
      <c r="J91" s="26">
        <v>1.070139106636326E-3</v>
      </c>
      <c r="K91" s="5">
        <v>1.0679452191563799E-3</v>
      </c>
      <c r="L91" s="27">
        <v>1.327578682824022E-3</v>
      </c>
      <c r="M91" s="4">
        <v>-2.7272543559784478E-6</v>
      </c>
      <c r="N91" s="3">
        <v>-2.727254355978403</v>
      </c>
      <c r="P91" s="2"/>
      <c r="Q91" s="2"/>
      <c r="R91" s="2"/>
    </row>
    <row r="92" spans="1:18">
      <c r="A92" s="7" t="s">
        <v>90</v>
      </c>
      <c r="B92" s="1" t="s">
        <v>253</v>
      </c>
      <c r="C92" s="37">
        <v>1.3424226277769999</v>
      </c>
      <c r="D92" s="7">
        <v>147426</v>
      </c>
      <c r="E92" s="1">
        <v>147426</v>
      </c>
      <c r="F92" s="6">
        <v>248106905991.21841</v>
      </c>
      <c r="G92" s="1" t="s">
        <v>150</v>
      </c>
      <c r="H92" s="1">
        <v>13424.22627777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-2.752094729981808E-5</v>
      </c>
      <c r="N92" s="3">
        <v>-27.520947299817639</v>
      </c>
      <c r="P92" s="2"/>
      <c r="Q92" s="2"/>
      <c r="R92" s="2"/>
    </row>
    <row r="93" spans="1:18">
      <c r="A93" s="7" t="s">
        <v>116</v>
      </c>
      <c r="B93" s="1" t="s">
        <v>284</v>
      </c>
      <c r="C93" s="37">
        <v>0.206675225436</v>
      </c>
      <c r="D93" s="7">
        <v>222</v>
      </c>
      <c r="E93" s="1">
        <v>222</v>
      </c>
      <c r="F93" s="6">
        <v>8135777126.0200005</v>
      </c>
      <c r="G93" s="1" t="s">
        <v>150</v>
      </c>
      <c r="H93" s="1">
        <v>2066.7522543599998</v>
      </c>
      <c r="I93" s="25">
        <v>2.5403255550721419E-7</v>
      </c>
      <c r="J93" s="26">
        <v>5.6395227322601557E-5</v>
      </c>
      <c r="K93" s="5">
        <v>5.6279611715111407E-5</v>
      </c>
      <c r="L93" s="27">
        <v>2.062515214653561E-3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93</v>
      </c>
      <c r="B94" s="1" t="s">
        <v>256</v>
      </c>
      <c r="C94" s="37">
        <v>1.2321832897909999</v>
      </c>
      <c r="D94" s="7">
        <v>410976</v>
      </c>
      <c r="E94" s="1">
        <v>410976</v>
      </c>
      <c r="F94" s="6">
        <v>30668623678.09</v>
      </c>
      <c r="G94" s="1" t="s">
        <v>152</v>
      </c>
      <c r="H94" s="1">
        <v>12321.832897910001</v>
      </c>
      <c r="I94" s="25">
        <v>4.017732594473371E-7</v>
      </c>
      <c r="J94" s="26">
        <v>0.16511916707462879</v>
      </c>
      <c r="K94" s="5">
        <v>0.1647806569957794</v>
      </c>
      <c r="L94" s="27">
        <v>1.229657196243087E-2</v>
      </c>
      <c r="M94" s="4">
        <v>-2.52609354791343E-5</v>
      </c>
      <c r="N94" s="3">
        <v>-25.260935479132971</v>
      </c>
      <c r="P94" s="2"/>
      <c r="Q94" s="2"/>
      <c r="R94" s="2"/>
    </row>
    <row r="95" spans="1:18">
      <c r="A95" s="7" t="s">
        <v>94</v>
      </c>
      <c r="B95" s="1" t="s">
        <v>257</v>
      </c>
      <c r="C95" s="37">
        <v>0.29169545417999998</v>
      </c>
      <c r="D95" s="7">
        <v>104000</v>
      </c>
      <c r="E95" s="1">
        <v>104000</v>
      </c>
      <c r="F95" s="6">
        <v>8140476544</v>
      </c>
      <c r="G95" s="1" t="s">
        <v>156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-5.9800356871596696</v>
      </c>
      <c r="P95" s="2"/>
      <c r="Q95" s="2"/>
      <c r="R95" s="2"/>
    </row>
    <row r="96" spans="1:18">
      <c r="A96" s="7" t="s">
        <v>95</v>
      </c>
      <c r="B96" s="1" t="s">
        <v>258</v>
      </c>
      <c r="C96" s="37">
        <v>4.5958523038839996</v>
      </c>
      <c r="D96" s="7">
        <v>710740</v>
      </c>
      <c r="E96" s="1">
        <v>710740</v>
      </c>
      <c r="F96" s="6">
        <v>117518136288.4931</v>
      </c>
      <c r="G96" s="1" t="s">
        <v>152</v>
      </c>
      <c r="H96" s="1">
        <v>45958.523038839987</v>
      </c>
      <c r="I96" s="25">
        <v>3.9107600316275662E-7</v>
      </c>
      <c r="J96" s="26">
        <v>0.27795335848789759</v>
      </c>
      <c r="K96" s="5">
        <v>0.27738352752915318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96</v>
      </c>
      <c r="B97" s="1" t="s">
        <v>259</v>
      </c>
      <c r="C97" s="37">
        <v>0.176535739912</v>
      </c>
      <c r="D97" s="7">
        <v>853151</v>
      </c>
      <c r="E97" s="1">
        <v>853151</v>
      </c>
      <c r="F97" s="6">
        <v>5615529944.4732704</v>
      </c>
      <c r="G97" s="1" t="s">
        <v>154</v>
      </c>
      <c r="H97" s="1">
        <v>1765.3573991200001</v>
      </c>
      <c r="I97" s="25">
        <v>3.1437057883689879E-7</v>
      </c>
      <c r="J97" s="26">
        <v>0.26820557370527898</v>
      </c>
      <c r="K97" s="5">
        <v>0.26765572663689441</v>
      </c>
      <c r="L97" s="27">
        <v>1.761738247671552E-3</v>
      </c>
      <c r="M97" s="4">
        <v>-3.6191514484482448E-6</v>
      </c>
      <c r="N97" s="3">
        <v>-3.6191514484482918</v>
      </c>
      <c r="P97" s="2"/>
      <c r="Q97" s="2"/>
      <c r="R97" s="2"/>
    </row>
    <row r="98" spans="1:18">
      <c r="A98" s="7" t="s">
        <v>97</v>
      </c>
      <c r="B98" s="1" t="s">
        <v>260</v>
      </c>
      <c r="C98" s="37">
        <v>0.19383504217299999</v>
      </c>
      <c r="D98" s="7">
        <v>117461</v>
      </c>
      <c r="E98" s="1">
        <v>117461</v>
      </c>
      <c r="F98" s="6">
        <v>7841679034.2080002</v>
      </c>
      <c r="G98" s="1" t="s">
        <v>207</v>
      </c>
      <c r="H98" s="1">
        <v>1938.3504217300001</v>
      </c>
      <c r="I98" s="25">
        <v>2.4718563629986298E-7</v>
      </c>
      <c r="J98" s="26">
        <v>2.903467202541821E-2</v>
      </c>
      <c r="K98" s="5">
        <v>2.89751481718225E-2</v>
      </c>
      <c r="L98" s="27">
        <v>1.9343766180438681E-3</v>
      </c>
      <c r="M98" s="4">
        <v>-3.973803686132182E-6</v>
      </c>
      <c r="N98" s="3">
        <v>-3.9738036861322139</v>
      </c>
      <c r="P98" s="2"/>
      <c r="Q98" s="2"/>
      <c r="R98" s="2"/>
    </row>
    <row r="99" spans="1:18">
      <c r="A99" s="7" t="s">
        <v>98</v>
      </c>
      <c r="B99" s="1" t="s">
        <v>261</v>
      </c>
      <c r="C99" s="37">
        <v>1.3484412176380001</v>
      </c>
      <c r="D99" s="7">
        <v>107566</v>
      </c>
      <c r="E99" s="1">
        <v>107566</v>
      </c>
      <c r="F99" s="6">
        <v>51015079084.159897</v>
      </c>
      <c r="G99" s="1" t="s">
        <v>150</v>
      </c>
      <c r="H99" s="1">
        <v>13484.412176379999</v>
      </c>
      <c r="I99" s="25">
        <v>2.6432208708595121E-7</v>
      </c>
      <c r="J99" s="26">
        <v>2.8432069619487431E-2</v>
      </c>
      <c r="K99" s="5">
        <v>2.8373781158508641E-2</v>
      </c>
      <c r="L99" s="27">
        <v>1.345676784223606E-2</v>
      </c>
      <c r="M99" s="4">
        <v>-2.7644334143938489E-5</v>
      </c>
      <c r="N99" s="3">
        <v>-27.644334143937161</v>
      </c>
      <c r="P99" s="2"/>
      <c r="Q99" s="2"/>
      <c r="R99" s="2"/>
    </row>
    <row r="100" spans="1:18">
      <c r="A100" s="7" t="s">
        <v>99</v>
      </c>
      <c r="B100" s="1" t="s">
        <v>262</v>
      </c>
      <c r="C100" s="37">
        <v>1.005333717836</v>
      </c>
      <c r="D100" s="7">
        <v>1752440</v>
      </c>
      <c r="E100" s="1">
        <v>1752440</v>
      </c>
      <c r="F100" s="6">
        <v>35200378999.768997</v>
      </c>
      <c r="G100" s="1" t="s">
        <v>207</v>
      </c>
      <c r="H100" s="1">
        <v>10053.33717836</v>
      </c>
      <c r="I100" s="25">
        <v>2.8560309474014402E-7</v>
      </c>
      <c r="J100" s="26">
        <v>0.50050228734641788</v>
      </c>
      <c r="K100" s="5">
        <v>0.49947620980695412</v>
      </c>
      <c r="L100" s="27">
        <v>1.0032726875997419E-2</v>
      </c>
      <c r="M100" s="4">
        <v>-2.061030236257845E-5</v>
      </c>
      <c r="N100" s="3">
        <v>-20.610302362578299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7">
        <v>0.77678217376500003</v>
      </c>
      <c r="D101" s="7">
        <v>30957</v>
      </c>
      <c r="E101" s="1">
        <v>30957</v>
      </c>
      <c r="F101" s="6">
        <v>20795914712.599899</v>
      </c>
      <c r="G101" s="1" t="s">
        <v>150</v>
      </c>
      <c r="H101" s="1">
        <v>7767.8217376500006</v>
      </c>
      <c r="I101" s="25">
        <v>3.7352633173397302E-7</v>
      </c>
      <c r="J101" s="26">
        <v>1.1563254651488599E-2</v>
      </c>
      <c r="K101" s="5">
        <v>1.153954887394561E-2</v>
      </c>
      <c r="L101" s="27">
        <v>7.7518969604435566E-3</v>
      </c>
      <c r="M101" s="4">
        <v>-1.592477720644379E-5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tabColor theme="7" tint="0.79998168889431442"/>
  </sheetPr>
  <dimension ref="A1:U1466"/>
  <sheetViews>
    <sheetView workbookViewId="0">
      <selection activeCell="E19" sqref="E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150</v>
      </c>
      <c r="H2" s="1">
        <v>7922.2317395399996</v>
      </c>
      <c r="I2" s="25">
        <v>6.7307939663343675E-8</v>
      </c>
      <c r="J2" s="26">
        <v>5.7658000353810086E-3</v>
      </c>
      <c r="K2" s="5">
        <v>5.7658000353810676E-3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2</v>
      </c>
      <c r="B3" s="1" t="s">
        <v>151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152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4.4565240386873477E-11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154</v>
      </c>
      <c r="H4" s="1">
        <v>2399.3996720199998</v>
      </c>
      <c r="I4" s="25">
        <v>1.407068510598125E-7</v>
      </c>
      <c r="J4" s="26">
        <v>0.33649199189847812</v>
      </c>
      <c r="K4" s="5">
        <v>0.33649199189848161</v>
      </c>
      <c r="L4" s="27">
        <v>2.3993996720200238E-3</v>
      </c>
      <c r="M4" s="4">
        <v>2.4286128663675299E-17</v>
      </c>
      <c r="N4" s="3">
        <v>2.4556356947869059E-11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156</v>
      </c>
      <c r="H5" s="1">
        <v>4689.6607693100004</v>
      </c>
      <c r="I5" s="25">
        <v>4.1397688461166211E-7</v>
      </c>
      <c r="J5" s="26">
        <v>4.6434959193120913E-2</v>
      </c>
      <c r="K5" s="5">
        <v>4.6434959193121378E-2</v>
      </c>
      <c r="L5" s="27">
        <v>4.689660769310048E-3</v>
      </c>
      <c r="M5" s="4">
        <v>4.7704895589362201E-17</v>
      </c>
      <c r="N5" s="3">
        <v>4.7293724492192268E-11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158</v>
      </c>
      <c r="H6" s="1">
        <v>3416.2609597599999</v>
      </c>
      <c r="I6" s="25">
        <v>4.7602141618178322E-7</v>
      </c>
      <c r="J6" s="26">
        <v>2.5643273689712658E-3</v>
      </c>
      <c r="K6" s="5">
        <v>2.5643273689712918E-3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160</v>
      </c>
      <c r="H7" s="1">
        <v>3757.8505812100002</v>
      </c>
      <c r="I7" s="25">
        <v>2.7333415846428821E-7</v>
      </c>
      <c r="J7" s="26">
        <v>0.15906736018660941</v>
      </c>
      <c r="K7" s="5">
        <v>0.15906736018661111</v>
      </c>
      <c r="L7" s="27">
        <v>3.7578505812100381E-3</v>
      </c>
      <c r="M7" s="4">
        <v>3.8163916471489762E-17</v>
      </c>
      <c r="N7" s="3">
        <v>3.8198777474462992E-11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152</v>
      </c>
      <c r="H8" s="1">
        <v>3236.3569327599998</v>
      </c>
      <c r="I8" s="25">
        <v>4.6150908764795842E-7</v>
      </c>
      <c r="J8" s="26">
        <v>4.0179904188806563E-2</v>
      </c>
      <c r="K8" s="5">
        <v>4.0179904188806959E-2</v>
      </c>
      <c r="L8" s="27">
        <v>3.236356932760033E-3</v>
      </c>
      <c r="M8" s="4">
        <v>3.2526065174565133E-17</v>
      </c>
      <c r="N8" s="3">
        <v>3.2741809263825423E-11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162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2.5587171270657898E-17</v>
      </c>
      <c r="N9" s="3">
        <v>2.5920599000528452E-11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0.24108742547799999</v>
      </c>
      <c r="D10" s="7">
        <v>10959200</v>
      </c>
      <c r="E10" s="1">
        <v>10959200</v>
      </c>
      <c r="F10" s="6">
        <v>22392825375.41021</v>
      </c>
      <c r="G10" s="1" t="s">
        <v>164</v>
      </c>
      <c r="H10" s="1">
        <v>2410.8742547799998</v>
      </c>
      <c r="I10" s="25">
        <v>1.076627988814402E-7</v>
      </c>
      <c r="J10" s="26">
        <v>1.179898145501479</v>
      </c>
      <c r="K10" s="5">
        <v>1.179898145501491</v>
      </c>
      <c r="L10" s="27">
        <v>2.4108742547800238E-3</v>
      </c>
      <c r="M10" s="4">
        <v>2.4286128663675299E-17</v>
      </c>
      <c r="N10" s="3">
        <v>2.4556356947869059E-11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158</v>
      </c>
      <c r="H11" s="1">
        <v>20821.58303672</v>
      </c>
      <c r="I11" s="25">
        <v>4.4895390483490289E-7</v>
      </c>
      <c r="J11" s="26">
        <v>2.2310764300770499E-2</v>
      </c>
      <c r="K11" s="5">
        <v>2.2310764300770721E-2</v>
      </c>
      <c r="L11" s="27">
        <v>2.0821583036720211E-2</v>
      </c>
      <c r="M11" s="4">
        <v>2.1163626406917049E-16</v>
      </c>
      <c r="N11" s="3">
        <v>2.110027708113194E-10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152</v>
      </c>
      <c r="H12" s="1">
        <v>2975.1987471100001</v>
      </c>
      <c r="I12" s="25">
        <v>4.2798864887572871E-7</v>
      </c>
      <c r="J12" s="26">
        <v>2.8423582149134891E-2</v>
      </c>
      <c r="K12" s="5">
        <v>2.8423582149135179E-2</v>
      </c>
      <c r="L12" s="27">
        <v>2.9751987471100302E-3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152</v>
      </c>
      <c r="H13" s="1">
        <v>83685.429703390007</v>
      </c>
      <c r="I13" s="25">
        <v>4.6869571195888689E-7</v>
      </c>
      <c r="J13" s="26">
        <v>0.21265099408144261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150</v>
      </c>
      <c r="H14" s="1">
        <v>58115.926176729998</v>
      </c>
      <c r="I14" s="25">
        <v>1.426855493136497E-7</v>
      </c>
      <c r="J14" s="26">
        <v>4.6943545724190752E-2</v>
      </c>
      <c r="K14" s="5">
        <v>4.6943545724191217E-2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171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2.0221955366951559E-2</v>
      </c>
      <c r="L15" s="27">
        <v>4.787272859210049E-3</v>
      </c>
      <c r="M15" s="4">
        <v>4.8572257327350599E-17</v>
      </c>
      <c r="N15" s="3">
        <v>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154</v>
      </c>
      <c r="H16" s="1">
        <v>781.66743275999988</v>
      </c>
      <c r="I16" s="25">
        <v>1.133374280984471E-7</v>
      </c>
      <c r="J16" s="26">
        <v>0.1015953305351637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158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152</v>
      </c>
      <c r="H18" s="1">
        <v>1751.7870097299999</v>
      </c>
      <c r="I18" s="25">
        <v>4.4470273943412269E-7</v>
      </c>
      <c r="J18" s="26">
        <v>2.545611891342749E-2</v>
      </c>
      <c r="K18" s="5">
        <v>2.545611891342775E-2</v>
      </c>
      <c r="L18" s="27">
        <v>1.7517870097300181E-3</v>
      </c>
      <c r="M18" s="4">
        <v>1.778091562876227E-17</v>
      </c>
      <c r="N18" s="3">
        <v>1.7735146684572101E-11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162</v>
      </c>
      <c r="H19" s="1">
        <v>6327.3883932299996</v>
      </c>
      <c r="I19" s="25">
        <v>4.145432828925607E-7</v>
      </c>
      <c r="J19" s="26">
        <v>1.612987913734954E-3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150</v>
      </c>
      <c r="H20" s="1">
        <v>3206.0427225200001</v>
      </c>
      <c r="I20" s="25">
        <v>4.8398168092425268E-7</v>
      </c>
      <c r="J20" s="26">
        <v>1.289811179663133E-3</v>
      </c>
      <c r="K20" s="5">
        <v>1.289811179663146E-3</v>
      </c>
      <c r="L20" s="27">
        <v>3.206042722520033E-3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177</v>
      </c>
      <c r="H21" s="1">
        <v>2233.43572103</v>
      </c>
      <c r="I21" s="25">
        <v>5.2512282165069362E-7</v>
      </c>
      <c r="J21" s="26">
        <v>1.2009558931151359E-2</v>
      </c>
      <c r="K21" s="5">
        <v>1.2009558931151481E-2</v>
      </c>
      <c r="L21" s="27">
        <v>2.2334357210300219E-3</v>
      </c>
      <c r="M21" s="4">
        <v>2.2551405187698489E-17</v>
      </c>
      <c r="N21" s="3">
        <v>2.2282620193436739E-11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0.80682830809700001</v>
      </c>
      <c r="D22" s="7">
        <v>318970</v>
      </c>
      <c r="E22" s="1">
        <v>318970</v>
      </c>
      <c r="F22" s="6">
        <v>20764252998.240002</v>
      </c>
      <c r="G22" s="1" t="s">
        <v>162</v>
      </c>
      <c r="H22" s="1">
        <v>8068.2830809700008</v>
      </c>
      <c r="I22" s="25">
        <v>3.8856601687784662E-7</v>
      </c>
      <c r="J22" s="26">
        <v>0.1239409024035267</v>
      </c>
      <c r="K22" s="5">
        <v>0.12394090240352799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152</v>
      </c>
      <c r="H23" s="1">
        <v>3904.7781152399998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3.90477811524004E-3</v>
      </c>
      <c r="M23" s="4">
        <v>3.9464959078472361E-17</v>
      </c>
      <c r="N23" s="3">
        <v>3.9108272176235908E-11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150</v>
      </c>
      <c r="H24" s="1">
        <v>5455.24577529</v>
      </c>
      <c r="I24" s="25">
        <v>4.7984864313135448E-7</v>
      </c>
      <c r="J24" s="26">
        <v>1.3944401569397161E-4</v>
      </c>
      <c r="K24" s="5">
        <v>1.3944401569397299E-4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152</v>
      </c>
      <c r="H25" s="1">
        <v>1327.93783547</v>
      </c>
      <c r="I25" s="25">
        <v>3.3726531190415149E-7</v>
      </c>
      <c r="J25" s="26">
        <v>4.3085643595755362E-2</v>
      </c>
      <c r="K25" s="5">
        <v>4.3085643595755792E-2</v>
      </c>
      <c r="L25" s="27">
        <v>1.327937835470013E-3</v>
      </c>
      <c r="M25" s="4">
        <v>1.344410693882025E-17</v>
      </c>
      <c r="N25" s="3">
        <v>1.341504685115069E-11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160</v>
      </c>
      <c r="H26" s="1">
        <v>2557.51567092</v>
      </c>
      <c r="I26" s="25">
        <v>2.6301494670393358E-7</v>
      </c>
      <c r="J26" s="26">
        <v>0.27164446710528972</v>
      </c>
      <c r="K26" s="5">
        <v>0.27164446710529239</v>
      </c>
      <c r="L26" s="27">
        <v>2.5575156709200259E-3</v>
      </c>
      <c r="M26" s="4">
        <v>2.6020852139652109E-17</v>
      </c>
      <c r="N26" s="3">
        <v>2.5920599000528452E-11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0.27760589327000001</v>
      </c>
      <c r="D27" s="7">
        <v>5931</v>
      </c>
      <c r="E27" s="1">
        <v>5931</v>
      </c>
      <c r="F27" s="6">
        <v>14505909382.344999</v>
      </c>
      <c r="G27" s="1" t="s">
        <v>150</v>
      </c>
      <c r="H27" s="1">
        <v>2776.0589326999998</v>
      </c>
      <c r="I27" s="25">
        <v>1.9137434679405309E-7</v>
      </c>
      <c r="J27" s="26">
        <v>1.135041250835529E-3</v>
      </c>
      <c r="K27" s="5">
        <v>1.1350412508355401E-3</v>
      </c>
      <c r="L27" s="27">
        <v>2.776058932700028E-3</v>
      </c>
      <c r="M27" s="4">
        <v>2.8189256484623121E-17</v>
      </c>
      <c r="N27" s="3">
        <v>2.8194335754960779E-11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177</v>
      </c>
      <c r="H28" s="1">
        <v>2070.1523251100002</v>
      </c>
      <c r="I28" s="25">
        <v>4.6449663830737009E-7</v>
      </c>
      <c r="J28" s="26">
        <v>3.637937671223323E-3</v>
      </c>
      <c r="K28" s="5">
        <v>3.637937671223359E-3</v>
      </c>
      <c r="L28" s="27">
        <v>2.070152325110021E-3</v>
      </c>
      <c r="M28" s="4">
        <v>2.0816681711721691E-17</v>
      </c>
      <c r="N28" s="3">
        <v>2.0918378140777349E-11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152</v>
      </c>
      <c r="H29" s="1">
        <v>1938.0099414900001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1.9380099414900199E-3</v>
      </c>
      <c r="M29" s="4">
        <v>1.951563910473908E-17</v>
      </c>
      <c r="N29" s="3">
        <v>1.9326762412674732E-11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160</v>
      </c>
      <c r="H30" s="1">
        <v>20314.834037569999</v>
      </c>
      <c r="I30" s="25">
        <v>2.4375531796472888E-7</v>
      </c>
      <c r="J30" s="26">
        <v>1.908847894981792</v>
      </c>
      <c r="K30" s="5">
        <v>1.9088478949818111</v>
      </c>
      <c r="L30" s="27">
        <v>2.0314834037570201E-2</v>
      </c>
      <c r="M30" s="4">
        <v>2.0469737016526319E-16</v>
      </c>
      <c r="N30" s="3">
        <v>2.037268131971359E-10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152</v>
      </c>
      <c r="H31" s="1">
        <v>20845.720242520001</v>
      </c>
      <c r="I31" s="25">
        <v>3.9079261608233899E-7</v>
      </c>
      <c r="J31" s="26">
        <v>0.13654528481486569</v>
      </c>
      <c r="K31" s="5">
        <v>0.13654528481486711</v>
      </c>
      <c r="L31" s="27">
        <v>2.084572024252021E-2</v>
      </c>
      <c r="M31" s="4">
        <v>2.1163626406917049E-16</v>
      </c>
      <c r="N31" s="3">
        <v>2.110027708113194E-10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0.399556454472</v>
      </c>
      <c r="D32" s="7">
        <v>3053000</v>
      </c>
      <c r="E32" s="1">
        <v>3053000</v>
      </c>
      <c r="F32" s="6">
        <v>10563056498.227051</v>
      </c>
      <c r="G32" s="1" t="s">
        <v>152</v>
      </c>
      <c r="H32" s="1">
        <v>3995.56454472</v>
      </c>
      <c r="I32" s="25">
        <v>3.7825837108706468E-7</v>
      </c>
      <c r="J32" s="26">
        <v>1.1548228069288089</v>
      </c>
      <c r="K32" s="5">
        <v>1.15482280692882</v>
      </c>
      <c r="L32" s="27">
        <v>3.9955645447200408E-3</v>
      </c>
      <c r="M32" s="4">
        <v>4.0766001685454973E-17</v>
      </c>
      <c r="N32" s="3">
        <v>4.0927261579781771E-11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152</v>
      </c>
      <c r="H33" s="1">
        <v>3542.4509965900002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3.5424509965900361E-3</v>
      </c>
      <c r="M33" s="4">
        <v>3.5995512126518747E-17</v>
      </c>
      <c r="N33" s="3">
        <v>3.5925040720030672E-11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191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1.621877834543016E-2</v>
      </c>
      <c r="M34" s="4">
        <v>1.6306400674181989E-16</v>
      </c>
      <c r="N34" s="3">
        <v>1.618900569155812E-10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158</v>
      </c>
      <c r="H35" s="1">
        <v>2605.5827557399998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2.6055827557400261E-3</v>
      </c>
      <c r="M35" s="4">
        <v>2.6454533008646311E-17</v>
      </c>
      <c r="N35" s="3">
        <v>2.6375346351414919E-11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154</v>
      </c>
      <c r="H36" s="1">
        <v>1119.95878436</v>
      </c>
      <c r="I36" s="25">
        <v>1.8969581278921669E-7</v>
      </c>
      <c r="J36" s="26">
        <v>0.2304254007531894</v>
      </c>
      <c r="K36" s="5">
        <v>0.23042540075319179</v>
      </c>
      <c r="L36" s="27">
        <v>1.1199587843600111E-3</v>
      </c>
      <c r="M36" s="4">
        <v>1.1275702593849251E-17</v>
      </c>
      <c r="N36" s="3">
        <v>1.13686837721616E-11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150</v>
      </c>
      <c r="H37" s="1">
        <v>6365.0122546599996</v>
      </c>
      <c r="I37" s="25">
        <v>3.1229852981737347E-7</v>
      </c>
      <c r="J37" s="26">
        <v>6.2531534625332704E-3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195</v>
      </c>
      <c r="H38" s="1">
        <v>4122.3815140500001</v>
      </c>
      <c r="I38" s="25">
        <v>4.0049543723360309E-7</v>
      </c>
      <c r="J38" s="26">
        <v>1.159754687141068E-2</v>
      </c>
      <c r="K38" s="5">
        <v>1.15975468714108E-2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152</v>
      </c>
      <c r="H39" s="1">
        <v>42859.793568169996</v>
      </c>
      <c r="I39" s="25">
        <v>4.4024512915004061E-7</v>
      </c>
      <c r="J39" s="26">
        <v>0.30464918912669903</v>
      </c>
      <c r="K39" s="5">
        <v>0.30464918912670202</v>
      </c>
      <c r="L39" s="27">
        <v>4.2859793568170428E-2</v>
      </c>
      <c r="M39" s="4">
        <v>4.3021142204224821E-16</v>
      </c>
      <c r="N39" s="3">
        <v>4.2928149923682208E-10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0.42789263511300002</v>
      </c>
      <c r="D40" s="7">
        <v>7508</v>
      </c>
      <c r="E40" s="1">
        <v>7508</v>
      </c>
      <c r="F40" s="6">
        <v>10489497228.619989</v>
      </c>
      <c r="G40" s="1" t="s">
        <v>158</v>
      </c>
      <c r="H40" s="1">
        <v>4278.9263511299996</v>
      </c>
      <c r="I40" s="25">
        <v>4.0792482784162369E-7</v>
      </c>
      <c r="J40" s="26">
        <v>3.0626996074349109E-3</v>
      </c>
      <c r="K40" s="5">
        <v>3.0626996074349429E-3</v>
      </c>
      <c r="L40" s="27">
        <v>4.2789263511300432E-3</v>
      </c>
      <c r="M40" s="4">
        <v>4.3368086899420177E-17</v>
      </c>
      <c r="N40" s="3">
        <v>4.3655745685100562E-11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160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3.8163916471489762E-17</v>
      </c>
      <c r="N41" s="3">
        <v>3.8198777474462992E-11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150</v>
      </c>
      <c r="H42" s="1">
        <v>2151.48422153</v>
      </c>
      <c r="I42" s="25">
        <v>2.8722241205878691E-7</v>
      </c>
      <c r="J42" s="26">
        <v>3.3684295596606299E-3</v>
      </c>
      <c r="K42" s="5">
        <v>3.3684295596606642E-3</v>
      </c>
      <c r="L42" s="27">
        <v>2.1514842215300221E-3</v>
      </c>
      <c r="M42" s="4">
        <v>2.1684043449710089E-17</v>
      </c>
      <c r="N42" s="3">
        <v>2.1827872842550281E-11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0.28803748072899998</v>
      </c>
      <c r="D43" s="7">
        <v>101246</v>
      </c>
      <c r="E43" s="1">
        <v>101246</v>
      </c>
      <c r="F43" s="6">
        <v>10063467113.779989</v>
      </c>
      <c r="G43" s="1" t="s">
        <v>191</v>
      </c>
      <c r="H43" s="1">
        <v>2880.3748072899998</v>
      </c>
      <c r="I43" s="25">
        <v>2.8622091916471591E-7</v>
      </c>
      <c r="J43" s="26">
        <v>2.8978723181750831E-2</v>
      </c>
      <c r="K43" s="5">
        <v>2.8978723181751119E-2</v>
      </c>
      <c r="L43" s="27">
        <v>2.8803748072900289E-3</v>
      </c>
      <c r="M43" s="4">
        <v>2.9056618222611519E-17</v>
      </c>
      <c r="N43" s="3">
        <v>2.91038304567337E-11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150</v>
      </c>
      <c r="H44" s="1">
        <v>14315.09508085</v>
      </c>
      <c r="I44" s="25">
        <v>4.4793395584084952E-7</v>
      </c>
      <c r="J44" s="26">
        <v>1.0315023135103079E-2</v>
      </c>
      <c r="K44" s="5">
        <v>1.031502313510319E-2</v>
      </c>
      <c r="L44" s="27">
        <v>1.4315095080850141E-2</v>
      </c>
      <c r="M44" s="4">
        <v>1.4398204850607499E-16</v>
      </c>
      <c r="N44" s="3">
        <v>1.4370016288012269E-10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152</v>
      </c>
      <c r="H45" s="1">
        <v>9220.4491389200011</v>
      </c>
      <c r="I45" s="25">
        <v>3.3040915673800849E-7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205</v>
      </c>
      <c r="H46" s="1">
        <v>11337.95224382</v>
      </c>
      <c r="I46" s="25">
        <v>4.6653954979443479E-7</v>
      </c>
      <c r="J46" s="26">
        <v>1.138356501498421E-2</v>
      </c>
      <c r="K46" s="5">
        <v>1.1383565014984319E-2</v>
      </c>
      <c r="L46" s="27">
        <v>1.133795224382011E-2</v>
      </c>
      <c r="M46" s="4">
        <v>1.1449174941446929E-16</v>
      </c>
      <c r="N46" s="3">
        <v>1.14596332423389E-10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207</v>
      </c>
      <c r="H47" s="1">
        <v>3465.1921418799998</v>
      </c>
      <c r="I47" s="25">
        <v>4.3579029228815072E-7</v>
      </c>
      <c r="J47" s="26">
        <v>9.9002838602022074E-3</v>
      </c>
      <c r="K47" s="5">
        <v>9.9002838602023063E-3</v>
      </c>
      <c r="L47" s="27">
        <v>3.4651921418800348E-3</v>
      </c>
      <c r="M47" s="4">
        <v>3.5128150388530337E-17</v>
      </c>
      <c r="N47" s="3">
        <v>3.5015546018257737E-11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156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2.0816681711721691E-17</v>
      </c>
      <c r="N48" s="3">
        <v>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0.18905348939899999</v>
      </c>
      <c r="D49" s="7">
        <v>3457</v>
      </c>
      <c r="E49" s="1">
        <v>3457</v>
      </c>
      <c r="F49" s="6">
        <v>4510119170.8679895</v>
      </c>
      <c r="G49" s="1" t="s">
        <v>150</v>
      </c>
      <c r="H49" s="1">
        <v>1890.53489399</v>
      </c>
      <c r="I49" s="25">
        <v>4.1917626172750528E-7</v>
      </c>
      <c r="J49" s="26">
        <v>1.4490923367919859E-3</v>
      </c>
      <c r="K49" s="5">
        <v>1.449092336792E-3</v>
      </c>
      <c r="L49" s="27">
        <v>1.8905348939900191E-3</v>
      </c>
      <c r="M49" s="4">
        <v>1.9081958235744881E-17</v>
      </c>
      <c r="N49" s="3">
        <v>1.909938873723149E-11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152</v>
      </c>
      <c r="H50" s="1">
        <v>45585.869089789987</v>
      </c>
      <c r="I50" s="25">
        <v>3.9012912668821831E-7</v>
      </c>
      <c r="J50" s="26">
        <v>0.4443570752978806</v>
      </c>
      <c r="K50" s="5">
        <v>0.44435707529788498</v>
      </c>
      <c r="L50" s="27">
        <v>4.5585869089790447E-2</v>
      </c>
      <c r="M50" s="4">
        <v>4.5796699765787707E-16</v>
      </c>
      <c r="N50" s="3">
        <v>4.5838532969355578E-10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162</v>
      </c>
      <c r="H51" s="1">
        <v>2763.50644074</v>
      </c>
      <c r="I51" s="25">
        <v>2.7684743159134382E-7</v>
      </c>
      <c r="J51" s="26">
        <v>7.1947110521958426E-3</v>
      </c>
      <c r="K51" s="5">
        <v>7.1947110521959163E-3</v>
      </c>
      <c r="L51" s="27">
        <v>2.763506440740028E-3</v>
      </c>
      <c r="M51" s="4">
        <v>2.775557561562891E-17</v>
      </c>
      <c r="N51" s="3">
        <v>2.7739588404074311E-11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152</v>
      </c>
      <c r="H52" s="1">
        <v>40198.502697190001</v>
      </c>
      <c r="I52" s="25">
        <v>2.9134584780595788E-7</v>
      </c>
      <c r="J52" s="26">
        <v>10.3719121818921</v>
      </c>
      <c r="K52" s="5">
        <v>10.37191218189221</v>
      </c>
      <c r="L52" s="27">
        <v>4.0198502697190407E-2</v>
      </c>
      <c r="M52" s="4">
        <v>4.0939474033052652E-16</v>
      </c>
      <c r="N52" s="3">
        <v>4.074536263942719E-10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207</v>
      </c>
      <c r="H53" s="1">
        <v>1407.0174274999999</v>
      </c>
      <c r="I53" s="25">
        <v>1.7941668009373539E-7</v>
      </c>
      <c r="J53" s="26">
        <v>9.9662377458468124E-3</v>
      </c>
      <c r="K53" s="5">
        <v>9.9662377458469131E-3</v>
      </c>
      <c r="L53" s="27">
        <v>1.4070174275000139E-3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207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154</v>
      </c>
      <c r="H55" s="1">
        <v>21735.31044831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2.173531044831022E-2</v>
      </c>
      <c r="M55" s="4">
        <v>2.1857515797307769E-16</v>
      </c>
      <c r="N55" s="3">
        <v>2.182787284255028E-10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150</v>
      </c>
      <c r="H56" s="1">
        <v>2596.7828992300001</v>
      </c>
      <c r="I56" s="25">
        <v>3.5831517915173878E-7</v>
      </c>
      <c r="J56" s="26">
        <v>1.818091219015923E-3</v>
      </c>
      <c r="K56" s="5">
        <v>1.818091219015941E-3</v>
      </c>
      <c r="L56" s="27">
        <v>2.5967828992300261E-3</v>
      </c>
      <c r="M56" s="4">
        <v>2.6020852139652109E-17</v>
      </c>
      <c r="N56" s="3">
        <v>2.5920599000528452E-11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205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4.5102810375396978E-17</v>
      </c>
      <c r="N57" s="3">
        <v>4.4565240386873477E-11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158</v>
      </c>
      <c r="H58" s="1">
        <v>2464.6369410000002</v>
      </c>
      <c r="I58" s="25">
        <v>5.3319248638275946E-7</v>
      </c>
      <c r="J58" s="26">
        <v>1.2901658593003629E-4</v>
      </c>
      <c r="K58" s="5">
        <v>1.2901658593003759E-4</v>
      </c>
      <c r="L58" s="27">
        <v>2.4646369410000249E-3</v>
      </c>
      <c r="M58" s="4">
        <v>2.4719809532669501E-17</v>
      </c>
      <c r="N58" s="3">
        <v>2.4556356947869059E-11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207</v>
      </c>
      <c r="H59" s="1">
        <v>1925.85713994</v>
      </c>
      <c r="I59" s="25">
        <v>1.5700822136929459E-7</v>
      </c>
      <c r="J59" s="26">
        <v>0.1440745121257776</v>
      </c>
      <c r="K59" s="5">
        <v>0.1440745121257791</v>
      </c>
      <c r="L59" s="27">
        <v>1.9258571399400201E-3</v>
      </c>
      <c r="M59" s="4">
        <v>1.951563910473908E-17</v>
      </c>
      <c r="N59" s="3">
        <v>1.955413608811796E-11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0.24559064291800001</v>
      </c>
      <c r="D60" s="7">
        <v>13154</v>
      </c>
      <c r="E60" s="1">
        <v>13154</v>
      </c>
      <c r="F60" s="6">
        <v>11013315341.648001</v>
      </c>
      <c r="G60" s="1" t="s">
        <v>150</v>
      </c>
      <c r="H60" s="1">
        <v>2455.90642918</v>
      </c>
      <c r="I60" s="25">
        <v>2.2299428945730211E-7</v>
      </c>
      <c r="J60" s="26">
        <v>2.9332668835213519E-3</v>
      </c>
      <c r="K60" s="5">
        <v>2.933266883521381E-3</v>
      </c>
      <c r="L60" s="27">
        <v>2.4559064291800252E-3</v>
      </c>
      <c r="M60" s="4">
        <v>2.4719809532669501E-17</v>
      </c>
      <c r="N60" s="3">
        <v>2.4556356947869059E-11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195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191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4.3655745685100562E-11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171</v>
      </c>
      <c r="H63" s="1">
        <v>7033.6351804399992</v>
      </c>
      <c r="I63" s="25">
        <v>1.7301431868239579E-7</v>
      </c>
      <c r="J63" s="26">
        <v>2.9692025314998031E-2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152</v>
      </c>
      <c r="H64" s="1">
        <v>3799.95227054</v>
      </c>
      <c r="I64" s="25">
        <v>4.08941126657388E-7</v>
      </c>
      <c r="J64" s="26">
        <v>1.6446794231906829</v>
      </c>
      <c r="K64" s="5">
        <v>1.6446794231906989</v>
      </c>
      <c r="L64" s="27">
        <v>3.7999522705400388E-3</v>
      </c>
      <c r="M64" s="4">
        <v>3.8597597340483958E-17</v>
      </c>
      <c r="N64" s="3">
        <v>3.8198777474462992E-11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152</v>
      </c>
      <c r="H65" s="1">
        <v>42738.875777959998</v>
      </c>
      <c r="I65" s="25">
        <v>3.5924822245991411E-7</v>
      </c>
      <c r="J65" s="26">
        <v>0.25794022372621828</v>
      </c>
      <c r="K65" s="5">
        <v>0.25794022372622089</v>
      </c>
      <c r="L65" s="27">
        <v>4.2738875777960428E-2</v>
      </c>
      <c r="M65" s="4">
        <v>4.3021142204224821E-16</v>
      </c>
      <c r="N65" s="3">
        <v>4.2928149923682208E-10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158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1.3539574690038039E-2</v>
      </c>
      <c r="L66" s="27">
        <v>3.0947222954900312E-3</v>
      </c>
      <c r="M66" s="4">
        <v>3.1225022567582528E-17</v>
      </c>
      <c r="N66" s="3">
        <v>3.1377567211166018E-11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152</v>
      </c>
      <c r="H67" s="1">
        <v>11629.32441204</v>
      </c>
      <c r="I67" s="25">
        <v>3.7478093850045839E-7</v>
      </c>
      <c r="J67" s="26">
        <v>13.4921137860165</v>
      </c>
      <c r="K67" s="5">
        <v>13.49211378601664</v>
      </c>
      <c r="L67" s="27">
        <v>1.1629324412040121E-2</v>
      </c>
      <c r="M67" s="4">
        <v>1.1796119636642291E-16</v>
      </c>
      <c r="N67" s="3">
        <v>1.182343112304807E-10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152</v>
      </c>
      <c r="H68" s="1">
        <v>3664.94119288</v>
      </c>
      <c r="I68" s="25">
        <v>5.0124411273010968E-7</v>
      </c>
      <c r="J68" s="26">
        <v>1.999613138914226E-2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3.6834535421803587E-11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177</v>
      </c>
      <c r="H69" s="1">
        <v>3157.8480985800002</v>
      </c>
      <c r="I69" s="25">
        <v>5.3427696108584243E-7</v>
      </c>
      <c r="J69" s="26">
        <v>1.5689577239246851E-2</v>
      </c>
      <c r="K69" s="5">
        <v>1.5689577239247011E-2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154</v>
      </c>
      <c r="H70" s="1">
        <v>29943.573067869998</v>
      </c>
      <c r="I70" s="25">
        <v>3.0175996911631649E-7</v>
      </c>
      <c r="J70" s="26">
        <v>7.9061111908474926</v>
      </c>
      <c r="K70" s="5">
        <v>7.9061111908475734</v>
      </c>
      <c r="L70" s="27">
        <v>2.9943573067870301E-2</v>
      </c>
      <c r="M70" s="4">
        <v>3.0184188481996439E-16</v>
      </c>
      <c r="N70" s="3">
        <v>3.0195224098861217E-10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152</v>
      </c>
      <c r="H71" s="1">
        <v>1902.9670221599999</v>
      </c>
      <c r="I71" s="25">
        <v>2.093517755764562E-7</v>
      </c>
      <c r="J71" s="26">
        <v>0.1301835174762391</v>
      </c>
      <c r="K71" s="5">
        <v>0.13018351747624041</v>
      </c>
      <c r="L71" s="27">
        <v>1.902967022160019E-3</v>
      </c>
      <c r="M71" s="4">
        <v>1.9298798670241979E-17</v>
      </c>
      <c r="N71" s="3">
        <v>1.9326762412674732E-11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152</v>
      </c>
      <c r="H72" s="1">
        <v>1782.2667047699999</v>
      </c>
      <c r="I72" s="25">
        <v>4.7607871923551738E-7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1.7997756063259371E-17</v>
      </c>
      <c r="N72" s="3">
        <v>1.7962520360015329E-11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0.41142086671099998</v>
      </c>
      <c r="D73" s="7">
        <v>426140</v>
      </c>
      <c r="E73" s="1">
        <v>426140</v>
      </c>
      <c r="F73" s="6">
        <v>15458351244.934999</v>
      </c>
      <c r="G73" s="1" t="s">
        <v>152</v>
      </c>
      <c r="H73" s="1">
        <v>4114.2086671099996</v>
      </c>
      <c r="I73" s="25">
        <v>2.6614796118428472E-7</v>
      </c>
      <c r="J73" s="26">
        <v>0.11341629217907109</v>
      </c>
      <c r="K73" s="5">
        <v>0.1134162921790722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152</v>
      </c>
      <c r="H74" s="1">
        <v>5355.1103167199999</v>
      </c>
      <c r="I74" s="25">
        <v>4.3046793717244161E-7</v>
      </c>
      <c r="J74" s="26">
        <v>3.2811127107157841E-2</v>
      </c>
      <c r="K74" s="5">
        <v>3.2811127107158167E-2</v>
      </c>
      <c r="L74" s="27">
        <v>5.3551103167200544E-3</v>
      </c>
      <c r="M74" s="4">
        <v>5.377642775528102E-17</v>
      </c>
      <c r="N74" s="3">
        <v>5.3660187404602772E-11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207</v>
      </c>
      <c r="H75" s="1">
        <v>1870.8906776900001</v>
      </c>
      <c r="I75" s="25">
        <v>3.1136954764217651E-7</v>
      </c>
      <c r="J75" s="26">
        <v>3.8207223082528538E-2</v>
      </c>
      <c r="K75" s="5">
        <v>3.8207223082528927E-2</v>
      </c>
      <c r="L75" s="27">
        <v>1.870890677690019E-3</v>
      </c>
      <c r="M75" s="4">
        <v>1.886511780124778E-17</v>
      </c>
      <c r="N75" s="3">
        <v>1.8872015061788261E-11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160</v>
      </c>
      <c r="H76" s="1">
        <v>9285.3625016099995</v>
      </c>
      <c r="I76" s="25">
        <v>3.5183817820268679E-7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150</v>
      </c>
      <c r="H77" s="1">
        <v>5467.1995532600004</v>
      </c>
      <c r="I77" s="25">
        <v>4.4458795503468518E-7</v>
      </c>
      <c r="J77" s="26">
        <v>2.951881740368745E-3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158</v>
      </c>
      <c r="H78" s="1">
        <v>1477.4370898499999</v>
      </c>
      <c r="I78" s="25">
        <v>2.5733293154480083E-7</v>
      </c>
      <c r="J78" s="26">
        <v>1.014921082012694E-3</v>
      </c>
      <c r="K78" s="5">
        <v>1.014921082012705E-3</v>
      </c>
      <c r="L78" s="27">
        <v>1.4774370898500151E-3</v>
      </c>
      <c r="M78" s="4">
        <v>1.4961989980299961E-17</v>
      </c>
      <c r="N78" s="3">
        <v>1.5006662579253319E-11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150</v>
      </c>
      <c r="H79" s="1">
        <v>1588.17875665</v>
      </c>
      <c r="I79" s="25">
        <v>4.260282828447354E-7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1.6046192152785469E-17</v>
      </c>
      <c r="N79" s="3">
        <v>1.6143530956469479E-11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207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2.6133443056500271E-3</v>
      </c>
      <c r="M80" s="4">
        <v>2.6454533008646311E-17</v>
      </c>
      <c r="N80" s="3">
        <v>2.683009370230138E-11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150</v>
      </c>
      <c r="H81" s="1">
        <v>16338.46551362</v>
      </c>
      <c r="I81" s="25">
        <v>1.0936134980593119E-7</v>
      </c>
      <c r="J81" s="26">
        <v>1.133180434419098E-2</v>
      </c>
      <c r="K81" s="5">
        <v>1.13318043441911E-2</v>
      </c>
      <c r="L81" s="27">
        <v>1.6338465513620171E-2</v>
      </c>
      <c r="M81" s="4">
        <v>1.6653345369377351E-16</v>
      </c>
      <c r="N81" s="3">
        <v>1.673470251262188E-10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150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150</v>
      </c>
      <c r="H83" s="1">
        <v>1615.3881407900001</v>
      </c>
      <c r="I83" s="25">
        <v>1.4698649364897359E-7</v>
      </c>
      <c r="J83" s="26">
        <v>8.6545647460515673E-4</v>
      </c>
      <c r="K83" s="5">
        <v>8.6545647460516541E-4</v>
      </c>
      <c r="L83" s="27">
        <v>1.6153881407900161E-3</v>
      </c>
      <c r="M83" s="4">
        <v>1.626303258728257E-17</v>
      </c>
      <c r="N83" s="3">
        <v>1.6143530956469479E-11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207</v>
      </c>
      <c r="H84" s="1">
        <v>4013.13915903</v>
      </c>
      <c r="I84" s="25">
        <v>4.0737911661556919E-7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4.0766001685454973E-17</v>
      </c>
      <c r="N84" s="3">
        <v>4.0472514228895313E-11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171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3.6834535421803587E-11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177</v>
      </c>
      <c r="H86" s="1">
        <v>2479.9336987400002</v>
      </c>
      <c r="I86" s="25">
        <v>5.0676987104900513E-7</v>
      </c>
      <c r="J86" s="26">
        <v>1.2457923739997691E-2</v>
      </c>
      <c r="K86" s="5">
        <v>1.2457923739997819E-2</v>
      </c>
      <c r="L86" s="27">
        <v>2.4799336987400252E-3</v>
      </c>
      <c r="M86" s="4">
        <v>2.51534904016637E-17</v>
      </c>
      <c r="N86" s="3">
        <v>2.501110429875553E-11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154</v>
      </c>
      <c r="H87" s="1">
        <v>85133.468318779996</v>
      </c>
      <c r="I87" s="25">
        <v>3.7957055669744043E-7</v>
      </c>
      <c r="J87" s="26">
        <v>26.190368412123391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154</v>
      </c>
      <c r="H88" s="1">
        <v>33223.865694509986</v>
      </c>
      <c r="I88" s="25">
        <v>3.8891254090603102E-7</v>
      </c>
      <c r="J88" s="26">
        <v>10.646091894761691</v>
      </c>
      <c r="K88" s="5">
        <v>10.646091894761801</v>
      </c>
      <c r="L88" s="27">
        <v>3.3223865694510329E-2</v>
      </c>
      <c r="M88" s="4">
        <v>3.3306690738754701E-16</v>
      </c>
      <c r="N88" s="3">
        <v>3.3469405025243759E-10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158</v>
      </c>
      <c r="H89" s="1">
        <v>19378.101778510001</v>
      </c>
      <c r="I89" s="25">
        <v>2.0016085014609979E-7</v>
      </c>
      <c r="J89" s="26">
        <v>0.45436512983164662</v>
      </c>
      <c r="K89" s="5">
        <v>0.45436512983165112</v>
      </c>
      <c r="L89" s="27">
        <v>1.9378101778510199E-2</v>
      </c>
      <c r="M89" s="4">
        <v>1.9428902930940239E-16</v>
      </c>
      <c r="N89" s="3">
        <v>1.9281287677586081E-10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171</v>
      </c>
      <c r="H90" s="1">
        <v>1553.25949171</v>
      </c>
      <c r="I90" s="25">
        <v>1.9111257878890751E-7</v>
      </c>
      <c r="J90" s="26">
        <v>1.1411332079485669E-3</v>
      </c>
      <c r="K90" s="5">
        <v>1.141133207948578E-3</v>
      </c>
      <c r="L90" s="27">
        <v>1.553259491710016E-3</v>
      </c>
      <c r="M90" s="4">
        <v>1.5612511283791261E-17</v>
      </c>
      <c r="N90" s="3">
        <v>1.546140993013978E-11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1.4374582519270001</v>
      </c>
      <c r="D91" s="7">
        <v>147426</v>
      </c>
      <c r="E91" s="1">
        <v>147426</v>
      </c>
      <c r="F91" s="6">
        <v>248231688360.48679</v>
      </c>
      <c r="G91" s="1" t="s">
        <v>150</v>
      </c>
      <c r="H91" s="1">
        <v>14374.582519269999</v>
      </c>
      <c r="I91" s="25">
        <v>5.7907927123288767E-8</v>
      </c>
      <c r="J91" s="26">
        <v>8.5371340640779704E-3</v>
      </c>
      <c r="K91" s="5">
        <v>8.5371340640780571E-3</v>
      </c>
      <c r="L91" s="27">
        <v>1.437458251927015E-2</v>
      </c>
      <c r="M91" s="4">
        <v>1.457167719820518E-16</v>
      </c>
      <c r="N91" s="3">
        <v>1.4551915228366849E-10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162</v>
      </c>
      <c r="H92" s="1">
        <v>1859.13774018</v>
      </c>
      <c r="I92" s="25">
        <v>3.3043817597225172E-7</v>
      </c>
      <c r="J92" s="26">
        <v>1.5036589197617309E-2</v>
      </c>
      <c r="K92" s="5">
        <v>1.503658919761746E-2</v>
      </c>
      <c r="L92" s="27">
        <v>1.8591377401800189E-3</v>
      </c>
      <c r="M92" s="4">
        <v>1.886511780124778E-17</v>
      </c>
      <c r="N92" s="3">
        <v>1.8872015061788261E-11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150</v>
      </c>
      <c r="H93" s="1">
        <v>2004.62136209</v>
      </c>
      <c r="I93" s="25">
        <v>2.4092654662282559E-7</v>
      </c>
      <c r="J93" s="26">
        <v>5.3485693350267303E-5</v>
      </c>
      <c r="K93" s="5">
        <v>5.3485693350267832E-5</v>
      </c>
      <c r="L93" s="27">
        <v>2.004621362090021E-3</v>
      </c>
      <c r="M93" s="4">
        <v>2.038300084272748E-17</v>
      </c>
      <c r="N93" s="3">
        <v>2.023625711444765E-11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152</v>
      </c>
      <c r="H94" s="1">
        <v>12841.82387878</v>
      </c>
      <c r="I94" s="25">
        <v>4.2084692054891558E-7</v>
      </c>
      <c r="J94" s="26">
        <v>0.17295798401951121</v>
      </c>
      <c r="K94" s="5">
        <v>0.1729579840195129</v>
      </c>
      <c r="L94" s="27">
        <v>1.2841823878780131E-2</v>
      </c>
      <c r="M94" s="4">
        <v>1.3010426069826051E-16</v>
      </c>
      <c r="N94" s="3">
        <v>1.3096723705530169E-10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156</v>
      </c>
      <c r="H95" s="1">
        <v>2695.4378866400002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2.7321894746634709E-17</v>
      </c>
      <c r="N95" s="3">
        <v>2.728484105318785E-11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4.9085930562</v>
      </c>
      <c r="D96" s="7">
        <v>710740</v>
      </c>
      <c r="E96" s="1">
        <v>710740</v>
      </c>
      <c r="F96" s="6">
        <v>119018015135.4032</v>
      </c>
      <c r="G96" s="1" t="s">
        <v>152</v>
      </c>
      <c r="H96" s="1">
        <v>49085.930562000001</v>
      </c>
      <c r="I96" s="25">
        <v>4.1242437547085971E-7</v>
      </c>
      <c r="J96" s="26">
        <v>0.29312650062215878</v>
      </c>
      <c r="K96" s="5">
        <v>0.29312650062216178</v>
      </c>
      <c r="L96" s="27">
        <v>4.9085930562000488E-2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154</v>
      </c>
      <c r="H97" s="1">
        <v>1758.7099053300001</v>
      </c>
      <c r="I97" s="25">
        <v>3.2638702101055858E-7</v>
      </c>
      <c r="J97" s="26">
        <v>0.27845741336217911</v>
      </c>
      <c r="K97" s="5">
        <v>0.27845741336218188</v>
      </c>
      <c r="L97" s="27">
        <v>1.758709905330018E-3</v>
      </c>
      <c r="M97" s="4">
        <v>1.778091562876227E-17</v>
      </c>
      <c r="N97" s="3">
        <v>1.7735146684572101E-11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207</v>
      </c>
      <c r="H98" s="1">
        <v>2478.8332158399999</v>
      </c>
      <c r="I98" s="25">
        <v>2.8994212254352101E-7</v>
      </c>
      <c r="J98" s="26">
        <v>3.4056891656084519E-2</v>
      </c>
      <c r="K98" s="5">
        <v>3.4056891656084873E-2</v>
      </c>
      <c r="L98" s="27">
        <v>2.4788332158400248E-3</v>
      </c>
      <c r="M98" s="4">
        <v>2.51534904016637E-17</v>
      </c>
      <c r="N98" s="3">
        <v>2.501110429875553E-11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150</v>
      </c>
      <c r="H99" s="1">
        <v>13914.98069099</v>
      </c>
      <c r="I99" s="25">
        <v>2.7967749434692012E-7</v>
      </c>
      <c r="J99" s="26">
        <v>3.0083789356920809E-2</v>
      </c>
      <c r="K99" s="5">
        <v>3.008378935692111E-2</v>
      </c>
      <c r="L99" s="27">
        <v>1.3914980690990141E-2</v>
      </c>
      <c r="M99" s="4">
        <v>1.405126015541214E-16</v>
      </c>
      <c r="N99" s="3">
        <v>1.400621840730309E-10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207</v>
      </c>
      <c r="H100" s="1">
        <v>10175.416887339999</v>
      </c>
      <c r="I100" s="25">
        <v>2.9696336348844298E-7</v>
      </c>
      <c r="J100" s="26">
        <v>0.52041047671168716</v>
      </c>
      <c r="K100" s="5">
        <v>0.52041047671169227</v>
      </c>
      <c r="L100" s="27">
        <v>1.01754168873401E-2</v>
      </c>
      <c r="M100" s="4">
        <v>1.0234868508263159E-16</v>
      </c>
      <c r="N100" s="3">
        <v>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150</v>
      </c>
      <c r="H101" s="1">
        <v>7861.5777980900002</v>
      </c>
      <c r="I101" s="25">
        <v>3.9024481676937938E-7</v>
      </c>
      <c r="J101" s="26">
        <v>1.2080808792729681E-2</v>
      </c>
      <c r="K101" s="5">
        <v>1.20808087927298E-2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150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2</v>
      </c>
      <c r="B3" s="1" t="s">
        <v>151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152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-1.4642864698544139E-10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154</v>
      </c>
      <c r="H4" s="1">
        <v>1899.8117279600001</v>
      </c>
      <c r="I4" s="25">
        <v>1.305856464858129E-7</v>
      </c>
      <c r="J4" s="26">
        <v>0.31228773843203228</v>
      </c>
      <c r="K4" s="5">
        <v>0.31228773843202301</v>
      </c>
      <c r="L4" s="27">
        <v>1.8998117279599429E-3</v>
      </c>
      <c r="M4" s="4">
        <v>-5.7029034272737533E-17</v>
      </c>
      <c r="N4" s="3">
        <v>-5.6843418860808008E-11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156</v>
      </c>
      <c r="H5" s="1">
        <v>5179.5797926999994</v>
      </c>
      <c r="I5" s="25">
        <v>4.1832704021086348E-7</v>
      </c>
      <c r="J5" s="26">
        <v>4.6922907446372127E-2</v>
      </c>
      <c r="K5" s="5">
        <v>4.6922907446370718E-2</v>
      </c>
      <c r="L5" s="27">
        <v>5.1795797926998443E-3</v>
      </c>
      <c r="M5" s="4">
        <v>-1.5525775109992421E-16</v>
      </c>
      <c r="N5" s="3">
        <v>-1.555235940031707E-10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158</v>
      </c>
      <c r="H6" s="1">
        <v>3664.0204028399999</v>
      </c>
      <c r="I6" s="25">
        <v>4.7353581202446098E-7</v>
      </c>
      <c r="J6" s="26">
        <v>2.5509374193757712E-3</v>
      </c>
      <c r="K6" s="5">
        <v>2.550937419375694E-3</v>
      </c>
      <c r="L6" s="27">
        <v>3.66402040283989E-3</v>
      </c>
      <c r="M6" s="4">
        <v>-1.09721259855533E-16</v>
      </c>
      <c r="N6" s="3">
        <v>-1.100488589145243E-10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160</v>
      </c>
      <c r="H7" s="1">
        <v>3738.6746166799999</v>
      </c>
      <c r="I7" s="25">
        <v>2.7063167833242981E-7</v>
      </c>
      <c r="J7" s="26">
        <v>0.1574946464689142</v>
      </c>
      <c r="K7" s="5">
        <v>0.15749464646890951</v>
      </c>
      <c r="L7" s="27">
        <v>3.7386746166798881E-3</v>
      </c>
      <c r="M7" s="4">
        <v>-1.1188966420050411E-16</v>
      </c>
      <c r="N7" s="3">
        <v>-1.118678483180702E-10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152</v>
      </c>
      <c r="H8" s="1">
        <v>3259.5966801700001</v>
      </c>
      <c r="I8" s="25">
        <v>4.5626289825510458E-7</v>
      </c>
      <c r="J8" s="26">
        <v>3.9723160447885923E-2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162</v>
      </c>
      <c r="H9" s="1">
        <v>2256.2240251600001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0.22428333065700001</v>
      </c>
      <c r="D10" s="7">
        <v>10959200</v>
      </c>
      <c r="E10" s="1">
        <v>10959200</v>
      </c>
      <c r="F10" s="6">
        <v>22057511814.14782</v>
      </c>
      <c r="G10" s="1" t="s">
        <v>164</v>
      </c>
      <c r="H10" s="1">
        <v>2242.8333065699999</v>
      </c>
      <c r="I10" s="25">
        <v>1.016811563093637E-7</v>
      </c>
      <c r="J10" s="26">
        <v>1.1143441282255779</v>
      </c>
      <c r="K10" s="5">
        <v>1.1143441282255451</v>
      </c>
      <c r="L10" s="27">
        <v>2.2428333065699331E-3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158</v>
      </c>
      <c r="H11" s="1">
        <v>22536.530190059999</v>
      </c>
      <c r="I11" s="25">
        <v>4.4830404690979779E-7</v>
      </c>
      <c r="J11" s="26">
        <v>2.2278469611182398E-2</v>
      </c>
      <c r="K11" s="5">
        <v>2.2278469611181729E-2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152</v>
      </c>
      <c r="H12" s="1">
        <v>2937.7388558299999</v>
      </c>
      <c r="I12" s="25">
        <v>4.2792881915155002E-7</v>
      </c>
      <c r="J12" s="26">
        <v>2.8419608737492739E-2</v>
      </c>
      <c r="K12" s="5">
        <v>2.8419608737491879E-2</v>
      </c>
      <c r="L12" s="27">
        <v>2.9377388558299122E-3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152</v>
      </c>
      <c r="H13" s="1">
        <v>91040.130734860009</v>
      </c>
      <c r="I13" s="25">
        <v>4.6760082978866922E-7</v>
      </c>
      <c r="J13" s="26">
        <v>0.2121542372817575</v>
      </c>
      <c r="K13" s="5">
        <v>0.21215423728175109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150</v>
      </c>
      <c r="H14" s="1">
        <v>55399.829108569997</v>
      </c>
      <c r="I14" s="25">
        <v>1.3731859418316989E-7</v>
      </c>
      <c r="J14" s="26">
        <v>4.5177817486262893E-2</v>
      </c>
      <c r="K14" s="5">
        <v>4.5177817486261533E-2</v>
      </c>
      <c r="L14" s="27">
        <v>5.5399829108568339E-2</v>
      </c>
      <c r="M14" s="4">
        <v>-1.658395643033828E-15</v>
      </c>
      <c r="N14" s="3">
        <v>-1.6589183360338209E-9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171</v>
      </c>
      <c r="H15" s="1">
        <v>4581.1026150999996</v>
      </c>
      <c r="I15" s="25">
        <v>2.8392132988684849E-7</v>
      </c>
      <c r="J15" s="26">
        <v>1.9670637577220641E-2</v>
      </c>
      <c r="K15" s="5">
        <v>1.9670637577220051E-2</v>
      </c>
      <c r="L15" s="27">
        <v>4.5811026150998626E-3</v>
      </c>
      <c r="M15" s="4">
        <v>-1.3704315460216781E-16</v>
      </c>
      <c r="N15" s="3">
        <v>-1.3733369996771219E-10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154</v>
      </c>
      <c r="H16" s="1">
        <v>637.37280926999995</v>
      </c>
      <c r="I16" s="25">
        <v>1.081815957541025E-7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-1.9081958235744881E-17</v>
      </c>
      <c r="N16" s="3">
        <v>-1.909938873723149E-11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158</v>
      </c>
      <c r="H17" s="1">
        <v>917.22315991999994</v>
      </c>
      <c r="I17" s="25">
        <v>1.0075031428331899E-7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-2.753873518113181E-17</v>
      </c>
      <c r="N17" s="3">
        <v>-2.7512214728631079E-11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152</v>
      </c>
      <c r="H18" s="1">
        <v>1843.89863143</v>
      </c>
      <c r="I18" s="25">
        <v>4.4751471872157062E-7</v>
      </c>
      <c r="J18" s="26">
        <v>2.561708504377886E-2</v>
      </c>
      <c r="K18" s="5">
        <v>2.561708504377809E-2</v>
      </c>
      <c r="L18" s="27">
        <v>1.8438986314299451E-3</v>
      </c>
      <c r="M18" s="4">
        <v>-5.5294310796760732E-17</v>
      </c>
      <c r="N18" s="3">
        <v>-5.5479176808148623E-11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162</v>
      </c>
      <c r="H19" s="1">
        <v>6455.0905202399999</v>
      </c>
      <c r="I19" s="25">
        <v>4.1151090990472057E-7</v>
      </c>
      <c r="J19" s="26">
        <v>1.601188950439268E-3</v>
      </c>
      <c r="K19" s="5">
        <v>1.6011889504392201E-3</v>
      </c>
      <c r="L19" s="27">
        <v>6.4550905202398062E-3</v>
      </c>
      <c r="M19" s="4">
        <v>-1.9342166757141399E-16</v>
      </c>
      <c r="N19" s="3">
        <v>-1.9372237147763369E-10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150</v>
      </c>
      <c r="H20" s="1">
        <v>3256.5549156000002</v>
      </c>
      <c r="I20" s="25">
        <v>4.781449621721808E-7</v>
      </c>
      <c r="J20" s="26">
        <v>1.274256324188862E-3</v>
      </c>
      <c r="K20" s="5">
        <v>1.2742563241888241E-3</v>
      </c>
      <c r="L20" s="27">
        <v>3.2565549155999019E-3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177</v>
      </c>
      <c r="H21" s="1">
        <v>2244.8486952100002</v>
      </c>
      <c r="I21" s="25">
        <v>5.1924518931807714E-7</v>
      </c>
      <c r="J21" s="26">
        <v>1.1875137479704419E-2</v>
      </c>
      <c r="K21" s="5">
        <v>1.1875137479704071E-2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162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-2.7284841053187852E-10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152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-1.2663481374630689E-16</v>
      </c>
      <c r="N23" s="3">
        <v>-1.2732925824821001E-10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150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1.3870978647288209E-4</v>
      </c>
      <c r="L24" s="27">
        <v>6.0025849728698203E-3</v>
      </c>
      <c r="M24" s="4">
        <v>-1.7954387976359951E-16</v>
      </c>
      <c r="N24" s="3">
        <v>-1.7917045624926689E-10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152</v>
      </c>
      <c r="H25" s="1">
        <v>1464.31293071</v>
      </c>
      <c r="I25" s="25">
        <v>3.3824985400737972E-7</v>
      </c>
      <c r="J25" s="26">
        <v>4.3211418849442747E-2</v>
      </c>
      <c r="K25" s="5">
        <v>4.3211418849441463E-2</v>
      </c>
      <c r="L25" s="27">
        <v>1.4643129307099561E-3</v>
      </c>
      <c r="M25" s="4">
        <v>-4.3801767768414379E-17</v>
      </c>
      <c r="N25" s="3">
        <v>-4.3655745685100562E-11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0.27698545325000001</v>
      </c>
      <c r="D26" s="7">
        <v>1032810</v>
      </c>
      <c r="E26" s="1">
        <v>1032810</v>
      </c>
      <c r="F26" s="6">
        <v>10194105662.647989</v>
      </c>
      <c r="G26" s="1" t="s">
        <v>160</v>
      </c>
      <c r="H26" s="1">
        <v>2769.8545325</v>
      </c>
      <c r="I26" s="25">
        <v>2.7171138147497978E-7</v>
      </c>
      <c r="J26" s="26">
        <v>0.28062623190117392</v>
      </c>
      <c r="K26" s="5">
        <v>0.28062623190116548</v>
      </c>
      <c r="L26" s="27">
        <v>2.769854532499917E-3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150</v>
      </c>
      <c r="H27" s="1">
        <v>2809.0529959300002</v>
      </c>
      <c r="I27" s="25">
        <v>1.9248702955650879E-7</v>
      </c>
      <c r="J27" s="26">
        <v>1.141640572299654E-3</v>
      </c>
      <c r="K27" s="5">
        <v>1.14164057229962E-3</v>
      </c>
      <c r="L27" s="27">
        <v>2.809052995929916E-3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177</v>
      </c>
      <c r="H28" s="1">
        <v>2187.7632868599999</v>
      </c>
      <c r="I28" s="25">
        <v>4.3117126918576509E-7</v>
      </c>
      <c r="J28" s="26">
        <v>3.3769333802629131E-3</v>
      </c>
      <c r="K28" s="5">
        <v>3.3769333802628112E-3</v>
      </c>
      <c r="L28" s="27">
        <v>2.1877632868599339E-3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152</v>
      </c>
      <c r="H29" s="1">
        <v>1948.2390426100001</v>
      </c>
      <c r="I29" s="25">
        <v>3.0863538359944942E-7</v>
      </c>
      <c r="J29" s="26">
        <v>0.9079744350112201</v>
      </c>
      <c r="K29" s="5">
        <v>0.90797443501119279</v>
      </c>
      <c r="L29" s="27">
        <v>1.9482390426099421E-3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160</v>
      </c>
      <c r="H30" s="1">
        <v>21346.309330399999</v>
      </c>
      <c r="I30" s="25">
        <v>2.485826905122998E-7</v>
      </c>
      <c r="J30" s="26">
        <v>1.9466510494018201</v>
      </c>
      <c r="K30" s="5">
        <v>1.9466510494017619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152</v>
      </c>
      <c r="H31" s="1">
        <v>21375.168067049999</v>
      </c>
      <c r="I31" s="25">
        <v>3.879042243776075E-7</v>
      </c>
      <c r="J31" s="26">
        <v>0.1355360634228823</v>
      </c>
      <c r="K31" s="5">
        <v>0.13553606342287819</v>
      </c>
      <c r="L31" s="27">
        <v>2.1375168067049359E-2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0.38378906478000002</v>
      </c>
      <c r="D32" s="7">
        <v>3053000</v>
      </c>
      <c r="E32" s="1">
        <v>3053000</v>
      </c>
      <c r="F32" s="6">
        <v>10381410419.63036</v>
      </c>
      <c r="G32" s="1" t="s">
        <v>152</v>
      </c>
      <c r="H32" s="1">
        <v>3837.8906477999999</v>
      </c>
      <c r="I32" s="25">
        <v>3.6968875062899718E-7</v>
      </c>
      <c r="J32" s="26">
        <v>1.1286597556703291</v>
      </c>
      <c r="K32" s="5">
        <v>1.1286597556702951</v>
      </c>
      <c r="L32" s="27">
        <v>3.837890647799885E-3</v>
      </c>
      <c r="M32" s="4">
        <v>-1.1492543028346349E-16</v>
      </c>
      <c r="N32" s="3">
        <v>-1.150510797742754E-10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152</v>
      </c>
      <c r="H33" s="1">
        <v>3744.0012632600001</v>
      </c>
      <c r="I33" s="25">
        <v>4.3785156196190662E-7</v>
      </c>
      <c r="J33" s="26">
        <v>0.33958234665298609</v>
      </c>
      <c r="K33" s="5">
        <v>0.33958234665297587</v>
      </c>
      <c r="L33" s="27">
        <v>3.7440012632598881E-3</v>
      </c>
      <c r="M33" s="4">
        <v>-1.1232334506949831E-16</v>
      </c>
      <c r="N33" s="3">
        <v>-1.123225956689566E-10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191</v>
      </c>
      <c r="H34" s="1">
        <v>17232.635299720001</v>
      </c>
      <c r="I34" s="25">
        <v>4.674497973964395E-7</v>
      </c>
      <c r="J34" s="26">
        <v>5.9325923586771717E-2</v>
      </c>
      <c r="K34" s="5">
        <v>5.9325923586769941E-2</v>
      </c>
      <c r="L34" s="27">
        <v>1.7232635299719481E-2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158</v>
      </c>
      <c r="H35" s="1">
        <v>2870.0324606099989</v>
      </c>
      <c r="I35" s="25">
        <v>5.1661520012451663E-7</v>
      </c>
      <c r="J35" s="26">
        <v>3.5078172088454681E-4</v>
      </c>
      <c r="K35" s="5">
        <v>3.5078172088453641E-4</v>
      </c>
      <c r="L35" s="27">
        <v>2.8700324606099142E-3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154</v>
      </c>
      <c r="H36" s="1">
        <v>1048.19883091</v>
      </c>
      <c r="I36" s="25">
        <v>1.841977345392629E-7</v>
      </c>
      <c r="J36" s="26">
        <v>0.2237468301221881</v>
      </c>
      <c r="K36" s="5">
        <v>0.22374683012218141</v>
      </c>
      <c r="L36" s="27">
        <v>1.0481988309099691E-3</v>
      </c>
      <c r="M36" s="4">
        <v>-3.1441863002079629E-17</v>
      </c>
      <c r="N36" s="3">
        <v>-3.1377567211166018E-11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0.58700902582799996</v>
      </c>
      <c r="D37" s="7">
        <v>20023</v>
      </c>
      <c r="E37" s="1">
        <v>20023</v>
      </c>
      <c r="F37" s="6">
        <v>19627963640.547901</v>
      </c>
      <c r="G37" s="1" t="s">
        <v>150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-1.760744328116459E-16</v>
      </c>
      <c r="N37" s="3">
        <v>-1.764419721439481E-10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195</v>
      </c>
      <c r="H38" s="1">
        <v>3468.64169309</v>
      </c>
      <c r="I38" s="25">
        <v>3.7830447054100122E-7</v>
      </c>
      <c r="J38" s="26">
        <v>1.095494085792631E-2</v>
      </c>
      <c r="K38" s="5">
        <v>1.095494085792599E-2</v>
      </c>
      <c r="L38" s="27">
        <v>3.468641693089896E-3</v>
      </c>
      <c r="M38" s="4">
        <v>-1.040834085586084E-16</v>
      </c>
      <c r="N38" s="3">
        <v>-1.041371433530003E-10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152</v>
      </c>
      <c r="H39" s="1">
        <v>43663.170575049997</v>
      </c>
      <c r="I39" s="25">
        <v>4.3677125579640792E-7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-1.311450947838466E-15</v>
      </c>
      <c r="N39" s="3">
        <v>-1.3169483281672001E-9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158</v>
      </c>
      <c r="H40" s="1">
        <v>4172.7725545399999</v>
      </c>
      <c r="I40" s="25">
        <v>4.0227144555791489E-7</v>
      </c>
      <c r="J40" s="26">
        <v>3.0202540132488252E-3</v>
      </c>
      <c r="K40" s="5">
        <v>3.020254013248735E-3</v>
      </c>
      <c r="L40" s="27">
        <v>4.1727725545398749E-3</v>
      </c>
      <c r="M40" s="4">
        <v>-1.2490009027033011E-16</v>
      </c>
      <c r="N40" s="3">
        <v>-1.2460077414289119E-10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160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-1.1275702593849251E-16</v>
      </c>
      <c r="N41" s="3">
        <v>-1.127773430198431E-10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150</v>
      </c>
      <c r="H42" s="1">
        <v>2193.4579297599998</v>
      </c>
      <c r="I42" s="25">
        <v>2.8647953402096461E-7</v>
      </c>
      <c r="J42" s="26">
        <v>3.3597173831842642E-3</v>
      </c>
      <c r="K42" s="5">
        <v>3.359717383184164E-3</v>
      </c>
      <c r="L42" s="27">
        <v>2.1934579297599342E-3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152</v>
      </c>
      <c r="H43" s="1">
        <v>8154.2711252700001</v>
      </c>
      <c r="I43" s="25">
        <v>2.7556770375682638E-7</v>
      </c>
      <c r="J43" s="26">
        <v>5.2908999121310682E-2</v>
      </c>
      <c r="K43" s="5">
        <v>5.2908999121309093E-2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191</v>
      </c>
      <c r="H44" s="1">
        <v>2836.0508123899999</v>
      </c>
      <c r="I44" s="25">
        <v>2.8198629860868451E-7</v>
      </c>
      <c r="J44" s="26">
        <v>2.8549984788934869E-2</v>
      </c>
      <c r="K44" s="5">
        <v>2.8549984788934019E-2</v>
      </c>
      <c r="L44" s="27">
        <v>2.836050812389915E-3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150</v>
      </c>
      <c r="H45" s="1">
        <v>14702.927985980001</v>
      </c>
      <c r="I45" s="25">
        <v>4.4450478493449083E-7</v>
      </c>
      <c r="J45" s="26">
        <v>1.023605618747145E-2</v>
      </c>
      <c r="K45" s="5">
        <v>1.023605618747115E-2</v>
      </c>
      <c r="L45" s="27">
        <v>1.4702927985979559E-2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152</v>
      </c>
      <c r="H46" s="1">
        <v>9316.7298616299995</v>
      </c>
      <c r="I46" s="25">
        <v>3.2876475641625908E-7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-2.7929047963226589E-16</v>
      </c>
      <c r="N46" s="3">
        <v>-2.801243681460619E-10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205</v>
      </c>
      <c r="H47" s="1">
        <v>13473.619560679999</v>
      </c>
      <c r="I47" s="25">
        <v>4.7062127702704771E-7</v>
      </c>
      <c r="J47" s="26">
        <v>1.1483159159459961E-2</v>
      </c>
      <c r="K47" s="5">
        <v>1.1483159159459621E-2</v>
      </c>
      <c r="L47" s="27">
        <v>1.3473619560679599E-2</v>
      </c>
      <c r="M47" s="4">
        <v>-4.041905699025961E-16</v>
      </c>
      <c r="N47" s="3">
        <v>-4.0381564758718009E-10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207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-1.027823659516258E-16</v>
      </c>
      <c r="N48" s="3">
        <v>-1.027729013003409E-10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156</v>
      </c>
      <c r="H49" s="1">
        <v>2365.0010542599998</v>
      </c>
      <c r="I49" s="25">
        <v>4.960508333065633E-7</v>
      </c>
      <c r="J49" s="26">
        <v>6.3003416338266614E-3</v>
      </c>
      <c r="K49" s="5">
        <v>6.3003416338264723E-3</v>
      </c>
      <c r="L49" s="27">
        <v>2.3650010542599288E-3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150</v>
      </c>
      <c r="H50" s="1">
        <v>1765.1654727499999</v>
      </c>
      <c r="I50" s="25">
        <v>4.0958135596422391E-7</v>
      </c>
      <c r="J50" s="26">
        <v>1.4159227475683219E-3</v>
      </c>
      <c r="K50" s="5">
        <v>1.415922747568279E-3</v>
      </c>
      <c r="L50" s="27">
        <v>1.765165472749947E-3</v>
      </c>
      <c r="M50" s="4">
        <v>-5.2909066017292623E-17</v>
      </c>
      <c r="N50" s="3">
        <v>-5.297806637827307E-11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152</v>
      </c>
      <c r="H51" s="1">
        <v>36753.059866709998</v>
      </c>
      <c r="I51" s="25">
        <v>3.634595825988511E-7</v>
      </c>
      <c r="J51" s="26">
        <v>0.41398046458009141</v>
      </c>
      <c r="K51" s="5">
        <v>0.41398046458007898</v>
      </c>
      <c r="L51" s="27">
        <v>3.6753059866708897E-2</v>
      </c>
      <c r="M51" s="4">
        <v>-1.1032841307212489E-15</v>
      </c>
      <c r="N51" s="3">
        <v>-1.0986695997416969E-9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162</v>
      </c>
      <c r="H52" s="1">
        <v>2576.95188482</v>
      </c>
      <c r="I52" s="25">
        <v>2.6585923192658908E-7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152</v>
      </c>
      <c r="H53" s="1">
        <v>38698.547095469999</v>
      </c>
      <c r="I53" s="25">
        <v>2.8537835604998188E-7</v>
      </c>
      <c r="J53" s="26">
        <v>10.15946947537936</v>
      </c>
      <c r="K53" s="5">
        <v>10.15946947537905</v>
      </c>
      <c r="L53" s="27">
        <v>3.8698547095468841E-2</v>
      </c>
      <c r="M53" s="4">
        <v>-1.1587952819525069E-15</v>
      </c>
      <c r="N53" s="3">
        <v>-1.1568772606551649E-9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207</v>
      </c>
      <c r="H54" s="1">
        <v>1721.43793314</v>
      </c>
      <c r="I54" s="25">
        <v>1.7944095379414081E-7</v>
      </c>
      <c r="J54" s="26">
        <v>9.9675861013569355E-3</v>
      </c>
      <c r="K54" s="5">
        <v>9.9675861013566354E-3</v>
      </c>
      <c r="L54" s="27">
        <v>1.721437933139948E-3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207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2.9782351361599111E-3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154</v>
      </c>
      <c r="H56" s="1">
        <v>16850.60352805</v>
      </c>
      <c r="I56" s="25">
        <v>3.3758916840524448E-7</v>
      </c>
      <c r="J56" s="26">
        <v>4.982816125661409</v>
      </c>
      <c r="K56" s="5">
        <v>4.9828161256612598</v>
      </c>
      <c r="L56" s="27">
        <v>1.6850603528049499E-2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150</v>
      </c>
      <c r="H57" s="1">
        <v>2062.4846479799999</v>
      </c>
      <c r="I57" s="25">
        <v>3.4428398925213818E-7</v>
      </c>
      <c r="J57" s="26">
        <v>1.7468969614653489E-3</v>
      </c>
      <c r="K57" s="5">
        <v>1.7468969614652971E-3</v>
      </c>
      <c r="L57" s="27">
        <v>2.0624846479799382E-3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205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-1.517883041479706E-16</v>
      </c>
      <c r="N58" s="3">
        <v>-1.5188561519607899E-10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158</v>
      </c>
      <c r="H59" s="1">
        <v>2674.07564834</v>
      </c>
      <c r="I59" s="25">
        <v>5.2613692081522106E-7</v>
      </c>
      <c r="J59" s="26">
        <v>1.27309350729659E-4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207</v>
      </c>
      <c r="H60" s="1">
        <v>1963.03970097</v>
      </c>
      <c r="I60" s="25">
        <v>1.5789165563720469E-7</v>
      </c>
      <c r="J60" s="26">
        <v>0.1448851726124343</v>
      </c>
      <c r="K60" s="5">
        <v>0.14488517261243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150</v>
      </c>
      <c r="H61" s="1">
        <v>2315.1870586099999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195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191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-1.3704315460216781E-16</v>
      </c>
      <c r="N63" s="3">
        <v>-1.3733369996771219E-10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171</v>
      </c>
      <c r="H64" s="1">
        <v>6578.193835</v>
      </c>
      <c r="I64" s="25">
        <v>1.6570902084336779E-7</v>
      </c>
      <c r="J64" s="26">
        <v>2.8438319321055412E-2</v>
      </c>
      <c r="K64" s="5">
        <v>2.8438319321054562E-2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152</v>
      </c>
      <c r="H65" s="1">
        <v>3764.9402736100001</v>
      </c>
      <c r="I65" s="25">
        <v>4.0359152825672718E-7</v>
      </c>
      <c r="J65" s="26">
        <v>1.6231644083429051</v>
      </c>
      <c r="K65" s="5">
        <v>1.6231644083428569</v>
      </c>
      <c r="L65" s="27">
        <v>3.764940273609887E-3</v>
      </c>
      <c r="M65" s="4">
        <v>-1.1275702593849251E-16</v>
      </c>
      <c r="N65" s="3">
        <v>-1.127773430198431E-10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152</v>
      </c>
      <c r="H66" s="1">
        <v>41757.252507539997</v>
      </c>
      <c r="I66" s="25">
        <v>3.536086287091498E-7</v>
      </c>
      <c r="J66" s="26">
        <v>0.25389099541316962</v>
      </c>
      <c r="K66" s="5">
        <v>0.25389099541316201</v>
      </c>
      <c r="L66" s="27">
        <v>4.1757252507538749E-2</v>
      </c>
      <c r="M66" s="4">
        <v>-1.2490009027033009E-15</v>
      </c>
      <c r="N66" s="3">
        <v>-1.251464709639549E-9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158</v>
      </c>
      <c r="H67" s="1">
        <v>3042.6399526199998</v>
      </c>
      <c r="I67" s="25">
        <v>4.2986506660241012E-7</v>
      </c>
      <c r="J67" s="26">
        <v>1.338728776919886E-2</v>
      </c>
      <c r="K67" s="5">
        <v>1.338728776919846E-2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152</v>
      </c>
      <c r="H68" s="1">
        <v>11853.918041860001</v>
      </c>
      <c r="I68" s="25">
        <v>3.7398459370562382E-7</v>
      </c>
      <c r="J68" s="26">
        <v>13.463445373402459</v>
      </c>
      <c r="K68" s="5">
        <v>13.463445373402051</v>
      </c>
      <c r="L68" s="27">
        <v>1.1853918041859649E-2</v>
      </c>
      <c r="M68" s="4">
        <v>-3.556183125752455E-16</v>
      </c>
      <c r="N68" s="3">
        <v>-3.5470293369144201E-10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152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1.9926884185435409E-2</v>
      </c>
      <c r="L69" s="27">
        <v>4.1985046516898744E-3</v>
      </c>
      <c r="M69" s="4">
        <v>-1.2576745200831849E-16</v>
      </c>
      <c r="N69" s="3">
        <v>-1.255102688446641E-10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177</v>
      </c>
      <c r="H70" s="1">
        <v>2986.6424471400001</v>
      </c>
      <c r="I70" s="25">
        <v>5.2664426534480458E-7</v>
      </c>
      <c r="J70" s="26">
        <v>1.546543549611553E-2</v>
      </c>
      <c r="K70" s="5">
        <v>1.546543549611507E-2</v>
      </c>
      <c r="L70" s="27">
        <v>2.98664244713991E-3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154</v>
      </c>
      <c r="H71" s="1">
        <v>27131.781543540001</v>
      </c>
      <c r="I71" s="25">
        <v>2.9133647264299719E-7</v>
      </c>
      <c r="J71" s="26">
        <v>7.6330155832465278</v>
      </c>
      <c r="K71" s="5">
        <v>7.6330155832462987</v>
      </c>
      <c r="L71" s="27">
        <v>2.713178154353919E-2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152</v>
      </c>
      <c r="H72" s="1">
        <v>1995.73160345</v>
      </c>
      <c r="I72" s="25">
        <v>2.0978940681781639E-7</v>
      </c>
      <c r="J72" s="26">
        <v>0.1304556545249978</v>
      </c>
      <c r="K72" s="5">
        <v>0.13045565452499391</v>
      </c>
      <c r="L72" s="27">
        <v>1.9957316034499399E-3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152</v>
      </c>
      <c r="H73" s="1">
        <v>2049.44206012</v>
      </c>
      <c r="I73" s="25">
        <v>4.7507998708416151E-7</v>
      </c>
      <c r="J73" s="26">
        <v>5.8377828812901759E-3</v>
      </c>
      <c r="K73" s="5">
        <v>5.8377828812900007E-3</v>
      </c>
      <c r="L73" s="27">
        <v>2.049442060119938E-3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152</v>
      </c>
      <c r="H74" s="1">
        <v>4086.05765888</v>
      </c>
      <c r="I74" s="25">
        <v>2.6334329550860058E-7</v>
      </c>
      <c r="J74" s="26">
        <v>0.11222111194803509</v>
      </c>
      <c r="K74" s="5">
        <v>0.11222111194803169</v>
      </c>
      <c r="L74" s="27">
        <v>4.0860576588798766E-3</v>
      </c>
      <c r="M74" s="4">
        <v>-1.222980050563649E-16</v>
      </c>
      <c r="N74" s="3">
        <v>-1.223270373884588E-10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152</v>
      </c>
      <c r="H75" s="1">
        <v>5350.2451826300003</v>
      </c>
      <c r="I75" s="25">
        <v>4.2544565278376222E-7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-1.6046192152785471E-16</v>
      </c>
      <c r="N75" s="3">
        <v>-1.600710675120354E-10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207</v>
      </c>
      <c r="H76" s="1">
        <v>1943.8412358600001</v>
      </c>
      <c r="I76" s="25">
        <v>3.1297589327965721E-7</v>
      </c>
      <c r="J76" s="26">
        <v>3.8404332936666903E-2</v>
      </c>
      <c r="K76" s="5">
        <v>3.8404332936665737E-2</v>
      </c>
      <c r="L76" s="27">
        <v>1.943841235859942E-3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160</v>
      </c>
      <c r="H77" s="1">
        <v>10147.80054418</v>
      </c>
      <c r="I77" s="25">
        <v>3.58957619791335E-7</v>
      </c>
      <c r="J77" s="26">
        <v>2.2398955474979312</v>
      </c>
      <c r="K77" s="5">
        <v>2.2398955474978641</v>
      </c>
      <c r="L77" s="27">
        <v>1.0147800544179689E-2</v>
      </c>
      <c r="M77" s="4">
        <v>-3.0357660829594119E-16</v>
      </c>
      <c r="N77" s="3">
        <v>-3.0377123039215798E-10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150</v>
      </c>
      <c r="H78" s="1">
        <v>6109.2337069900004</v>
      </c>
      <c r="I78" s="25">
        <v>4.4824979168739963E-7</v>
      </c>
      <c r="J78" s="26">
        <v>2.976194834389741E-3</v>
      </c>
      <c r="K78" s="5">
        <v>2.976194834389653E-3</v>
      </c>
      <c r="L78" s="27">
        <v>6.1092337069898178E-3</v>
      </c>
      <c r="M78" s="4">
        <v>-1.830133267155531E-16</v>
      </c>
      <c r="N78" s="3">
        <v>-1.828084350563586E-10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158</v>
      </c>
      <c r="H79" s="1">
        <v>1565.31982937</v>
      </c>
      <c r="I79" s="25">
        <v>2.5554773428934028E-7</v>
      </c>
      <c r="J79" s="26">
        <v>1.0078802640371581E-3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-4.6838977141305798E-11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150</v>
      </c>
      <c r="H80" s="1">
        <v>1663.20036835</v>
      </c>
      <c r="I80" s="25">
        <v>4.2007019631570268E-7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207</v>
      </c>
      <c r="H81" s="1">
        <v>2726.62616411</v>
      </c>
      <c r="I81" s="25">
        <v>3.648278847347821E-7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150</v>
      </c>
      <c r="H82" s="1">
        <v>15749.946402170001</v>
      </c>
      <c r="I82" s="25">
        <v>1.0611290332952651E-7</v>
      </c>
      <c r="J82" s="26">
        <v>1.099520681719888E-2</v>
      </c>
      <c r="K82" s="5">
        <v>1.0995206817198551E-2</v>
      </c>
      <c r="L82" s="27">
        <v>1.5749946402169531E-2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150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-1.9168694409543721E-16</v>
      </c>
      <c r="N83" s="3">
        <v>-1.9190338207408791E-10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150</v>
      </c>
      <c r="H84" s="1">
        <v>1615.96988902</v>
      </c>
      <c r="I84" s="25">
        <v>1.45505778208028E-7</v>
      </c>
      <c r="J84" s="26">
        <v>8.5673802208886872E-4</v>
      </c>
      <c r="K84" s="5">
        <v>8.5673802208884313E-4</v>
      </c>
      <c r="L84" s="27">
        <v>1.6159698890199519E-3</v>
      </c>
      <c r="M84" s="4">
        <v>-4.8355416892853498E-17</v>
      </c>
      <c r="N84" s="3">
        <v>-4.8203219193965203E-11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0.42535007536699998</v>
      </c>
      <c r="D85" s="7">
        <v>89950</v>
      </c>
      <c r="E85" s="1">
        <v>89950</v>
      </c>
      <c r="F85" s="6">
        <v>10381740243.179991</v>
      </c>
      <c r="G85" s="1" t="s">
        <v>207</v>
      </c>
      <c r="H85" s="1">
        <v>4253.5007536700004</v>
      </c>
      <c r="I85" s="25">
        <v>4.0970980336983741E-7</v>
      </c>
      <c r="J85" s="26">
        <v>3.6853396813116869E-2</v>
      </c>
      <c r="K85" s="5">
        <v>3.6853396813115759E-2</v>
      </c>
      <c r="L85" s="27">
        <v>4.2535007536698734E-3</v>
      </c>
      <c r="M85" s="4">
        <v>-1.275021754842953E-16</v>
      </c>
      <c r="N85" s="3">
        <v>-1.2823875294998291E-10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171</v>
      </c>
      <c r="H86" s="1">
        <v>3736.5547062599999</v>
      </c>
      <c r="I86" s="25">
        <v>4.4563702142827008E-7</v>
      </c>
      <c r="J86" s="26">
        <v>8.3260147261529416E-2</v>
      </c>
      <c r="K86" s="5">
        <v>8.3260147261526932E-2</v>
      </c>
      <c r="L86" s="27">
        <v>3.7365547062598878E-3</v>
      </c>
      <c r="M86" s="4">
        <v>-1.1188966420050411E-16</v>
      </c>
      <c r="N86" s="3">
        <v>-1.118678483180702E-10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177</v>
      </c>
      <c r="H87" s="1">
        <v>2592.4723238800002</v>
      </c>
      <c r="I87" s="25">
        <v>5.0097727099824492E-7</v>
      </c>
      <c r="J87" s="26">
        <v>1.640299780702454E-2</v>
      </c>
      <c r="K87" s="5">
        <v>1.640299780702404E-2</v>
      </c>
      <c r="L87" s="27">
        <v>2.5924723238799231E-3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154</v>
      </c>
      <c r="H88" s="1">
        <v>80995.605121099987</v>
      </c>
      <c r="I88" s="25">
        <v>3.7159384141766948E-7</v>
      </c>
      <c r="J88" s="26">
        <v>25.6399750578192</v>
      </c>
      <c r="K88" s="5">
        <v>25.639975057818429</v>
      </c>
      <c r="L88" s="27">
        <v>8.0995605121097561E-2</v>
      </c>
      <c r="M88" s="4">
        <v>-2.4286128663675299E-15</v>
      </c>
      <c r="N88" s="3">
        <v>-2.4301698431372638E-9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154</v>
      </c>
      <c r="H89" s="1">
        <v>29081.48064605</v>
      </c>
      <c r="I89" s="25">
        <v>3.7114339096972931E-7</v>
      </c>
      <c r="J89" s="26">
        <v>10.15967918440537</v>
      </c>
      <c r="K89" s="5">
        <v>10.15967918440507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158</v>
      </c>
      <c r="H90" s="1">
        <v>19454.310320969998</v>
      </c>
      <c r="I90" s="25">
        <v>1.9973253990614931E-7</v>
      </c>
      <c r="J90" s="26">
        <v>0.45339286558695879</v>
      </c>
      <c r="K90" s="5">
        <v>0.45339286558694519</v>
      </c>
      <c r="L90" s="27">
        <v>1.945431032096942E-2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171</v>
      </c>
      <c r="H91" s="1">
        <v>1442.4636480199999</v>
      </c>
      <c r="I91" s="25">
        <v>1.8727772272864351E-7</v>
      </c>
      <c r="J91" s="26">
        <v>1.1182352824127299E-3</v>
      </c>
      <c r="K91" s="5">
        <v>1.1182352824126969E-3</v>
      </c>
      <c r="L91" s="27">
        <v>1.4424636480199571E-3</v>
      </c>
      <c r="M91" s="4">
        <v>-4.3151246464923083E-17</v>
      </c>
      <c r="N91" s="3">
        <v>-4.2973624658770859E-11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150</v>
      </c>
      <c r="H92" s="1">
        <v>13647.2709103</v>
      </c>
      <c r="I92" s="25">
        <v>5.5270634326666357E-8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-4.0939474033052652E-16</v>
      </c>
      <c r="N92" s="3">
        <v>-4.0927261579781771E-10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162</v>
      </c>
      <c r="H93" s="1">
        <v>1935.6280257200001</v>
      </c>
      <c r="I93" s="25">
        <v>3.2972867771696288E-7</v>
      </c>
      <c r="J93" s="26">
        <v>1.50043034795104E-2</v>
      </c>
      <c r="K93" s="5">
        <v>1.5004303479509949E-2</v>
      </c>
      <c r="L93" s="27">
        <v>1.935628025719942E-3</v>
      </c>
      <c r="M93" s="4">
        <v>-5.8113236445223038E-17</v>
      </c>
      <c r="N93" s="3">
        <v>-5.7980287238024182E-11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150</v>
      </c>
      <c r="H94" s="1">
        <v>2034.8793039300001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152</v>
      </c>
      <c r="H95" s="1">
        <v>13526.890602879999</v>
      </c>
      <c r="I95" s="25">
        <v>4.2060838338417869E-7</v>
      </c>
      <c r="J95" s="26">
        <v>0.17285995096969631</v>
      </c>
      <c r="K95" s="5">
        <v>0.17285995096969109</v>
      </c>
      <c r="L95" s="27">
        <v>1.352689060287959E-2</v>
      </c>
      <c r="M95" s="4">
        <v>-4.0592529337857291E-16</v>
      </c>
      <c r="N95" s="3">
        <v>-4.0563463699072599E-10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156</v>
      </c>
      <c r="H96" s="1">
        <v>2720.7172202400002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5.1932455857980004</v>
      </c>
      <c r="D97" s="7">
        <v>710740</v>
      </c>
      <c r="E97" s="1">
        <v>710740</v>
      </c>
      <c r="F97" s="6">
        <v>125703960986.45309</v>
      </c>
      <c r="G97" s="1" t="s">
        <v>152</v>
      </c>
      <c r="H97" s="1">
        <v>51932.45585798</v>
      </c>
      <c r="I97" s="25">
        <v>4.1313301068990713E-7</v>
      </c>
      <c r="J97" s="26">
        <v>0.29363015601774461</v>
      </c>
      <c r="K97" s="5">
        <v>0.29363015601773579</v>
      </c>
      <c r="L97" s="27">
        <v>5.1932455857978448E-2</v>
      </c>
      <c r="M97" s="4">
        <v>-1.554312234475219E-15</v>
      </c>
      <c r="N97" s="3">
        <v>-1.5497789718210699E-9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154</v>
      </c>
      <c r="H98" s="1">
        <v>1581.20906122</v>
      </c>
      <c r="I98" s="25">
        <v>3.1766158042477698E-7</v>
      </c>
      <c r="J98" s="26">
        <v>0.27101329500097893</v>
      </c>
      <c r="K98" s="5">
        <v>0.27101329500097088</v>
      </c>
      <c r="L98" s="27">
        <v>1.581209061219953E-3</v>
      </c>
      <c r="M98" s="4">
        <v>-4.7488055154865088E-17</v>
      </c>
      <c r="N98" s="3">
        <v>-4.7293724492192268E-11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207</v>
      </c>
      <c r="H99" s="1">
        <v>2381.1361678100002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150</v>
      </c>
      <c r="H100" s="1">
        <v>14824.80330757</v>
      </c>
      <c r="I100" s="25">
        <v>2.7995800694076778E-7</v>
      </c>
      <c r="J100" s="26">
        <v>3.0113962974590631E-2</v>
      </c>
      <c r="K100" s="5">
        <v>3.0113962974589729E-2</v>
      </c>
      <c r="L100" s="27">
        <v>1.4824803307569559E-2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207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-3.1051550219984852E-16</v>
      </c>
      <c r="N101" s="3">
        <v>-3.092281986027956E-10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20269748421.634998</v>
      </c>
      <c r="G102" s="1" t="s">
        <v>150</v>
      </c>
      <c r="H102" s="1">
        <v>7812.1213048999998</v>
      </c>
      <c r="I102" s="25">
        <v>3.8540790652150859E-7</v>
      </c>
      <c r="J102" s="26">
        <v>1.193107256218634E-2</v>
      </c>
      <c r="K102" s="5">
        <v>1.193107256218599E-2</v>
      </c>
      <c r="L102" s="27">
        <v>7.812121304899766E-3</v>
      </c>
      <c r="M102" s="4">
        <v>-2.3418766925686901E-16</v>
      </c>
      <c r="N102" s="3">
        <v>-2.3374013835564261E-10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150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2</v>
      </c>
      <c r="B3" s="1" t="s">
        <v>151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152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154</v>
      </c>
      <c r="H4" s="1">
        <v>1907.71816954</v>
      </c>
      <c r="I4" s="25">
        <v>1.3024650277432741E-7</v>
      </c>
      <c r="J4" s="26">
        <v>0.31147669659463761</v>
      </c>
      <c r="K4" s="5">
        <v>0.31147669659461907</v>
      </c>
      <c r="L4" s="27">
        <v>1.907718169539887E-3</v>
      </c>
      <c r="M4" s="4">
        <v>-1.1319070680748671E-16</v>
      </c>
      <c r="N4" s="3">
        <v>-1.132320903707296E-10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156</v>
      </c>
      <c r="H5" s="1">
        <v>5309.4466242799999</v>
      </c>
      <c r="I5" s="25">
        <v>4.1865763114046257E-7</v>
      </c>
      <c r="J5" s="26">
        <v>4.6959989169763412E-2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-3.1468516681343322E-10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158</v>
      </c>
      <c r="H6" s="1">
        <v>3774.9647333200001</v>
      </c>
      <c r="I6" s="25">
        <v>4.7268841594801712E-7</v>
      </c>
      <c r="J6" s="26">
        <v>2.5463724967119679E-3</v>
      </c>
      <c r="K6" s="5">
        <v>2.5463724967118169E-3</v>
      </c>
      <c r="L6" s="27">
        <v>3.774964733319776E-3</v>
      </c>
      <c r="M6" s="4">
        <v>-2.2377932840100812E-16</v>
      </c>
      <c r="N6" s="3">
        <v>-2.2373569663614029E-10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160</v>
      </c>
      <c r="H7" s="1">
        <v>3786.94260558</v>
      </c>
      <c r="I7" s="25">
        <v>2.7155805731463031E-7</v>
      </c>
      <c r="J7" s="26">
        <v>0.1580337545703637</v>
      </c>
      <c r="K7" s="5">
        <v>0.15803375457035429</v>
      </c>
      <c r="L7" s="27">
        <v>3.7869426055797749E-3</v>
      </c>
      <c r="M7" s="4">
        <v>-2.2464669013899652E-16</v>
      </c>
      <c r="N7" s="3">
        <v>-2.246451913379133E-10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152</v>
      </c>
      <c r="H8" s="1">
        <v>3246.83298883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-1.9255430583342561E-16</v>
      </c>
      <c r="N8" s="3">
        <v>-1.9281287677586081E-10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162</v>
      </c>
      <c r="H9" s="1">
        <v>2318.4654522699998</v>
      </c>
      <c r="I9" s="25">
        <v>3.2306904144046572E-7</v>
      </c>
      <c r="J9" s="26">
        <v>6.1079432974734454E-3</v>
      </c>
      <c r="K9" s="5">
        <v>6.1079432974730811E-3</v>
      </c>
      <c r="L9" s="27">
        <v>2.3184654522698622E-3</v>
      </c>
      <c r="M9" s="4">
        <v>-1.3747683547116201E-16</v>
      </c>
      <c r="N9" s="3">
        <v>-1.377884473185986E-10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0.222399210101</v>
      </c>
      <c r="D10" s="7">
        <v>10959200</v>
      </c>
      <c r="E10" s="1">
        <v>10959200</v>
      </c>
      <c r="F10" s="6">
        <v>22040672678.97002</v>
      </c>
      <c r="G10" s="1" t="s">
        <v>164</v>
      </c>
      <c r="H10" s="1">
        <v>2223.9921010100002</v>
      </c>
      <c r="I10" s="25">
        <v>1.009040029496019E-7</v>
      </c>
      <c r="J10" s="26">
        <v>1.1058271491252769</v>
      </c>
      <c r="K10" s="5">
        <v>1.105827149125211</v>
      </c>
      <c r="L10" s="27">
        <v>2.2239921010098682E-3</v>
      </c>
      <c r="M10" s="4">
        <v>-1.3183898417423729E-16</v>
      </c>
      <c r="N10" s="3">
        <v>-1.3187673175707459E-10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158</v>
      </c>
      <c r="H11" s="1">
        <v>22960.863212560002</v>
      </c>
      <c r="I11" s="25">
        <v>4.4725331627092481E-7</v>
      </c>
      <c r="J11" s="26">
        <v>2.2226253552083609E-2</v>
      </c>
      <c r="K11" s="5">
        <v>2.2226253552082291E-2</v>
      </c>
      <c r="L11" s="27">
        <v>2.2960863212558639E-2</v>
      </c>
      <c r="M11" s="4">
        <v>-1.360023205165817E-15</v>
      </c>
      <c r="N11" s="3">
        <v>-1.3606040738523011E-9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152</v>
      </c>
      <c r="H12" s="1">
        <v>3023.5036030599999</v>
      </c>
      <c r="I12" s="25">
        <v>4.298851919117312E-7</v>
      </c>
      <c r="J12" s="26">
        <v>2.85495353652419E-2</v>
      </c>
      <c r="K12" s="5">
        <v>2.85495353652402E-2</v>
      </c>
      <c r="L12" s="27">
        <v>3.0235036030598211E-3</v>
      </c>
      <c r="M12" s="4">
        <v>-1.7911019889460531E-16</v>
      </c>
      <c r="N12" s="3">
        <v>-1.7917045624926689E-10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152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150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-3.2890357104520259E-15</v>
      </c>
      <c r="N14" s="3">
        <v>-3.2887328416109089E-9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171</v>
      </c>
      <c r="H15" s="1">
        <v>4886.57192459</v>
      </c>
      <c r="I15" s="25">
        <v>2.9126176709863808E-7</v>
      </c>
      <c r="J15" s="26">
        <v>2.0179197748127851E-2</v>
      </c>
      <c r="K15" s="5">
        <v>2.017919774812665E-2</v>
      </c>
      <c r="L15" s="27">
        <v>4.8865719245897096E-3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154</v>
      </c>
      <c r="H16" s="1">
        <v>635.85395564999988</v>
      </c>
      <c r="I16" s="25">
        <v>1.076545058942371E-7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-3.7730235602495548E-17</v>
      </c>
      <c r="N16" s="3">
        <v>-3.7744030123576522E-11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158</v>
      </c>
      <c r="H17" s="1">
        <v>945.39512120999996</v>
      </c>
      <c r="I17" s="25">
        <v>1.014166094489752E-7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152</v>
      </c>
      <c r="H18" s="1">
        <v>1918.76294467</v>
      </c>
      <c r="I18" s="25">
        <v>4.483397660575066E-7</v>
      </c>
      <c r="J18" s="26">
        <v>2.5664313228429849E-2</v>
      </c>
      <c r="K18" s="5">
        <v>2.5664313228428329E-2</v>
      </c>
      <c r="L18" s="27">
        <v>1.918762944669886E-3</v>
      </c>
      <c r="M18" s="4">
        <v>-1.1384122811097799E-16</v>
      </c>
      <c r="N18" s="3">
        <v>-1.13686837721616E-10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162</v>
      </c>
      <c r="H19" s="1">
        <v>6650.79980342</v>
      </c>
      <c r="I19" s="25">
        <v>4.1238531314648608E-7</v>
      </c>
      <c r="J19" s="26">
        <v>1.604591253452977E-3</v>
      </c>
      <c r="K19" s="5">
        <v>1.604591253452882E-3</v>
      </c>
      <c r="L19" s="27">
        <v>6.6507998034196049E-3</v>
      </c>
      <c r="M19" s="4">
        <v>-3.9464959078472361E-16</v>
      </c>
      <c r="N19" s="3">
        <v>-3.9472070056945091E-10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150</v>
      </c>
      <c r="H20" s="1">
        <v>3337.4490354300001</v>
      </c>
      <c r="I20" s="25">
        <v>4.7670071630128229E-7</v>
      </c>
      <c r="J20" s="26">
        <v>1.2704074089429169E-3</v>
      </c>
      <c r="K20" s="5">
        <v>1.2704074089428419E-3</v>
      </c>
      <c r="L20" s="27">
        <v>3.337449035429802E-3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177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1.182676211433884E-2</v>
      </c>
      <c r="L21" s="27">
        <v>2.3571658650498599E-3</v>
      </c>
      <c r="M21" s="4">
        <v>-1.39645239816133E-16</v>
      </c>
      <c r="N21" s="3">
        <v>-1.3960743672214451E-10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162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152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7.4829472961521664E-3</v>
      </c>
      <c r="L23" s="27">
        <v>4.4812843093597352E-3</v>
      </c>
      <c r="M23" s="4">
        <v>-2.6541269182445149E-16</v>
      </c>
      <c r="N23" s="3">
        <v>-2.6557245291769499E-10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150</v>
      </c>
      <c r="H24" s="1">
        <v>6253.3263857399998</v>
      </c>
      <c r="I24" s="25">
        <v>4.7642824596957958E-7</v>
      </c>
      <c r="J24" s="26">
        <v>1.3845004827875979E-4</v>
      </c>
      <c r="K24" s="5">
        <v>1.3845004827875161E-4</v>
      </c>
      <c r="L24" s="27">
        <v>6.2533263857396286E-3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152</v>
      </c>
      <c r="H25" s="1">
        <v>1497.155006</v>
      </c>
      <c r="I25" s="25">
        <v>3.3776476380975492E-7</v>
      </c>
      <c r="J25" s="26">
        <v>4.3149448576696177E-2</v>
      </c>
      <c r="K25" s="5">
        <v>4.314944857669363E-2</v>
      </c>
      <c r="L25" s="27">
        <v>1.4971550059999111E-3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160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0.27681462055269351</v>
      </c>
      <c r="L26" s="27">
        <v>2.70879932541984E-3</v>
      </c>
      <c r="M26" s="4">
        <v>-1.6046192152785471E-16</v>
      </c>
      <c r="N26" s="3">
        <v>-1.6052581486292181E-10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150</v>
      </c>
      <c r="H27" s="1">
        <v>2908.2799763899998</v>
      </c>
      <c r="I27" s="25">
        <v>1.964817155408425E-7</v>
      </c>
      <c r="J27" s="26">
        <v>1.1653330548727369E-3</v>
      </c>
      <c r="K27" s="5">
        <v>1.165333054872668E-3</v>
      </c>
      <c r="L27" s="27">
        <v>2.9082799763898281E-3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177</v>
      </c>
      <c r="H28" s="1">
        <v>2253.148846739999</v>
      </c>
      <c r="I28" s="25">
        <v>4.3076896603951789E-7</v>
      </c>
      <c r="J28" s="26">
        <v>3.373782542021505E-3</v>
      </c>
      <c r="K28" s="5">
        <v>3.3737825420213051E-3</v>
      </c>
      <c r="L28" s="27">
        <v>2.2531488467398661E-3</v>
      </c>
      <c r="M28" s="4">
        <v>-1.335737076502141E-16</v>
      </c>
      <c r="N28" s="3">
        <v>-1.3324097380973401E-10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152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1.9161247078698859E-3</v>
      </c>
      <c r="M29" s="4">
        <v>-1.1362438767648089E-16</v>
      </c>
      <c r="N29" s="3">
        <v>-1.13686837721616E-10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160</v>
      </c>
      <c r="H30" s="1">
        <v>20741.148485760001</v>
      </c>
      <c r="I30" s="25">
        <v>2.4418188257280942E-7</v>
      </c>
      <c r="J30" s="26">
        <v>1.912188322427671</v>
      </c>
      <c r="K30" s="5">
        <v>1.9121883224275571</v>
      </c>
      <c r="L30" s="27">
        <v>2.0741148485758771E-2</v>
      </c>
      <c r="M30" s="4">
        <v>-1.228184220991579E-15</v>
      </c>
      <c r="N30" s="3">
        <v>-1.229636836796999E-9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152</v>
      </c>
      <c r="H31" s="1">
        <v>20964.875216380002</v>
      </c>
      <c r="I31" s="25">
        <v>3.8485554736745858E-7</v>
      </c>
      <c r="J31" s="26">
        <v>0.13447083738347421</v>
      </c>
      <c r="K31" s="5">
        <v>0.1344708373834663</v>
      </c>
      <c r="L31" s="27">
        <v>2.096487521637876E-2</v>
      </c>
      <c r="M31" s="4">
        <v>-1.2420620087993941E-15</v>
      </c>
      <c r="N31" s="3">
        <v>-1.2405507732182739E-9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0.39157710828800002</v>
      </c>
      <c r="D32" s="7">
        <v>3053000</v>
      </c>
      <c r="E32" s="1">
        <v>3053000</v>
      </c>
      <c r="F32" s="6">
        <v>10608296685.90596</v>
      </c>
      <c r="G32" s="1" t="s">
        <v>152</v>
      </c>
      <c r="H32" s="1">
        <v>3915.77108288</v>
      </c>
      <c r="I32" s="25">
        <v>3.6912345108922548E-7</v>
      </c>
      <c r="J32" s="26">
        <v>1.126933896175405</v>
      </c>
      <c r="K32" s="5">
        <v>1.126933896175339</v>
      </c>
      <c r="L32" s="27">
        <v>3.9157710828797666E-3</v>
      </c>
      <c r="M32" s="4">
        <v>-2.324529457808922E-16</v>
      </c>
      <c r="N32" s="3">
        <v>-2.3237589630298319E-10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152</v>
      </c>
      <c r="H33" s="1">
        <v>3749.8895531600001</v>
      </c>
      <c r="I33" s="25">
        <v>4.3845769657120612E-7</v>
      </c>
      <c r="J33" s="26">
        <v>0.34005244344124752</v>
      </c>
      <c r="K33" s="5">
        <v>0.34005244344122731</v>
      </c>
      <c r="L33" s="27">
        <v>3.7498895531597781E-3</v>
      </c>
      <c r="M33" s="4">
        <v>-2.2247828579402551E-16</v>
      </c>
      <c r="N33" s="3">
        <v>-2.2237145458348101E-10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191</v>
      </c>
      <c r="H34" s="1">
        <v>17218.837022889998</v>
      </c>
      <c r="I34" s="25">
        <v>4.653332817216736E-7</v>
      </c>
      <c r="J34" s="26">
        <v>5.9057308116424491E-2</v>
      </c>
      <c r="K34" s="5">
        <v>5.9057308116420987E-2</v>
      </c>
      <c r="L34" s="27">
        <v>1.721883702288898E-2</v>
      </c>
      <c r="M34" s="4">
        <v>-1.020017403874363E-15</v>
      </c>
      <c r="N34" s="3">
        <v>-1.01863406598568E-9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158</v>
      </c>
      <c r="H35" s="1">
        <v>2986.4932385799998</v>
      </c>
      <c r="I35" s="25">
        <v>5.1388198935183775E-7</v>
      </c>
      <c r="J35" s="26">
        <v>3.4892587076989779E-4</v>
      </c>
      <c r="K35" s="5">
        <v>3.4892587076987709E-4</v>
      </c>
      <c r="L35" s="27">
        <v>2.9864932385798228E-3</v>
      </c>
      <c r="M35" s="4">
        <v>-1.769417945496343E-16</v>
      </c>
      <c r="N35" s="3">
        <v>-1.7689671949483449E-10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0.58890137766299999</v>
      </c>
      <c r="D36" s="7">
        <v>20023</v>
      </c>
      <c r="E36" s="1">
        <v>20023</v>
      </c>
      <c r="F36" s="6">
        <v>19723255545.301998</v>
      </c>
      <c r="G36" s="1" t="s">
        <v>150</v>
      </c>
      <c r="H36" s="1">
        <v>5889.0137766300004</v>
      </c>
      <c r="I36" s="25">
        <v>2.9858223776007102E-7</v>
      </c>
      <c r="J36" s="26">
        <v>5.9785121466699011E-3</v>
      </c>
      <c r="K36" s="5">
        <v>5.9785121466695446E-3</v>
      </c>
      <c r="L36" s="27">
        <v>5.8890137766296506E-3</v>
      </c>
      <c r="M36" s="4">
        <v>-3.4954678040932658E-16</v>
      </c>
      <c r="N36" s="3">
        <v>-3.5015546018257742E-10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195</v>
      </c>
      <c r="H37" s="1">
        <v>3542.25681171</v>
      </c>
      <c r="I37" s="25">
        <v>3.7903138873585842E-7</v>
      </c>
      <c r="J37" s="26">
        <v>1.097599095501299E-2</v>
      </c>
      <c r="K37" s="5">
        <v>1.097599095501234E-2</v>
      </c>
      <c r="L37" s="27">
        <v>3.5422568117097898E-3</v>
      </c>
      <c r="M37" s="4">
        <v>-2.0990154059319371E-16</v>
      </c>
      <c r="N37" s="3">
        <v>-2.0963852875866001E-10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152</v>
      </c>
      <c r="H38" s="1">
        <v>44031.896758310009</v>
      </c>
      <c r="I38" s="25">
        <v>4.354232678582697E-7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158</v>
      </c>
      <c r="H39" s="1">
        <v>4490.1648557200006</v>
      </c>
      <c r="I39" s="25">
        <v>4.0783274633287281E-7</v>
      </c>
      <c r="J39" s="26">
        <v>3.0620082594672092E-3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-2.6648194761946803E-10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0.38018110218399997</v>
      </c>
      <c r="D40" s="7">
        <v>266226</v>
      </c>
      <c r="E40" s="1">
        <v>266226</v>
      </c>
      <c r="F40" s="6">
        <v>15197588904.530001</v>
      </c>
      <c r="G40" s="1" t="s">
        <v>160</v>
      </c>
      <c r="H40" s="1">
        <v>3801.8110218400002</v>
      </c>
      <c r="I40" s="25">
        <v>2.5015882754314928E-7</v>
      </c>
      <c r="J40" s="26">
        <v>6.6598784021502475E-2</v>
      </c>
      <c r="K40" s="5">
        <v>6.6598784021498533E-2</v>
      </c>
      <c r="L40" s="27">
        <v>3.8018110218397739E-3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150</v>
      </c>
      <c r="H41" s="1">
        <v>2266.5999739099998</v>
      </c>
      <c r="I41" s="25">
        <v>2.88354022498672E-7</v>
      </c>
      <c r="J41" s="26">
        <v>3.381700634255426E-3</v>
      </c>
      <c r="K41" s="5">
        <v>3.3817006342552248E-3</v>
      </c>
      <c r="L41" s="27">
        <v>2.2665999739098662E-3</v>
      </c>
      <c r="M41" s="4">
        <v>-1.344410693882025E-16</v>
      </c>
      <c r="N41" s="3">
        <v>-1.3460521586239341E-10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152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5.2658724878051177E-2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0.28334021841200002</v>
      </c>
      <c r="D43" s="7">
        <v>101246</v>
      </c>
      <c r="E43" s="1">
        <v>101246</v>
      </c>
      <c r="F43" s="6">
        <v>10081649169.469999</v>
      </c>
      <c r="G43" s="1" t="s">
        <v>191</v>
      </c>
      <c r="H43" s="1">
        <v>2833.4021841200001</v>
      </c>
      <c r="I43" s="25">
        <v>2.8104550520368431E-7</v>
      </c>
      <c r="J43" s="26">
        <v>2.8454733219852219E-2</v>
      </c>
      <c r="K43" s="5">
        <v>2.845473321985053E-2</v>
      </c>
      <c r="L43" s="27">
        <v>2.8334021841198319E-3</v>
      </c>
      <c r="M43" s="4">
        <v>-1.6783449630075611E-16</v>
      </c>
      <c r="N43" s="3">
        <v>-1.6780177247710531E-10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150</v>
      </c>
      <c r="H44" s="1">
        <v>14500.09875865</v>
      </c>
      <c r="I44" s="25">
        <v>4.4149193900069749E-7</v>
      </c>
      <c r="J44" s="26">
        <v>1.016667637130806E-2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152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205</v>
      </c>
      <c r="H46" s="1">
        <v>13724.83033223</v>
      </c>
      <c r="I46" s="25">
        <v>4.6928562114974911E-7</v>
      </c>
      <c r="J46" s="26">
        <v>1.1450569156053881E-2</v>
      </c>
      <c r="K46" s="5">
        <v>1.1450569156053201E-2</v>
      </c>
      <c r="L46" s="27">
        <v>1.3724830332229191E-2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207</v>
      </c>
      <c r="H47" s="1">
        <v>3560.7743084099998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-2.1120258320017629E-16</v>
      </c>
      <c r="N47" s="3">
        <v>-2.110027708113194E-10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156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2.4922740273798519E-3</v>
      </c>
      <c r="M48" s="4">
        <v>-1.478851763270228E-16</v>
      </c>
      <c r="N48" s="3">
        <v>-1.4779288903810081E-10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150</v>
      </c>
      <c r="H49" s="1">
        <v>1822.88698105</v>
      </c>
      <c r="I49" s="25">
        <v>4.1106729561478982E-7</v>
      </c>
      <c r="J49" s="26">
        <v>1.4210596409403281E-3</v>
      </c>
      <c r="K49" s="5">
        <v>1.4210596409402439E-3</v>
      </c>
      <c r="L49" s="27">
        <v>1.8228869810498921E-3</v>
      </c>
      <c r="M49" s="4">
        <v>-1.079865363795562E-16</v>
      </c>
      <c r="N49" s="3">
        <v>-1.080024958355352E-10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152</v>
      </c>
      <c r="H50" s="1">
        <v>36754.4638012</v>
      </c>
      <c r="I50" s="25">
        <v>3.6208260003534222E-7</v>
      </c>
      <c r="J50" s="26">
        <v>0.41241208144025482</v>
      </c>
      <c r="K50" s="5">
        <v>0.41241208144023028</v>
      </c>
      <c r="L50" s="27">
        <v>3.6754463801197818E-2</v>
      </c>
      <c r="M50" s="4">
        <v>-2.1788126858268701E-15</v>
      </c>
      <c r="N50" s="3">
        <v>-2.1827872842550282E-9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162</v>
      </c>
      <c r="H51" s="1">
        <v>2678.5045611999999</v>
      </c>
      <c r="I51" s="25">
        <v>2.6997515683380932E-7</v>
      </c>
      <c r="J51" s="26">
        <v>7.0161143757970354E-3</v>
      </c>
      <c r="K51" s="5">
        <v>7.0161143757966199E-3</v>
      </c>
      <c r="L51" s="27">
        <v>2.6785045611998409E-3</v>
      </c>
      <c r="M51" s="4">
        <v>-1.587271980518778E-16</v>
      </c>
      <c r="N51" s="3">
        <v>-1.58706825459376E-10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152</v>
      </c>
      <c r="H52" s="1">
        <v>38644.474331470003</v>
      </c>
      <c r="I52" s="25">
        <v>2.8456491242856482E-7</v>
      </c>
      <c r="J52" s="26">
        <v>10.13051088245691</v>
      </c>
      <c r="K52" s="5">
        <v>10.130510882456299</v>
      </c>
      <c r="L52" s="27">
        <v>3.8644474331467712E-2</v>
      </c>
      <c r="M52" s="4">
        <v>-2.289834988289385E-15</v>
      </c>
      <c r="N52" s="3">
        <v>-2.2919266484677792E-9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0.184892964401</v>
      </c>
      <c r="D53" s="7">
        <v>55548</v>
      </c>
      <c r="E53" s="1">
        <v>55548</v>
      </c>
      <c r="F53" s="6">
        <v>10137522504.497499</v>
      </c>
      <c r="G53" s="1" t="s">
        <v>207</v>
      </c>
      <c r="H53" s="1">
        <v>1848.9296440099999</v>
      </c>
      <c r="I53" s="25">
        <v>1.8238476345573831E-7</v>
      </c>
      <c r="J53" s="26">
        <v>1.013110884043935E-2</v>
      </c>
      <c r="K53" s="5">
        <v>1.013110884043875E-2</v>
      </c>
      <c r="L53" s="27">
        <v>1.8489296440098899E-3</v>
      </c>
      <c r="M53" s="4">
        <v>-1.09721259855533E-16</v>
      </c>
      <c r="N53" s="3">
        <v>-1.098214852390811E-10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207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3.094750296679816E-3</v>
      </c>
      <c r="M54" s="4">
        <v>-1.834470075845474E-16</v>
      </c>
      <c r="N54" s="3">
        <v>-1.8326318240724499E-10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154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150</v>
      </c>
      <c r="H56" s="1">
        <v>2060.1390394199998</v>
      </c>
      <c r="I56" s="25">
        <v>3.426061226896252E-7</v>
      </c>
      <c r="J56" s="26">
        <v>1.7383834665271581E-3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-1.223270373884588E-10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205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-2.9831426218152051E-10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158</v>
      </c>
      <c r="H58" s="1">
        <v>2768.4695649999999</v>
      </c>
      <c r="I58" s="25">
        <v>5.2332503905421563E-7</v>
      </c>
      <c r="J58" s="26">
        <v>1.2662895969994849E-4</v>
      </c>
      <c r="K58" s="5">
        <v>1.2662895969994101E-4</v>
      </c>
      <c r="L58" s="27">
        <v>2.7684695649998359E-3</v>
      </c>
      <c r="M58" s="4">
        <v>-1.639313684798083E-16</v>
      </c>
      <c r="N58" s="3">
        <v>-1.641637936700135E-10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207</v>
      </c>
      <c r="H59" s="1">
        <v>1962.34781982</v>
      </c>
      <c r="I59" s="25">
        <v>1.5750938482101559E-7</v>
      </c>
      <c r="J59" s="26">
        <v>0.14453439173699961</v>
      </c>
      <c r="K59" s="5">
        <v>0.14453439173699109</v>
      </c>
      <c r="L59" s="27">
        <v>1.962347819819884E-3</v>
      </c>
      <c r="M59" s="4">
        <v>-1.162264728904461E-16</v>
      </c>
      <c r="N59" s="3">
        <v>-1.161879481514916E-10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150</v>
      </c>
      <c r="H60" s="1">
        <v>2318.0713705399999</v>
      </c>
      <c r="I60" s="25">
        <v>2.149559033155148E-7</v>
      </c>
      <c r="J60" s="26">
        <v>2.8275299522122822E-3</v>
      </c>
      <c r="K60" s="5">
        <v>2.8275299522121139E-3</v>
      </c>
      <c r="L60" s="27">
        <v>2.3180713705398619E-3</v>
      </c>
      <c r="M60" s="4">
        <v>-1.3747683547116201E-16</v>
      </c>
      <c r="N60" s="3">
        <v>-1.3733369996771219E-10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0.74245064687100004</v>
      </c>
      <c r="D61" s="7">
        <v>11142</v>
      </c>
      <c r="E61" s="1">
        <v>11142</v>
      </c>
      <c r="F61" s="6">
        <v>17981151042.240002</v>
      </c>
      <c r="G61" s="1" t="s">
        <v>195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4.6005870747669684E-3</v>
      </c>
      <c r="L61" s="27">
        <v>7.4245064687095607E-3</v>
      </c>
      <c r="M61" s="4">
        <v>-4.397524011601206E-16</v>
      </c>
      <c r="N61" s="3">
        <v>-4.3928594095632429E-10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191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4.5923890953197266E-3</v>
      </c>
      <c r="M62" s="4">
        <v>-2.7235158572835871E-16</v>
      </c>
      <c r="N62" s="3">
        <v>-2.7193891583010549E-10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0.66248096994100003</v>
      </c>
      <c r="D63" s="7">
        <v>171616</v>
      </c>
      <c r="E63" s="1">
        <v>171616</v>
      </c>
      <c r="F63" s="6">
        <v>39920651007.342003</v>
      </c>
      <c r="G63" s="1" t="s">
        <v>171</v>
      </c>
      <c r="H63" s="1">
        <v>6624.8096994100006</v>
      </c>
      <c r="I63" s="25">
        <v>1.6594944050866309E-7</v>
      </c>
      <c r="J63" s="26">
        <v>2.8479579182334722E-2</v>
      </c>
      <c r="K63" s="5">
        <v>2.8479579182333029E-2</v>
      </c>
      <c r="L63" s="27">
        <v>6.6248096994096072E-3</v>
      </c>
      <c r="M63" s="4">
        <v>-3.9291486730874681E-16</v>
      </c>
      <c r="N63" s="3">
        <v>-3.9381120586767788E-10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152</v>
      </c>
      <c r="H64" s="1">
        <v>3819.7469510000001</v>
      </c>
      <c r="I64" s="25">
        <v>4.032744708870002E-7</v>
      </c>
      <c r="J64" s="26">
        <v>1.621889267013338</v>
      </c>
      <c r="K64" s="5">
        <v>1.6218892670132421</v>
      </c>
      <c r="L64" s="27">
        <v>3.819746950999773E-3</v>
      </c>
      <c r="M64" s="4">
        <v>-2.2638141361497328E-16</v>
      </c>
      <c r="N64" s="3">
        <v>-2.2600943339057269E-10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152</v>
      </c>
      <c r="H65" s="1">
        <v>41119.352605220003</v>
      </c>
      <c r="I65" s="25">
        <v>3.5059680589375992E-7</v>
      </c>
      <c r="J65" s="26">
        <v>0.25172850663171958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-2.4374458007514481E-9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158</v>
      </c>
      <c r="H66" s="1">
        <v>3093.7174739400002</v>
      </c>
      <c r="I66" s="25">
        <v>4.2940025212868668E-7</v>
      </c>
      <c r="J66" s="26">
        <v>1.337281205204369E-2</v>
      </c>
      <c r="K66" s="5">
        <v>1.3372812052042901E-2</v>
      </c>
      <c r="L66" s="27">
        <v>3.0937174739398159E-3</v>
      </c>
      <c r="M66" s="4">
        <v>-1.834470075845474E-16</v>
      </c>
      <c r="N66" s="3">
        <v>-1.8326318240724499E-10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152</v>
      </c>
      <c r="H67" s="1">
        <v>12010.98045945</v>
      </c>
      <c r="I67" s="25">
        <v>3.7409806814353183E-7</v>
      </c>
      <c r="J67" s="26">
        <v>13.467530453167139</v>
      </c>
      <c r="K67" s="5">
        <v>13.467530453166351</v>
      </c>
      <c r="L67" s="27">
        <v>1.201098045944929E-2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152</v>
      </c>
      <c r="H68" s="1">
        <v>4386.7221295099998</v>
      </c>
      <c r="I68" s="25">
        <v>4.9812538590247307E-7</v>
      </c>
      <c r="J68" s="26">
        <v>1.9871716019807362E-2</v>
      </c>
      <c r="K68" s="5">
        <v>1.9871716019806179E-2</v>
      </c>
      <c r="L68" s="27">
        <v>4.3867221295097398E-3</v>
      </c>
      <c r="M68" s="4">
        <v>-2.6020852139652111E-16</v>
      </c>
      <c r="N68" s="3">
        <v>-2.6011548470705748E-10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177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1.538147133113088E-2</v>
      </c>
      <c r="L69" s="27">
        <v>3.084160103249817E-3</v>
      </c>
      <c r="M69" s="4">
        <v>-1.830133267155531E-16</v>
      </c>
      <c r="N69" s="3">
        <v>-1.828084350563586E-10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154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152</v>
      </c>
      <c r="H71" s="1">
        <v>2001.42006965</v>
      </c>
      <c r="I71" s="25">
        <v>2.0909872390647051E-7</v>
      </c>
      <c r="J71" s="26">
        <v>0.13002615957272351</v>
      </c>
      <c r="K71" s="5">
        <v>0.13002615957271579</v>
      </c>
      <c r="L71" s="27">
        <v>2.0014200696498812E-3</v>
      </c>
      <c r="M71" s="4">
        <v>-1.1882855810441131E-16</v>
      </c>
      <c r="N71" s="3">
        <v>-1.1868905858136711E-10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152</v>
      </c>
      <c r="H72" s="1">
        <v>2001.79828238</v>
      </c>
      <c r="I72" s="25">
        <v>4.7186079607588951E-7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-1.1882855810441131E-16</v>
      </c>
      <c r="N72" s="3">
        <v>-1.1891643225681039E-10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152</v>
      </c>
      <c r="H73" s="1">
        <v>4070.9268806499999</v>
      </c>
      <c r="I73" s="25">
        <v>2.621419375649358E-7</v>
      </c>
      <c r="J73" s="26">
        <v>0.1117091652739217</v>
      </c>
      <c r="K73" s="5">
        <v>0.1117091652739151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152</v>
      </c>
      <c r="H74" s="1">
        <v>5518.7045985000004</v>
      </c>
      <c r="I74" s="25">
        <v>4.2612883284820219E-7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-3.2699537522162809E-16</v>
      </c>
      <c r="N74" s="3">
        <v>-3.2650859793648119E-10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207</v>
      </c>
      <c r="H75" s="1">
        <v>2054.4863317999998</v>
      </c>
      <c r="I75" s="25">
        <v>3.1812369533316278E-7</v>
      </c>
      <c r="J75" s="26">
        <v>3.9036004283246412E-2</v>
      </c>
      <c r="K75" s="5">
        <v>3.9036004283244087E-2</v>
      </c>
      <c r="L75" s="27">
        <v>2.0544863317998778E-3</v>
      </c>
      <c r="M75" s="4">
        <v>-1.218643241873707E-16</v>
      </c>
      <c r="N75" s="3">
        <v>-1.2187229003757241E-10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160</v>
      </c>
      <c r="H76" s="1">
        <v>9676.6284598300008</v>
      </c>
      <c r="I76" s="25">
        <v>3.5213213029732859E-7</v>
      </c>
      <c r="J76" s="26">
        <v>2.1973044930553312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150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-3.8337388819087442E-16</v>
      </c>
      <c r="N77" s="3">
        <v>-3.8380676414817572E-10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158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1.507342471069911E-3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150</v>
      </c>
      <c r="H79" s="1">
        <v>1702.7524085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1.7027524084998989E-3</v>
      </c>
      <c r="M79" s="4">
        <v>-1.01047642475649E-16</v>
      </c>
      <c r="N79" s="3">
        <v>-1.0118128557223831E-10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207</v>
      </c>
      <c r="H80" s="1">
        <v>2802.1107781199998</v>
      </c>
      <c r="I80" s="25">
        <v>3.6662809087960009E-7</v>
      </c>
      <c r="J80" s="26">
        <v>9.1631358753538464E-2</v>
      </c>
      <c r="K80" s="5">
        <v>9.1631358753533038E-2</v>
      </c>
      <c r="L80" s="27">
        <v>2.8021107781198342E-3</v>
      </c>
      <c r="M80" s="4">
        <v>-1.660997728247793E-16</v>
      </c>
      <c r="N80" s="3">
        <v>-1.659827830735594E-10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150</v>
      </c>
      <c r="H81" s="1">
        <v>15865.827034890001</v>
      </c>
      <c r="I81" s="25">
        <v>1.06623089405157E-7</v>
      </c>
      <c r="J81" s="26">
        <v>1.1048071277983559E-2</v>
      </c>
      <c r="K81" s="5">
        <v>1.1048071277982911E-2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150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-3.8744474295526738E-10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150</v>
      </c>
      <c r="H83" s="1">
        <v>1637.7650251099999</v>
      </c>
      <c r="I83" s="25">
        <v>1.454479967705742E-7</v>
      </c>
      <c r="J83" s="26">
        <v>8.5639780498514078E-4</v>
      </c>
      <c r="K83" s="5">
        <v>8.5639780498508971E-4</v>
      </c>
      <c r="L83" s="27">
        <v>1.6377650251099031E-3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207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-2.5934115965853271E-16</v>
      </c>
      <c r="N84" s="3">
        <v>-2.592059900052845E-10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171</v>
      </c>
      <c r="H85" s="1">
        <v>3830.94181592</v>
      </c>
      <c r="I85" s="25">
        <v>4.4532216352261761E-7</v>
      </c>
      <c r="J85" s="26">
        <v>8.3201321099584724E-2</v>
      </c>
      <c r="K85" s="5">
        <v>8.3201321099579797E-2</v>
      </c>
      <c r="L85" s="27">
        <v>3.8309418159197732E-3</v>
      </c>
      <c r="M85" s="4">
        <v>-2.2724877535296168E-16</v>
      </c>
      <c r="N85" s="3">
        <v>-2.2737367544323211E-10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177</v>
      </c>
      <c r="H86" s="1">
        <v>2676.311228900001</v>
      </c>
      <c r="I86" s="25">
        <v>4.991293515622002E-7</v>
      </c>
      <c r="J86" s="26">
        <v>1.634249322884956E-2</v>
      </c>
      <c r="K86" s="5">
        <v>1.6342493228848589E-2</v>
      </c>
      <c r="L86" s="27">
        <v>2.676311228899842E-3</v>
      </c>
      <c r="M86" s="4">
        <v>-1.587271980518778E-16</v>
      </c>
      <c r="N86" s="3">
        <v>-1.58706825459376E-10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154</v>
      </c>
      <c r="H87" s="1">
        <v>80219.724074769998</v>
      </c>
      <c r="I87" s="25">
        <v>3.6909155462069172E-7</v>
      </c>
      <c r="J87" s="26">
        <v>25.467317268827731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-4.7584762796759614E-9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154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2.892359293317829E-2</v>
      </c>
      <c r="M88" s="4">
        <v>-1.713906794265085E-15</v>
      </c>
      <c r="N88" s="3">
        <v>-1.713488018140197E-9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158</v>
      </c>
      <c r="H89" s="1">
        <v>19271.366572899999</v>
      </c>
      <c r="I89" s="25">
        <v>1.9819842821627621E-7</v>
      </c>
      <c r="J89" s="26">
        <v>0.44991043205094688</v>
      </c>
      <c r="K89" s="5">
        <v>0.44991043205092041</v>
      </c>
      <c r="L89" s="27">
        <v>1.9271366572898858E-2</v>
      </c>
      <c r="M89" s="4">
        <v>-1.1414480471927391E-15</v>
      </c>
      <c r="N89" s="3">
        <v>-1.1386873666197059E-9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171</v>
      </c>
      <c r="H90" s="1">
        <v>1474.63947205</v>
      </c>
      <c r="I90" s="25">
        <v>1.8677404823241299E-7</v>
      </c>
      <c r="J90" s="26">
        <v>1.115227841995738E-3</v>
      </c>
      <c r="K90" s="5">
        <v>1.1152278419956721E-3</v>
      </c>
      <c r="L90" s="27">
        <v>1.4746394720499131E-3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150</v>
      </c>
      <c r="H91" s="1">
        <v>13990.35370476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162</v>
      </c>
      <c r="H92" s="1">
        <v>1968.7955634299999</v>
      </c>
      <c r="I92" s="25">
        <v>3.2953929072888471E-7</v>
      </c>
      <c r="J92" s="26">
        <v>1.49956854246179E-2</v>
      </c>
      <c r="K92" s="5">
        <v>1.499568542461701E-2</v>
      </c>
      <c r="L92" s="27">
        <v>1.9687955634298828E-3</v>
      </c>
      <c r="M92" s="4">
        <v>-1.166601537594403E-16</v>
      </c>
      <c r="N92" s="3">
        <v>-1.1664269550237799E-10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150</v>
      </c>
      <c r="H93" s="1">
        <v>2154.8500349699998</v>
      </c>
      <c r="I93" s="25">
        <v>2.477769744450509E-7</v>
      </c>
      <c r="J93" s="26">
        <v>5.5006488326801293E-5</v>
      </c>
      <c r="K93" s="5">
        <v>5.500648832679802E-5</v>
      </c>
      <c r="L93" s="27">
        <v>2.1548500349698719E-3</v>
      </c>
      <c r="M93" s="4">
        <v>-1.279358563532895E-16</v>
      </c>
      <c r="N93" s="3">
        <v>-1.2778400559909639E-10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152</v>
      </c>
      <c r="H94" s="1">
        <v>13008.324558550001</v>
      </c>
      <c r="I94" s="25">
        <v>4.1541294272480272E-7</v>
      </c>
      <c r="J94" s="26">
        <v>0.1707247495492685</v>
      </c>
      <c r="K94" s="5">
        <v>0.1707247495492584</v>
      </c>
      <c r="L94" s="27">
        <v>1.3008324558549229E-2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156</v>
      </c>
      <c r="H95" s="1">
        <v>2739.21160697</v>
      </c>
      <c r="I95" s="25">
        <v>3.6021918474657371E-7</v>
      </c>
      <c r="J95" s="26">
        <v>3.7462795213643672E-2</v>
      </c>
      <c r="K95" s="5">
        <v>3.7462795213641438E-2</v>
      </c>
      <c r="L95" s="27">
        <v>2.7392116069698382E-3</v>
      </c>
      <c r="M95" s="4">
        <v>-1.6219664500383149E-16</v>
      </c>
      <c r="N95" s="3">
        <v>-1.6234480426646769E-10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5.1971234376249997</v>
      </c>
      <c r="D96" s="7">
        <v>710740</v>
      </c>
      <c r="E96" s="1">
        <v>710740</v>
      </c>
      <c r="F96" s="6">
        <v>126268612250.8134</v>
      </c>
      <c r="G96" s="1" t="s">
        <v>152</v>
      </c>
      <c r="H96" s="1">
        <v>51971.234376249988</v>
      </c>
      <c r="I96" s="25">
        <v>4.1159266305245391E-7</v>
      </c>
      <c r="J96" s="26">
        <v>0.29253536933790097</v>
      </c>
      <c r="K96" s="5">
        <v>0.29253536933788382</v>
      </c>
      <c r="L96" s="27">
        <v>5.1971234376246907E-2</v>
      </c>
      <c r="M96" s="4">
        <v>-3.080868893334809E-15</v>
      </c>
      <c r="N96" s="3">
        <v>-3.0777300707995892E-9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154</v>
      </c>
      <c r="H97" s="1">
        <v>1542.6972718699999</v>
      </c>
      <c r="I97" s="25">
        <v>3.1183161194959622E-7</v>
      </c>
      <c r="J97" s="26">
        <v>0.2660394515664099</v>
      </c>
      <c r="K97" s="5">
        <v>0.26603945156639408</v>
      </c>
      <c r="L97" s="27">
        <v>1.542697271869909E-3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207</v>
      </c>
      <c r="H98" s="1">
        <v>2287.4259231299998</v>
      </c>
      <c r="I98" s="25">
        <v>2.802564804777587E-7</v>
      </c>
      <c r="J98" s="26">
        <v>3.2919206453398013E-2</v>
      </c>
      <c r="K98" s="5">
        <v>3.2919206453396063E-2</v>
      </c>
      <c r="L98" s="27">
        <v>2.2874259231298638E-3</v>
      </c>
      <c r="M98" s="4">
        <v>-1.357421119951852E-16</v>
      </c>
      <c r="N98" s="3">
        <v>-1.359694579150528E-10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150</v>
      </c>
      <c r="H99" s="1">
        <v>15214.59349266</v>
      </c>
      <c r="I99" s="25">
        <v>2.8011367195708642E-7</v>
      </c>
      <c r="J99" s="26">
        <v>3.0130707237735959E-2</v>
      </c>
      <c r="K99" s="5">
        <v>3.0130707237734179E-2</v>
      </c>
      <c r="L99" s="27">
        <v>1.5214593492659099E-2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207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1.034003710291939E-2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150</v>
      </c>
      <c r="H101" s="1">
        <v>8091.2348209600004</v>
      </c>
      <c r="I101" s="25">
        <v>3.87419882859825E-7</v>
      </c>
      <c r="J101" s="26">
        <v>1.19933573136916E-2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150</v>
      </c>
      <c r="H102" s="1">
        <v>7812.1213048999998</v>
      </c>
      <c r="I102" s="25">
        <v>3.7405552895225538E-7</v>
      </c>
      <c r="J102" s="26">
        <v>1.1579637009774969E-2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150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2</v>
      </c>
      <c r="B3" s="1" t="s">
        <v>151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152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154</v>
      </c>
      <c r="H4" s="1">
        <v>1978.2046321</v>
      </c>
      <c r="I4" s="25">
        <v>1.283219403006991E-7</v>
      </c>
      <c r="J4" s="26">
        <v>0.30687422091270389</v>
      </c>
      <c r="K4" s="5">
        <v>0.30687422090817418</v>
      </c>
      <c r="L4" s="27">
        <v>1.9782046320708001E-3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156</v>
      </c>
      <c r="H5" s="1">
        <v>5332.8961249800004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158</v>
      </c>
      <c r="H6" s="1">
        <v>3812.7735690200002</v>
      </c>
      <c r="I6" s="25">
        <v>4.5823964152577641E-7</v>
      </c>
      <c r="J6" s="26">
        <v>2.468536948899357E-3</v>
      </c>
      <c r="K6" s="5">
        <v>2.4685369488643841E-3</v>
      </c>
      <c r="L6" s="27">
        <v>3.8127735689659822E-3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160</v>
      </c>
      <c r="H7" s="1">
        <v>3795.8469964000001</v>
      </c>
      <c r="I7" s="25">
        <v>2.66708857749594E-7</v>
      </c>
      <c r="J7" s="26">
        <v>0.1552117531850917</v>
      </c>
      <c r="K7" s="5">
        <v>0.1552117531829717</v>
      </c>
      <c r="L7" s="27">
        <v>3.7958469963481531E-3</v>
      </c>
      <c r="M7" s="4">
        <v>-5.1846981569125823E-14</v>
      </c>
      <c r="N7" s="3">
        <v>-5.1847109716618427E-8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152</v>
      </c>
      <c r="H8" s="1">
        <v>3145.2677331999998</v>
      </c>
      <c r="I8" s="25">
        <v>4.3824067848771962E-7</v>
      </c>
      <c r="J8" s="26">
        <v>3.8154109950497853E-2</v>
      </c>
      <c r="K8" s="5">
        <v>3.8154109950020172E-2</v>
      </c>
      <c r="L8" s="27">
        <v>3.1452677331606218E-3</v>
      </c>
      <c r="M8" s="4">
        <v>-3.9377789223804533E-14</v>
      </c>
      <c r="N8" s="3">
        <v>-3.9377482607960701E-8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0.21434713168899999</v>
      </c>
      <c r="D9" s="7">
        <v>18906</v>
      </c>
      <c r="E9" s="1">
        <v>18906</v>
      </c>
      <c r="F9" s="6">
        <v>6990977508.1779985</v>
      </c>
      <c r="G9" s="1" t="s">
        <v>162</v>
      </c>
      <c r="H9" s="1">
        <v>2143.4713168899998</v>
      </c>
      <c r="I9" s="25">
        <v>3.0660538020363841E-7</v>
      </c>
      <c r="J9" s="26">
        <v>5.7966813181299856E-3</v>
      </c>
      <c r="K9" s="5">
        <v>5.7966813180681757E-3</v>
      </c>
      <c r="L9" s="27">
        <v>2.1434713168671442E-3</v>
      </c>
      <c r="M9" s="4">
        <v>-2.2856282838601419E-14</v>
      </c>
      <c r="N9" s="3">
        <v>-2.285605660290457E-8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0.20327709940800001</v>
      </c>
      <c r="D10" s="7">
        <v>10959200</v>
      </c>
      <c r="E10" s="1">
        <v>10959200</v>
      </c>
      <c r="F10" s="6">
        <v>21744809096.73241</v>
      </c>
      <c r="G10" s="1" t="s">
        <v>164</v>
      </c>
      <c r="H10" s="1">
        <v>2032.77099408</v>
      </c>
      <c r="I10" s="25">
        <v>9.3483046231271082E-8</v>
      </c>
      <c r="J10" s="26">
        <v>1.0244994002577461</v>
      </c>
      <c r="K10" s="5">
        <v>1.0244994002448471</v>
      </c>
      <c r="L10" s="27">
        <v>2.0327709940544062E-3</v>
      </c>
      <c r="M10" s="4">
        <v>-2.5594110164561809E-14</v>
      </c>
      <c r="N10" s="3">
        <v>-2.559409040259197E-8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158</v>
      </c>
      <c r="H11" s="1">
        <v>22987.507179970002</v>
      </c>
      <c r="I11" s="25">
        <v>4.3367190935810259E-7</v>
      </c>
      <c r="J11" s="26">
        <v>2.1551325535550909E-2</v>
      </c>
      <c r="K11" s="5">
        <v>2.155132553526036E-2</v>
      </c>
      <c r="L11" s="27">
        <v>2.298750717966009E-2</v>
      </c>
      <c r="M11" s="4">
        <v>-3.0991528787716049E-13</v>
      </c>
      <c r="N11" s="3">
        <v>-3.0991577659733588E-7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152</v>
      </c>
      <c r="H12" s="1">
        <v>3016.00073686</v>
      </c>
      <c r="I12" s="25">
        <v>4.2023306088205689E-7</v>
      </c>
      <c r="J12" s="26">
        <v>2.176134882471643E-2</v>
      </c>
      <c r="K12" s="5">
        <v>2.1761348824425861E-2</v>
      </c>
      <c r="L12" s="27">
        <v>3.0160007368197281E-3</v>
      </c>
      <c r="M12" s="4">
        <v>-4.0272472856539571E-14</v>
      </c>
      <c r="N12" s="3">
        <v>-4.0272425394505262E-8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152</v>
      </c>
      <c r="H13" s="1">
        <v>90090.569680130007</v>
      </c>
      <c r="I13" s="25">
        <v>4.5039113107516229E-7</v>
      </c>
      <c r="J13" s="26">
        <v>0.20434605929784971</v>
      </c>
      <c r="K13" s="5">
        <v>0.20434605929504571</v>
      </c>
      <c r="L13" s="27">
        <v>9.0090569678893742E-2</v>
      </c>
      <c r="M13" s="4">
        <v>-1.236261093495727E-12</v>
      </c>
      <c r="N13" s="3">
        <v>-1.2362579582259059E-6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150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171</v>
      </c>
      <c r="H15" s="1">
        <v>4249.5340057799986</v>
      </c>
      <c r="I15" s="25">
        <v>2.6831137626112142E-7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154</v>
      </c>
      <c r="H16" s="1">
        <v>678.08761745999993</v>
      </c>
      <c r="I16" s="25">
        <v>1.057295842429494E-7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-1.2548412087198809E-8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158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152</v>
      </c>
      <c r="H18" s="1">
        <v>1727.9970954</v>
      </c>
      <c r="I18" s="25">
        <v>4.3262054120030489E-7</v>
      </c>
      <c r="J18" s="26">
        <v>2.4764497639929061E-2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-2.0855395632679571E-8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162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1.530939147357349E-3</v>
      </c>
      <c r="L19" s="27">
        <v>6.0876936965405734E-3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150</v>
      </c>
      <c r="H20" s="1">
        <v>3184.122317679999</v>
      </c>
      <c r="I20" s="25">
        <v>4.5940864068586312E-7</v>
      </c>
      <c r="J20" s="26">
        <v>1.2243240274278249E-3</v>
      </c>
      <c r="K20" s="5">
        <v>1.224324027408558E-3</v>
      </c>
      <c r="L20" s="27">
        <v>3.1841223176298909E-3</v>
      </c>
      <c r="M20" s="4">
        <v>-5.0108788646197062E-14</v>
      </c>
      <c r="N20" s="3">
        <v>-5.0108610594179481E-8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177</v>
      </c>
      <c r="H21" s="1">
        <v>2077.8462612500002</v>
      </c>
      <c r="I21" s="25">
        <v>4.9790443571473596E-7</v>
      </c>
      <c r="J21" s="26">
        <v>1.138707444479601E-2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-2.9435341275529939E-8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162</v>
      </c>
      <c r="H22" s="1">
        <v>9932.0659649500012</v>
      </c>
      <c r="I22" s="25">
        <v>3.9363919439536058E-7</v>
      </c>
      <c r="J22" s="26">
        <v>0.12555909383628819</v>
      </c>
      <c r="K22" s="5">
        <v>0.1255590938345518</v>
      </c>
      <c r="L22" s="27">
        <v>9.9320659648126537E-3</v>
      </c>
      <c r="M22" s="4">
        <v>-1.373467312104637E-13</v>
      </c>
      <c r="N22" s="3">
        <v>-1.373482518829405E-7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152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7.2181540474356336E-3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150</v>
      </c>
      <c r="H24" s="1">
        <v>5950.10094974</v>
      </c>
      <c r="I24" s="25">
        <v>4.5927623357511802E-7</v>
      </c>
      <c r="J24" s="26">
        <v>1.3346567347692929E-4</v>
      </c>
      <c r="K24" s="5">
        <v>1.3346567347516109E-4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152</v>
      </c>
      <c r="H25" s="1">
        <v>1168.0121047299999</v>
      </c>
      <c r="I25" s="25">
        <v>3.1522611748426112E-7</v>
      </c>
      <c r="J25" s="26">
        <v>4.027013650861435E-2</v>
      </c>
      <c r="K25" s="5">
        <v>4.0270136508228263E-2</v>
      </c>
      <c r="L25" s="27">
        <v>1.1680121047188019E-3</v>
      </c>
      <c r="M25" s="4">
        <v>-1.119850739916828E-14</v>
      </c>
      <c r="N25" s="3">
        <v>-1.1198380889254621E-8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160</v>
      </c>
      <c r="H26" s="1">
        <v>2528.3173114599999</v>
      </c>
      <c r="I26" s="25">
        <v>2.5441536355728329E-7</v>
      </c>
      <c r="J26" s="26">
        <v>0.26276273163559782</v>
      </c>
      <c r="K26" s="5">
        <v>0.26276273163260438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150</v>
      </c>
      <c r="H27" s="1">
        <v>2665.91749325</v>
      </c>
      <c r="I27" s="25">
        <v>1.8378731262390549E-7</v>
      </c>
      <c r="J27" s="26">
        <v>1.090042551172384E-3</v>
      </c>
      <c r="K27" s="5">
        <v>1.0900425511571961E-3</v>
      </c>
      <c r="L27" s="27">
        <v>2.665917493212855E-3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177</v>
      </c>
      <c r="H28" s="1">
        <v>2026.85702578</v>
      </c>
      <c r="I28" s="25">
        <v>4.1461260387041058E-7</v>
      </c>
      <c r="J28" s="26">
        <v>3.2472459135130562E-3</v>
      </c>
      <c r="K28" s="5">
        <v>3.2472459134697969E-3</v>
      </c>
      <c r="L28" s="27">
        <v>2.0268570257529991E-3</v>
      </c>
      <c r="M28" s="4">
        <v>-2.7001404584448E-14</v>
      </c>
      <c r="N28" s="3">
        <v>-2.700130607991014E-8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152</v>
      </c>
      <c r="H29" s="1">
        <v>1779.6640366700001</v>
      </c>
      <c r="I29" s="25">
        <v>2.9072257582876792E-7</v>
      </c>
      <c r="J29" s="26">
        <v>0.85527674583065216</v>
      </c>
      <c r="K29" s="5">
        <v>0.85527674581664237</v>
      </c>
      <c r="L29" s="27">
        <v>1.7796640366408479E-3</v>
      </c>
      <c r="M29" s="4">
        <v>-2.9151594332921249E-14</v>
      </c>
      <c r="N29" s="3">
        <v>-2.9151578928576779E-8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160</v>
      </c>
      <c r="H30" s="1">
        <v>21942.020408159999</v>
      </c>
      <c r="I30" s="25">
        <v>2.4692853368063759E-7</v>
      </c>
      <c r="J30" s="26">
        <v>1.933697347253073</v>
      </c>
      <c r="K30" s="5">
        <v>1.9336973472259631</v>
      </c>
      <c r="L30" s="27">
        <v>2.194202040785238E-2</v>
      </c>
      <c r="M30" s="4">
        <v>-3.0762545288887111E-13</v>
      </c>
      <c r="N30" s="3">
        <v>-3.0762748792767519E-7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152</v>
      </c>
      <c r="H31" s="1">
        <v>21768.185791010001</v>
      </c>
      <c r="I31" s="25">
        <v>3.7602040323048898E-7</v>
      </c>
      <c r="J31" s="26">
        <v>0.13138378501115219</v>
      </c>
      <c r="K31" s="5">
        <v>0.13138378500932821</v>
      </c>
      <c r="L31" s="27">
        <v>2.176818579070779E-2</v>
      </c>
      <c r="M31" s="4">
        <v>-3.0221311564382352E-13</v>
      </c>
      <c r="N31" s="3">
        <v>-3.0221417546272278E-7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0.38980103860600002</v>
      </c>
      <c r="D32" s="7">
        <v>3053000</v>
      </c>
      <c r="E32" s="1">
        <v>3053000</v>
      </c>
      <c r="F32" s="6">
        <v>10814457299.877199</v>
      </c>
      <c r="G32" s="1" t="s">
        <v>152</v>
      </c>
      <c r="H32" s="1">
        <v>3898.0103860600002</v>
      </c>
      <c r="I32" s="25">
        <v>3.6044438273423709E-7</v>
      </c>
      <c r="J32" s="26">
        <v>1.1004367004876261</v>
      </c>
      <c r="K32" s="5">
        <v>1.100436700474269</v>
      </c>
      <c r="L32" s="27">
        <v>3.898010386012687E-3</v>
      </c>
      <c r="M32" s="4">
        <v>-4.7312848083791443E-14</v>
      </c>
      <c r="N32" s="3">
        <v>-4.73128238809295E-8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152</v>
      </c>
      <c r="H33" s="1">
        <v>3087.5652815499998</v>
      </c>
      <c r="I33" s="25">
        <v>4.1363950573273929E-7</v>
      </c>
      <c r="J33" s="26">
        <v>0.32080432326361202</v>
      </c>
      <c r="K33" s="5">
        <v>0.32080432347760912</v>
      </c>
      <c r="L33" s="27">
        <v>3.087565283609605E-3</v>
      </c>
      <c r="M33" s="4">
        <v>2.0596046569620881E-12</v>
      </c>
      <c r="N33" s="3">
        <v>2.0596048670995511E-6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1.760415424301</v>
      </c>
      <c r="D34" s="7">
        <v>126914</v>
      </c>
      <c r="E34" s="1">
        <v>126914</v>
      </c>
      <c r="F34" s="6">
        <v>38850941615.120003</v>
      </c>
      <c r="G34" s="1" t="s">
        <v>191</v>
      </c>
      <c r="H34" s="1">
        <v>17604.154243010002</v>
      </c>
      <c r="I34" s="25">
        <v>4.5312040097784453E-7</v>
      </c>
      <c r="J34" s="26">
        <v>5.750732256970216E-2</v>
      </c>
      <c r="K34" s="5">
        <v>5.7507322568931263E-2</v>
      </c>
      <c r="L34" s="27">
        <v>1.760415424277401E-2</v>
      </c>
      <c r="M34" s="4">
        <v>-2.3598831222493288E-13</v>
      </c>
      <c r="N34" s="3">
        <v>-2.3598840925842521E-7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158</v>
      </c>
      <c r="H35" s="1">
        <v>3148.2241042199998</v>
      </c>
      <c r="I35" s="25">
        <v>4.967358604303208E-7</v>
      </c>
      <c r="J35" s="26">
        <v>3.3728364923218778E-4</v>
      </c>
      <c r="K35" s="5">
        <v>3.3728364922781183E-4</v>
      </c>
      <c r="L35" s="27">
        <v>3.148224104179153E-3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150</v>
      </c>
      <c r="H36" s="1">
        <v>6216.6420281400005</v>
      </c>
      <c r="I36" s="25">
        <v>2.9944537445577498E-7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195</v>
      </c>
      <c r="H37" s="1">
        <v>3834.80754015</v>
      </c>
      <c r="I37" s="25">
        <v>3.7707630304351592E-7</v>
      </c>
      <c r="J37" s="26">
        <v>1.0919375583534129E-2</v>
      </c>
      <c r="K37" s="5">
        <v>1.0919375583381951E-2</v>
      </c>
      <c r="L37" s="27">
        <v>3.834807540096553E-3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152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158</v>
      </c>
      <c r="H39" s="1">
        <v>4233.3063535699994</v>
      </c>
      <c r="I39" s="25">
        <v>3.932078813171726E-7</v>
      </c>
      <c r="J39" s="26">
        <v>2.952204772929332E-3</v>
      </c>
      <c r="K39" s="5">
        <v>2.95220477288938E-3</v>
      </c>
      <c r="L39" s="27">
        <v>4.2333063535127096E-3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0.3954908727</v>
      </c>
      <c r="D40" s="7">
        <v>266226</v>
      </c>
      <c r="E40" s="1">
        <v>266226</v>
      </c>
      <c r="F40" s="6">
        <v>15760146849.379999</v>
      </c>
      <c r="G40" s="1" t="s">
        <v>160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3.9549087269472004E-3</v>
      </c>
      <c r="M40" s="4">
        <v>-5.2800645800044072E-14</v>
      </c>
      <c r="N40" s="3">
        <v>-5.2800260164076462E-8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150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2.207908664143156E-3</v>
      </c>
      <c r="M41" s="4">
        <v>-2.684354474813411E-14</v>
      </c>
      <c r="N41" s="3">
        <v>-2.684373612282798E-8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152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191</v>
      </c>
      <c r="H43" s="1">
        <v>2619.5534888799998</v>
      </c>
      <c r="I43" s="25">
        <v>2.6579781095519398E-7</v>
      </c>
      <c r="J43" s="26">
        <v>2.6910965167969571E-2</v>
      </c>
      <c r="K43" s="5">
        <v>2.6910965167668981E-2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150</v>
      </c>
      <c r="H44" s="1">
        <v>13144.26525796</v>
      </c>
      <c r="I44" s="25">
        <v>4.2167138153029749E-7</v>
      </c>
      <c r="J44" s="26">
        <v>9.7102485738796915E-3</v>
      </c>
      <c r="K44" s="5">
        <v>9.7102485737419423E-3</v>
      </c>
      <c r="L44" s="27">
        <v>1.314426525777353E-2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152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-1.354298617695093E-13</v>
      </c>
      <c r="N45" s="3">
        <v>-1.3542921806219971E-7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205</v>
      </c>
      <c r="H46" s="1">
        <v>13235.844410039999</v>
      </c>
      <c r="I46" s="25">
        <v>4.5284572491575398E-7</v>
      </c>
      <c r="J46" s="26">
        <v>1.1049435687944399E-2</v>
      </c>
      <c r="K46" s="5">
        <v>1.104943568779075E-2</v>
      </c>
      <c r="L46" s="27">
        <v>1.323584440985595E-2</v>
      </c>
      <c r="M46" s="4">
        <v>-1.840506913541873E-13</v>
      </c>
      <c r="N46" s="3">
        <v>-1.840508048189804E-7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207</v>
      </c>
      <c r="H47" s="1">
        <v>3580.2243152599999</v>
      </c>
      <c r="I47" s="25">
        <v>4.2347531625028302E-7</v>
      </c>
      <c r="J47" s="26">
        <v>9.6205122345739292E-3</v>
      </c>
      <c r="K47" s="5">
        <v>9.6205122344323411E-3</v>
      </c>
      <c r="L47" s="27">
        <v>3.5802243152073089E-3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156</v>
      </c>
      <c r="H48" s="1">
        <v>2680.3956853200002</v>
      </c>
      <c r="I48" s="25">
        <v>4.8006862044563722E-7</v>
      </c>
      <c r="J48" s="26">
        <v>6.0973515482800394E-3</v>
      </c>
      <c r="K48" s="5">
        <v>6.0973515482080753E-3</v>
      </c>
      <c r="L48" s="27">
        <v>2.680395685288365E-3</v>
      </c>
      <c r="M48" s="4">
        <v>-3.1634417307913048E-14</v>
      </c>
      <c r="N48" s="3">
        <v>-3.1634499464416883E-8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150</v>
      </c>
      <c r="H49" s="1">
        <v>1654.93062328</v>
      </c>
      <c r="I49" s="25">
        <v>3.9334788423055417E-7</v>
      </c>
      <c r="J49" s="26">
        <v>1.3598036357850259E-3</v>
      </c>
      <c r="K49" s="5">
        <v>1.359803635766947E-3</v>
      </c>
      <c r="L49" s="27">
        <v>1.6549306232579971E-3</v>
      </c>
      <c r="M49" s="4">
        <v>-2.200258204798633E-14</v>
      </c>
      <c r="N49" s="3">
        <v>-2.200272319896612E-8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152</v>
      </c>
      <c r="H50" s="1">
        <v>28992.485148970001</v>
      </c>
      <c r="I50" s="25">
        <v>3.2747412140257848E-7</v>
      </c>
      <c r="J50" s="26">
        <v>0.37299302427753689</v>
      </c>
      <c r="K50" s="5">
        <v>0.37299302427242409</v>
      </c>
      <c r="L50" s="27">
        <v>2.899248514857258E-2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162</v>
      </c>
      <c r="H51" s="1">
        <v>2504.52801417</v>
      </c>
      <c r="I51" s="25">
        <v>2.5669852363203349E-7</v>
      </c>
      <c r="J51" s="26">
        <v>6.6710812321492856E-3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152</v>
      </c>
      <c r="H52" s="1">
        <v>43618.104700889999</v>
      </c>
      <c r="I52" s="25">
        <v>2.9596281725538939E-7</v>
      </c>
      <c r="J52" s="26">
        <v>10.536276294291859</v>
      </c>
      <c r="K52" s="5">
        <v>10.53627629414733</v>
      </c>
      <c r="L52" s="27">
        <v>4.3618104700291663E-2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207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207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154</v>
      </c>
      <c r="H55" s="1">
        <v>17501.039494749999</v>
      </c>
      <c r="I55" s="25">
        <v>3.3139391481652982E-7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-2.4135207721265322E-13</v>
      </c>
      <c r="N55" s="3">
        <v>-2.4135442799888551E-7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150</v>
      </c>
      <c r="H56" s="1">
        <v>2582.1374507999999</v>
      </c>
      <c r="I56" s="25">
        <v>3.4078238526573772E-7</v>
      </c>
      <c r="J56" s="26">
        <v>1.729129822838353E-3</v>
      </c>
      <c r="K56" s="5">
        <v>1.729129823149724E-3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205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158</v>
      </c>
      <c r="H58" s="1">
        <v>2641.2052466700002</v>
      </c>
      <c r="I58" s="25">
        <v>5.063044239493724E-7</v>
      </c>
      <c r="J58" s="26">
        <v>1.2251048146302959E-4</v>
      </c>
      <c r="K58" s="5">
        <v>1.225104814614771E-4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207</v>
      </c>
      <c r="H59" s="1">
        <v>1912.13026519</v>
      </c>
      <c r="I59" s="25">
        <v>1.528651005542787E-7</v>
      </c>
      <c r="J59" s="26">
        <v>0.1402726850310195</v>
      </c>
      <c r="K59" s="5">
        <v>0.14027268502890181</v>
      </c>
      <c r="L59" s="27">
        <v>1.912130265161133E-3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150</v>
      </c>
      <c r="H60" s="1">
        <v>2410.8068165300001</v>
      </c>
      <c r="I60" s="25">
        <v>2.1428949487136851E-7</v>
      </c>
      <c r="J60" s="26">
        <v>2.8187640155379811E-3</v>
      </c>
      <c r="K60" s="5">
        <v>2.8187640154973639E-3</v>
      </c>
      <c r="L60" s="27">
        <v>2.410806816495263E-3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195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4.6912158777945396E-3</v>
      </c>
      <c r="L61" s="27">
        <v>9.5411858208067479E-3</v>
      </c>
      <c r="M61" s="4">
        <v>-1.2325210296815209E-13</v>
      </c>
      <c r="N61" s="3">
        <v>-1.2325290299486369E-7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191</v>
      </c>
      <c r="H62" s="1">
        <v>4639.2937240700003</v>
      </c>
      <c r="I62" s="25">
        <v>4.0202778586721522E-7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171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2.5283404980295049E-2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152</v>
      </c>
      <c r="H64" s="1">
        <v>3782.2609082600002</v>
      </c>
      <c r="I64" s="25">
        <v>3.9148995535779229E-7</v>
      </c>
      <c r="J64" s="26">
        <v>1.574494302457969</v>
      </c>
      <c r="K64" s="5">
        <v>1.574494302436805</v>
      </c>
      <c r="L64" s="27">
        <v>3.7822609082091589E-3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152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4.0360979667705237E-2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158</v>
      </c>
      <c r="H66" s="1">
        <v>3305.7038539599998</v>
      </c>
      <c r="I66" s="25">
        <v>4.2285809889267188E-7</v>
      </c>
      <c r="J66" s="26">
        <v>1.316906977381448E-2</v>
      </c>
      <c r="K66" s="5">
        <v>1.3169069773632471E-2</v>
      </c>
      <c r="L66" s="27">
        <v>3.30570385391431E-3</v>
      </c>
      <c r="M66" s="4">
        <v>-4.5689146910277152E-14</v>
      </c>
      <c r="N66" s="3">
        <v>-4.5689375838264823E-8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152</v>
      </c>
      <c r="H67" s="1">
        <v>12444.014673830001</v>
      </c>
      <c r="I67" s="25">
        <v>3.6916279171994959E-7</v>
      </c>
      <c r="J67" s="26">
        <v>13.28986050191819</v>
      </c>
      <c r="K67" s="5">
        <v>13.28986050173719</v>
      </c>
      <c r="L67" s="27">
        <v>1.2444014673660519E-2</v>
      </c>
      <c r="M67" s="4">
        <v>-1.694755447090301E-13</v>
      </c>
      <c r="N67" s="3">
        <v>-1.6947706171777099E-7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152</v>
      </c>
      <c r="H68" s="1">
        <v>4029.78172253</v>
      </c>
      <c r="I68" s="25">
        <v>4.7943483251891372E-7</v>
      </c>
      <c r="J68" s="26">
        <v>1.9126093773677029E-2</v>
      </c>
      <c r="K68" s="5">
        <v>1.9126093773445711E-2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177</v>
      </c>
      <c r="H69" s="1">
        <v>2611.5940653299999</v>
      </c>
      <c r="I69" s="25">
        <v>5.0548008724643211E-7</v>
      </c>
      <c r="J69" s="26">
        <v>1.484392824207873E-2</v>
      </c>
      <c r="K69" s="5">
        <v>1.484392824190557E-2</v>
      </c>
      <c r="L69" s="27">
        <v>2.6115940652995371E-3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154</v>
      </c>
      <c r="H70" s="1">
        <v>27307.31753049</v>
      </c>
      <c r="I70" s="25">
        <v>2.8200368356248311E-7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-3.7825992338369469E-13</v>
      </c>
      <c r="N70" s="3">
        <v>-3.7825884646736091E-7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152</v>
      </c>
      <c r="H71" s="1">
        <v>2037.11959772</v>
      </c>
      <c r="I71" s="25">
        <v>2.0452887042786119E-7</v>
      </c>
      <c r="J71" s="26">
        <v>0.12718443731573159</v>
      </c>
      <c r="K71" s="5">
        <v>0.12718443731392001</v>
      </c>
      <c r="L71" s="27">
        <v>2.0371195976909831E-3</v>
      </c>
      <c r="M71" s="4">
        <v>-2.9016719582664052E-14</v>
      </c>
      <c r="N71" s="3">
        <v>-2.9016746339038949E-8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152</v>
      </c>
      <c r="H72" s="1">
        <v>1868.8349684299999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1.868834968406735E-3</v>
      </c>
      <c r="M72" s="4">
        <v>-2.3265460738497449E-14</v>
      </c>
      <c r="N72" s="3">
        <v>-2.3265556592377831E-8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152</v>
      </c>
      <c r="H73" s="1">
        <v>3420.2953389499999</v>
      </c>
      <c r="I73" s="25">
        <v>2.354027354365557E-7</v>
      </c>
      <c r="J73" s="26">
        <v>0.1003145216789338</v>
      </c>
      <c r="K73" s="5">
        <v>0.10031452167751791</v>
      </c>
      <c r="L73" s="27">
        <v>3.4202953389017229E-3</v>
      </c>
      <c r="M73" s="4">
        <v>-4.8277788017303542E-14</v>
      </c>
      <c r="N73" s="3">
        <v>-4.8277797759510577E-8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152</v>
      </c>
      <c r="H74" s="1">
        <v>4523.5306741699997</v>
      </c>
      <c r="I74" s="25">
        <v>3.9845965133887241E-7</v>
      </c>
      <c r="J74" s="26">
        <v>3.037139154435153E-2</v>
      </c>
      <c r="K74" s="5">
        <v>3.037139154394794E-2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207</v>
      </c>
      <c r="H75" s="1">
        <v>1932.9670610400001</v>
      </c>
      <c r="I75" s="25">
        <v>3.0426013597190748E-7</v>
      </c>
      <c r="J75" s="26">
        <v>3.7334848504704851E-2</v>
      </c>
      <c r="K75" s="5">
        <v>3.7334848503336952E-2</v>
      </c>
      <c r="L75" s="27">
        <v>1.9329670609691779E-3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160</v>
      </c>
      <c r="H76" s="1">
        <v>10103.550821360001</v>
      </c>
      <c r="I76" s="25">
        <v>3.485707975809072E-7</v>
      </c>
      <c r="J76" s="26">
        <v>2.1750817769048609</v>
      </c>
      <c r="K76" s="5">
        <v>2.1750817768739341</v>
      </c>
      <c r="L76" s="27">
        <v>1.0103550821216341E-2</v>
      </c>
      <c r="M76" s="4">
        <v>-1.436611246630193E-13</v>
      </c>
      <c r="N76" s="3">
        <v>-1.436619641026482E-7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150</v>
      </c>
      <c r="H77" s="1">
        <v>6036.8784432800003</v>
      </c>
      <c r="I77" s="25">
        <v>4.3291830545920561E-7</v>
      </c>
      <c r="J77" s="26">
        <v>2.874400051743887E-3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158</v>
      </c>
      <c r="H78" s="1">
        <v>1989.5774600699999</v>
      </c>
      <c r="I78" s="25">
        <v>2.5068997834631578E-7</v>
      </c>
      <c r="J78" s="26">
        <v>9.8872127459786953E-4</v>
      </c>
      <c r="K78" s="5">
        <v>9.8872127458442846E-4</v>
      </c>
      <c r="L78" s="27">
        <v>1.9895774600429531E-3</v>
      </c>
      <c r="M78" s="4">
        <v>-2.7047374756561379E-14</v>
      </c>
      <c r="N78" s="3">
        <v>-2.704746293602511E-8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150</v>
      </c>
      <c r="H79" s="1">
        <v>1752.3861296499999</v>
      </c>
      <c r="I79" s="25">
        <v>4.0372110728158711E-7</v>
      </c>
      <c r="J79" s="26">
        <v>6.6517089635714278E-4</v>
      </c>
      <c r="K79" s="5">
        <v>6.6517089635147501E-4</v>
      </c>
      <c r="L79" s="27">
        <v>1.752386129635068E-3</v>
      </c>
      <c r="M79" s="4">
        <v>-1.4931849159904861E-14</v>
      </c>
      <c r="N79" s="3">
        <v>-1.4931856640032489E-8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207</v>
      </c>
      <c r="H80" s="1">
        <v>2434.5869009100002</v>
      </c>
      <c r="I80" s="25">
        <v>3.441271325433588E-7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1.573010283203</v>
      </c>
      <c r="D81" s="7">
        <v>103618</v>
      </c>
      <c r="E81" s="1">
        <v>103618</v>
      </c>
      <c r="F81" s="6">
        <v>149591112882.97739</v>
      </c>
      <c r="G81" s="1" t="s">
        <v>150</v>
      </c>
      <c r="H81" s="1">
        <v>15730.102832029999</v>
      </c>
      <c r="I81" s="25">
        <v>1.051539929670514E-7</v>
      </c>
      <c r="J81" s="26">
        <v>1.0895846443259929E-2</v>
      </c>
      <c r="K81" s="5">
        <v>1.0895846443105759E-2</v>
      </c>
      <c r="L81" s="27">
        <v>1.5730102831807431E-2</v>
      </c>
      <c r="M81" s="4">
        <v>-2.2257196086172831E-13</v>
      </c>
      <c r="N81" s="3">
        <v>-2.22571543417871E-7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150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5.4826910804391844E-3</v>
      </c>
      <c r="L82" s="27">
        <v>7.2194319912191104E-3</v>
      </c>
      <c r="M82" s="4">
        <v>1.047910976742505E-11</v>
      </c>
      <c r="N82" s="3">
        <v>1.0479109732841611E-5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150</v>
      </c>
      <c r="H83" s="1">
        <v>1596.41474739</v>
      </c>
      <c r="I83" s="25">
        <v>1.4087789673183889E-7</v>
      </c>
      <c r="J83" s="26">
        <v>8.2948905595706774E-4</v>
      </c>
      <c r="K83" s="5">
        <v>8.2948905594681097E-4</v>
      </c>
      <c r="L83" s="27">
        <v>1.5964147473702601E-3</v>
      </c>
      <c r="M83" s="4">
        <v>-1.9739852114009079E-14</v>
      </c>
      <c r="N83" s="3">
        <v>-1.9739900380955081E-8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207</v>
      </c>
      <c r="H84" s="1">
        <v>3835.1393801899999</v>
      </c>
      <c r="I84" s="25">
        <v>3.8816420692598998E-7</v>
      </c>
      <c r="J84" s="26">
        <v>3.4915370412992801E-2</v>
      </c>
      <c r="K84" s="5">
        <v>3.4915370412545249E-2</v>
      </c>
      <c r="L84" s="27">
        <v>3.8351393801408398E-3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171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-4.7556143051297178E-14</v>
      </c>
      <c r="N85" s="3">
        <v>-4.7556113713653758E-8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177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2.3240908423414731E-3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154</v>
      </c>
      <c r="H87" s="1">
        <v>85640.69085192999</v>
      </c>
      <c r="I87" s="25">
        <v>3.6948541549734582E-7</v>
      </c>
      <c r="J87" s="26">
        <v>25.49449366931686</v>
      </c>
      <c r="K87" s="5">
        <v>25.494493668964971</v>
      </c>
      <c r="L87" s="27">
        <v>8.5640690850747922E-2</v>
      </c>
      <c r="M87" s="4">
        <v>-1.182068332106212E-12</v>
      </c>
      <c r="N87" s="3">
        <v>-1.182066625915468E-6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154</v>
      </c>
      <c r="H88" s="1">
        <v>32726.72698349</v>
      </c>
      <c r="I88" s="25">
        <v>3.7362481976569681E-7</v>
      </c>
      <c r="J88" s="26">
        <v>10.22760581626618</v>
      </c>
      <c r="K88" s="5">
        <v>10.22760581631</v>
      </c>
      <c r="L88" s="27">
        <v>3.2726726983630203E-2</v>
      </c>
      <c r="M88" s="4">
        <v>1.4019341243454159E-13</v>
      </c>
      <c r="N88" s="3">
        <v>1.401931513100863E-7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158</v>
      </c>
      <c r="H89" s="1">
        <v>17203.048069389999</v>
      </c>
      <c r="I89" s="25">
        <v>1.823232119962836E-7</v>
      </c>
      <c r="J89" s="26">
        <v>0.41387369123156381</v>
      </c>
      <c r="K89" s="5">
        <v>0.41387369122592571</v>
      </c>
      <c r="L89" s="27">
        <v>1.7203048069155649E-2</v>
      </c>
      <c r="M89" s="4">
        <v>-2.3435420271056268E-13</v>
      </c>
      <c r="N89" s="3">
        <v>-2.3435495677404111E-7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171</v>
      </c>
      <c r="H90" s="1">
        <v>1334.42507454</v>
      </c>
      <c r="I90" s="25">
        <v>1.7894852314502121E-7</v>
      </c>
      <c r="J90" s="26">
        <v>1.068501631698922E-3</v>
      </c>
      <c r="K90" s="5">
        <v>1.068501631680359E-3</v>
      </c>
      <c r="L90" s="27">
        <v>1.334425074516817E-3</v>
      </c>
      <c r="M90" s="4">
        <v>-2.318262769251955E-14</v>
      </c>
      <c r="N90" s="3">
        <v>-2.3182565200841051E-8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150</v>
      </c>
      <c r="H91" s="1">
        <v>13851.36905721</v>
      </c>
      <c r="I91" s="25">
        <v>5.5862076430299883E-8</v>
      </c>
      <c r="J91" s="26">
        <v>8.235522479813389E-3</v>
      </c>
      <c r="K91" s="5">
        <v>8.2355224796977176E-3</v>
      </c>
      <c r="L91" s="27">
        <v>1.385136905701545E-2</v>
      </c>
      <c r="M91" s="4">
        <v>-1.9455097255427489E-13</v>
      </c>
      <c r="N91" s="3">
        <v>-1.9455001165624711E-7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162</v>
      </c>
      <c r="H92" s="1">
        <v>1786.5112793599999</v>
      </c>
      <c r="I92" s="25">
        <v>3.137230406494821E-7</v>
      </c>
      <c r="J92" s="26">
        <v>1.427596696475468E-2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150</v>
      </c>
      <c r="H93" s="1">
        <v>2016.6777917500001</v>
      </c>
      <c r="I93" s="25">
        <v>2.3538870538608379E-7</v>
      </c>
      <c r="J93" s="26">
        <v>5.2256292595710602E-5</v>
      </c>
      <c r="K93" s="5">
        <v>5.2256292594922082E-5</v>
      </c>
      <c r="L93" s="27">
        <v>2.016677791719569E-3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152</v>
      </c>
      <c r="H94" s="1">
        <v>12957.647098359999</v>
      </c>
      <c r="I94" s="25">
        <v>4.0565719038260448E-7</v>
      </c>
      <c r="J94" s="26">
        <v>0.1667153694746813</v>
      </c>
      <c r="K94" s="5">
        <v>0.16671536947237531</v>
      </c>
      <c r="L94" s="27">
        <v>1.295764709818077E-2</v>
      </c>
      <c r="M94" s="4">
        <v>-1.7922816009097181E-13</v>
      </c>
      <c r="N94" s="3">
        <v>-1.7922684492077681E-7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156</v>
      </c>
      <c r="H95" s="1">
        <v>2561.2203047899998</v>
      </c>
      <c r="I95" s="25">
        <v>3.4413171661800612E-7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-3.4588993003126227E-8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5.1663900515580004</v>
      </c>
      <c r="D96" s="7">
        <v>710740</v>
      </c>
      <c r="E96" s="1">
        <v>710740</v>
      </c>
      <c r="F96" s="6">
        <v>129115564826.73241</v>
      </c>
      <c r="G96" s="1" t="s">
        <v>152</v>
      </c>
      <c r="H96" s="1">
        <v>51663.900515579997</v>
      </c>
      <c r="I96" s="25">
        <v>4.001368896531627E-7</v>
      </c>
      <c r="J96" s="26">
        <v>0.28439329295208893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154</v>
      </c>
      <c r="H97" s="1">
        <v>1658.34580493</v>
      </c>
      <c r="I97" s="25">
        <v>3.0577593489975529E-7</v>
      </c>
      <c r="J97" s="26">
        <v>0.26087304463566119</v>
      </c>
      <c r="K97" s="5">
        <v>0.26087304463217992</v>
      </c>
      <c r="L97" s="27">
        <v>1.65834580490787E-3</v>
      </c>
      <c r="M97" s="4">
        <v>-2.2130301063905119E-14</v>
      </c>
      <c r="N97" s="3">
        <v>-2.213027983088978E-8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207</v>
      </c>
      <c r="H98" s="1">
        <v>2464.8124598300001</v>
      </c>
      <c r="I98" s="25">
        <v>2.773618904154503E-7</v>
      </c>
      <c r="J98" s="26">
        <v>3.2579205010089207E-2</v>
      </c>
      <c r="K98" s="5">
        <v>3.2579205009651793E-2</v>
      </c>
      <c r="L98" s="27">
        <v>2.4648124597969061E-3</v>
      </c>
      <c r="M98" s="4">
        <v>-3.3093753432078543E-14</v>
      </c>
      <c r="N98" s="3">
        <v>-3.3093328966060647E-8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150</v>
      </c>
      <c r="H99" s="1">
        <v>15962.573097529999</v>
      </c>
      <c r="I99" s="25">
        <v>2.7471627976531101E-7</v>
      </c>
      <c r="J99" s="26">
        <v>2.9550131349235439E-2</v>
      </c>
      <c r="K99" s="5">
        <v>2.9550131348827141E-2</v>
      </c>
      <c r="L99" s="27">
        <v>1.5962573097309439E-2</v>
      </c>
      <c r="M99" s="4">
        <v>-2.2055968162959521E-13</v>
      </c>
      <c r="N99" s="3">
        <v>-2.2055974113754931E-7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207</v>
      </c>
      <c r="H100" s="1">
        <v>10334.109766850001</v>
      </c>
      <c r="I100" s="25">
        <v>2.9037029126154511E-7</v>
      </c>
      <c r="J100" s="26">
        <v>0.50885651321838199</v>
      </c>
      <c r="K100" s="5">
        <v>0.50885651321129288</v>
      </c>
      <c r="L100" s="27">
        <v>1.033410976670603E-2</v>
      </c>
      <c r="M100" s="4">
        <v>-1.439716401652191E-13</v>
      </c>
      <c r="N100" s="3">
        <v>-1.4397119230125099E-7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150</v>
      </c>
      <c r="H101" s="1">
        <v>7947.0465507599993</v>
      </c>
      <c r="I101" s="25">
        <v>3.7556915453303081E-7</v>
      </c>
      <c r="J101" s="26">
        <v>1.1626494316879029E-2</v>
      </c>
      <c r="K101" s="5">
        <v>1.162649431671689E-2</v>
      </c>
      <c r="L101" s="27">
        <v>7.9470465506491679E-3</v>
      </c>
      <c r="M101" s="4">
        <v>-1.1083148288015821E-13</v>
      </c>
      <c r="N101" s="3">
        <v>-1.10831024358049E-7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150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2</v>
      </c>
      <c r="B3" s="1" t="s">
        <v>151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152</v>
      </c>
      <c r="H3" s="1">
        <v>4854.8944313300008</v>
      </c>
      <c r="I3" s="25">
        <v>4.5109863653637158E-7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-5.0306980803327412E-17</v>
      </c>
      <c r="N3" s="3"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154</v>
      </c>
      <c r="H4" s="1">
        <v>2158.1091933299999</v>
      </c>
      <c r="I4" s="25">
        <v>1.3233316687695811E-7</v>
      </c>
      <c r="J4" s="26">
        <v>0.31646682859623271</v>
      </c>
      <c r="K4" s="5">
        <v>0.31646682859622938</v>
      </c>
      <c r="L4" s="27">
        <v>2.158109193329978E-3</v>
      </c>
      <c r="M4" s="4">
        <v>-2.2551405187698489E-17</v>
      </c>
      <c r="N4" s="3">
        <v>-2.2282620193436739E-11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156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-5.2909066017292623E-17</v>
      </c>
      <c r="N5" s="3">
        <v>-5.2750692702829838E-11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158</v>
      </c>
      <c r="H6" s="1">
        <v>3941.7841288999998</v>
      </c>
      <c r="I6" s="25">
        <v>4.6358494062121232E-7</v>
      </c>
      <c r="J6" s="26">
        <v>2.4973320751264711E-3</v>
      </c>
      <c r="K6" s="5">
        <v>2.4973320751264451E-3</v>
      </c>
      <c r="L6" s="27">
        <v>3.9417841288999604E-3</v>
      </c>
      <c r="M6" s="4">
        <v>-4.0766001685454973E-17</v>
      </c>
      <c r="N6" s="3">
        <v>-4.0927261579781771E-11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0.36078818604899998</v>
      </c>
      <c r="D7" s="7">
        <v>581952</v>
      </c>
      <c r="E7" s="1">
        <v>581952</v>
      </c>
      <c r="F7" s="6">
        <v>13793212474.559999</v>
      </c>
      <c r="G7" s="1" t="s">
        <v>160</v>
      </c>
      <c r="H7" s="1">
        <v>3607.8818604899998</v>
      </c>
      <c r="I7" s="25">
        <v>2.61569367335153E-7</v>
      </c>
      <c r="J7" s="26">
        <v>0.15222081645942689</v>
      </c>
      <c r="K7" s="5">
        <v>0.1522208164594254</v>
      </c>
      <c r="L7" s="27">
        <v>3.6078818604899621E-3</v>
      </c>
      <c r="M7" s="4">
        <v>-3.7730235602495548E-17</v>
      </c>
      <c r="N7" s="3">
        <v>-3.7744030123576522E-11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152</v>
      </c>
      <c r="H8" s="1">
        <v>3199.86601531</v>
      </c>
      <c r="I8" s="25">
        <v>4.4249030933454868E-7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-3.3393426912553543E-17</v>
      </c>
      <c r="N8" s="3">
        <v>-3.3651303965598338E-11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162</v>
      </c>
      <c r="H9" s="1">
        <v>2006.3183262699999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-2.0816681711721691E-17</v>
      </c>
      <c r="N9" s="3"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0.215719379224</v>
      </c>
      <c r="D10" s="7">
        <v>10959200</v>
      </c>
      <c r="E10" s="1">
        <v>10959200</v>
      </c>
      <c r="F10" s="6">
        <v>22016516250.598011</v>
      </c>
      <c r="G10" s="1" t="s">
        <v>164</v>
      </c>
      <c r="H10" s="1">
        <v>2157.1937922400002</v>
      </c>
      <c r="I10" s="25">
        <v>9.7980705379826221E-8</v>
      </c>
      <c r="J10" s="26">
        <v>1.073790146398591</v>
      </c>
      <c r="K10" s="5">
        <v>1.0737901463985799</v>
      </c>
      <c r="L10" s="27">
        <v>2.157193792239978E-3</v>
      </c>
      <c r="M10" s="4">
        <v>-2.2551405187698489E-17</v>
      </c>
      <c r="N10" s="3">
        <v>-2.2737367544323209E-11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158</v>
      </c>
      <c r="H11" s="1">
        <v>21974.236333559998</v>
      </c>
      <c r="I11" s="25">
        <v>4.3525034785202343E-7</v>
      </c>
      <c r="J11" s="26">
        <v>2.16297660365063E-2</v>
      </c>
      <c r="K11" s="5">
        <v>2.1629766036506071E-2</v>
      </c>
      <c r="L11" s="27">
        <v>2.1974236333559771E-2</v>
      </c>
      <c r="M11" s="4">
        <v>-2.2898349882893849E-16</v>
      </c>
      <c r="N11" s="3">
        <v>-2.2919266484677789E-10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152</v>
      </c>
      <c r="H12" s="1">
        <v>3060.8550567100001</v>
      </c>
      <c r="I12" s="25">
        <v>4.2676494150541971E-7</v>
      </c>
      <c r="J12" s="26">
        <v>2.209959573091665E-2</v>
      </c>
      <c r="K12" s="5">
        <v>2.2099595730916421E-2</v>
      </c>
      <c r="L12" s="27">
        <v>3.0608550567099678E-3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177</v>
      </c>
      <c r="H13" s="1">
        <v>1687.4317147899999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1.6874317147899821E-3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152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0.20453830729234171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150</v>
      </c>
      <c r="H15" s="1">
        <v>55363.505796930003</v>
      </c>
      <c r="I15" s="25">
        <v>1.362199450236644E-7</v>
      </c>
      <c r="J15" s="26">
        <v>4.4816361912785582E-2</v>
      </c>
      <c r="K15" s="5">
        <v>4.4816361912785117E-2</v>
      </c>
      <c r="L15" s="27">
        <v>5.5363505796929433E-2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171</v>
      </c>
      <c r="H16" s="1">
        <v>4366.37422522</v>
      </c>
      <c r="I16" s="25">
        <v>2.731703976617715E-7</v>
      </c>
      <c r="J16" s="26">
        <v>1.8925791490802851E-2</v>
      </c>
      <c r="K16" s="5">
        <v>1.8925791490802649E-2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7.1173083488E-2</v>
      </c>
      <c r="D17" s="7">
        <v>896397</v>
      </c>
      <c r="E17" s="1">
        <v>896397</v>
      </c>
      <c r="F17" s="6">
        <v>6624165771.3359985</v>
      </c>
      <c r="G17" s="1" t="s">
        <v>154</v>
      </c>
      <c r="H17" s="1">
        <v>711.73083487999997</v>
      </c>
      <c r="I17" s="25">
        <v>1.074445989802659E-7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158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108</v>
      </c>
      <c r="B19" s="1" t="s">
        <v>271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152</v>
      </c>
      <c r="H19" s="1">
        <v>1759.61825602</v>
      </c>
      <c r="I19" s="25">
        <v>4.3774493447213289E-7</v>
      </c>
      <c r="J19" s="26">
        <v>2.50578332839883E-2</v>
      </c>
      <c r="K19" s="5">
        <v>2.505783328398804E-2</v>
      </c>
      <c r="L19" s="27">
        <v>1.759618256019982E-3</v>
      </c>
      <c r="M19" s="4">
        <v>-1.8431436932253578E-17</v>
      </c>
      <c r="N19" s="3">
        <v>-1.84172677109018E-11</v>
      </c>
      <c r="P19" s="2"/>
      <c r="Q19" s="2"/>
      <c r="R19" s="2"/>
    </row>
    <row r="20" spans="1:18">
      <c r="A20" s="7" t="s">
        <v>17</v>
      </c>
      <c r="B20" s="1" t="s">
        <v>174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162</v>
      </c>
      <c r="H20" s="1">
        <v>5831.4365268600004</v>
      </c>
      <c r="I20" s="25">
        <v>3.9260127833367819E-7</v>
      </c>
      <c r="J20" s="26">
        <v>1.5276115739963419E-3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18</v>
      </c>
      <c r="B21" s="1" t="s">
        <v>175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150</v>
      </c>
      <c r="H21" s="1">
        <v>3204.0855154300002</v>
      </c>
      <c r="I21" s="25">
        <v>4.6369073141940672E-7</v>
      </c>
      <c r="J21" s="26">
        <v>1.235735799232719E-3</v>
      </c>
      <c r="K21" s="5">
        <v>1.235735799232706E-3</v>
      </c>
      <c r="L21" s="27">
        <v>3.2040855154299671E-3</v>
      </c>
      <c r="M21" s="4">
        <v>-3.3393426912553543E-17</v>
      </c>
      <c r="N21" s="3">
        <v>-3.3651303965598338E-11</v>
      </c>
      <c r="P21" s="2"/>
      <c r="Q21" s="2"/>
      <c r="R21" s="2"/>
    </row>
    <row r="22" spans="1:18">
      <c r="A22" s="7" t="s">
        <v>19</v>
      </c>
      <c r="B22" s="7" t="s">
        <v>176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177</v>
      </c>
      <c r="H22" s="1">
        <v>2018.67659948</v>
      </c>
      <c r="I22" s="25">
        <v>5.0221563608903143E-7</v>
      </c>
      <c r="J22" s="26">
        <v>1.148567159735615E-2</v>
      </c>
      <c r="K22" s="5">
        <v>1.148567159735603E-2</v>
      </c>
      <c r="L22" s="27">
        <v>2.0186765994799792E-3</v>
      </c>
      <c r="M22" s="4">
        <v>-2.125036258071589E-17</v>
      </c>
      <c r="N22" s="3">
        <v>-2.137312549166381E-11</v>
      </c>
      <c r="P22" s="2"/>
      <c r="Q22" s="2"/>
      <c r="R22" s="2"/>
    </row>
    <row r="23" spans="1:18">
      <c r="A23" s="7" t="s">
        <v>20</v>
      </c>
      <c r="B23" s="7" t="s">
        <v>178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162</v>
      </c>
      <c r="H23" s="1">
        <v>10094.24261474</v>
      </c>
      <c r="I23" s="25">
        <v>3.983329639043119E-7</v>
      </c>
      <c r="J23" s="26">
        <v>0.12705626549655841</v>
      </c>
      <c r="K23" s="5">
        <v>0.12705626549655699</v>
      </c>
      <c r="L23" s="27">
        <v>1.0094242614739899E-2</v>
      </c>
      <c r="M23" s="4">
        <v>-1.058181320345852E-16</v>
      </c>
      <c r="N23" s="3">
        <v>-1.055013854056597E-10</v>
      </c>
      <c r="P23" s="2"/>
      <c r="Q23" s="2"/>
      <c r="R23" s="2"/>
    </row>
    <row r="24" spans="1:18">
      <c r="A24" s="7" t="s">
        <v>21</v>
      </c>
      <c r="B24" s="7" t="s">
        <v>179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152</v>
      </c>
      <c r="H24" s="1">
        <v>4267.58990034</v>
      </c>
      <c r="I24" s="25">
        <v>4.8663386113010451E-7</v>
      </c>
      <c r="J24" s="26">
        <v>7.2834489995342736E-3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-4.4565240386873477E-11</v>
      </c>
      <c r="P24" s="2"/>
      <c r="Q24" s="2"/>
      <c r="R24" s="2"/>
    </row>
    <row r="25" spans="1:18">
      <c r="A25" s="7" t="s">
        <v>22</v>
      </c>
      <c r="B25" s="7" t="s">
        <v>180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150</v>
      </c>
      <c r="H25" s="1">
        <v>5839.3360034200005</v>
      </c>
      <c r="I25" s="25">
        <v>4.6271734799301512E-7</v>
      </c>
      <c r="J25" s="26">
        <v>1.3446566132677021E-4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104</v>
      </c>
      <c r="B26" s="1" t="s">
        <v>267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152</v>
      </c>
      <c r="H26" s="1">
        <v>1112.9726031499999</v>
      </c>
      <c r="I26" s="25">
        <v>3.1498085527462958E-7</v>
      </c>
      <c r="J26" s="26">
        <v>4.0238804261333937E-2</v>
      </c>
      <c r="K26" s="5">
        <v>4.0238804261333513E-2</v>
      </c>
      <c r="L26" s="27">
        <v>1.1129726031499879E-3</v>
      </c>
      <c r="M26" s="4">
        <v>-1.1709383462843449E-17</v>
      </c>
      <c r="N26" s="3">
        <v>-1.182343112304807E-11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160</v>
      </c>
      <c r="H27" s="1">
        <v>2640.1429282600002</v>
      </c>
      <c r="I27" s="25">
        <v>2.6119616152201172E-7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-2.775557561562891E-17</v>
      </c>
      <c r="N27" s="3">
        <v>-2.7739588404074311E-11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0.26785429434899999</v>
      </c>
      <c r="D28" s="7">
        <v>5931</v>
      </c>
      <c r="E28" s="1">
        <v>5931</v>
      </c>
      <c r="F28" s="6">
        <v>14410616949.073999</v>
      </c>
      <c r="G28" s="1" t="s">
        <v>150</v>
      </c>
      <c r="H28" s="1">
        <v>2678.5429434900002</v>
      </c>
      <c r="I28" s="25">
        <v>1.8587288475960209E-7</v>
      </c>
      <c r="J28" s="26">
        <v>1.1024120795092001E-3</v>
      </c>
      <c r="K28" s="5">
        <v>1.102412079509188E-3</v>
      </c>
      <c r="L28" s="27">
        <v>2.6785429434899718E-3</v>
      </c>
      <c r="M28" s="4">
        <v>-2.775557561562891E-17</v>
      </c>
      <c r="N28" s="3">
        <v>-2.7739588404074311E-11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177</v>
      </c>
      <c r="H29" s="1">
        <v>1970.2043561099999</v>
      </c>
      <c r="I29" s="25">
        <v>4.1787759889340102E-7</v>
      </c>
      <c r="J29" s="26">
        <v>3.2728173545331159E-3</v>
      </c>
      <c r="K29" s="5">
        <v>3.2728173545330821E-3</v>
      </c>
      <c r="L29" s="27">
        <v>1.9702043561099802E-3</v>
      </c>
      <c r="M29" s="4">
        <v>-2.038300084272748E-17</v>
      </c>
      <c r="N29" s="3">
        <v>-2.0463630789890889E-11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152</v>
      </c>
      <c r="H30" s="1">
        <v>1890.74022373</v>
      </c>
      <c r="I30" s="25">
        <v>2.9920850727791011E-7</v>
      </c>
      <c r="J30" s="26">
        <v>0.8802415075608836</v>
      </c>
      <c r="K30" s="5">
        <v>0.88024150756087438</v>
      </c>
      <c r="L30" s="27">
        <v>1.89074022372998E-3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160</v>
      </c>
      <c r="H31" s="1">
        <v>20154.720727920001</v>
      </c>
      <c r="I31" s="25">
        <v>2.372714544023463E-7</v>
      </c>
      <c r="J31" s="26">
        <v>1.8580727594247739</v>
      </c>
      <c r="K31" s="5">
        <v>1.8580727594247539</v>
      </c>
      <c r="L31" s="27">
        <v>2.0154720727919791E-2</v>
      </c>
      <c r="M31" s="4">
        <v>-2.1163626406917049E-16</v>
      </c>
      <c r="N31" s="3">
        <v>-2.1464074961841109E-10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152</v>
      </c>
      <c r="H32" s="1">
        <v>21595.24611688</v>
      </c>
      <c r="I32" s="25">
        <v>3.7853261024673231E-7</v>
      </c>
      <c r="J32" s="26">
        <v>0.13226156521586979</v>
      </c>
      <c r="K32" s="5">
        <v>0.1322615652158684</v>
      </c>
      <c r="L32" s="27">
        <v>2.1595246116879779E-2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0.40280729343999999</v>
      </c>
      <c r="D33" s="7">
        <v>3053000</v>
      </c>
      <c r="E33" s="1">
        <v>3053000</v>
      </c>
      <c r="F33" s="6">
        <v>11047129946.85601</v>
      </c>
      <c r="G33" s="1" t="s">
        <v>152</v>
      </c>
      <c r="H33" s="1">
        <v>4028.0729344000001</v>
      </c>
      <c r="I33" s="25">
        <v>3.6462619284625861E-7</v>
      </c>
      <c r="J33" s="26">
        <v>1.113203766759628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-4.1382008930668228E-11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152</v>
      </c>
      <c r="H34" s="1">
        <v>2813.25231927</v>
      </c>
      <c r="I34" s="25">
        <v>4.071907117279648E-7</v>
      </c>
      <c r="J34" s="26">
        <v>0.31580286434129901</v>
      </c>
      <c r="K34" s="5">
        <v>0.31580286434129567</v>
      </c>
      <c r="L34" s="27">
        <v>2.8132523192699699E-3</v>
      </c>
      <c r="M34" s="4">
        <v>-2.9490299091605721E-17</v>
      </c>
      <c r="N34" s="3">
        <v>-2.91038304567337E-11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191</v>
      </c>
      <c r="H35" s="1">
        <v>17610.632200150001</v>
      </c>
      <c r="I35" s="25">
        <v>4.5779175324596029E-7</v>
      </c>
      <c r="J35" s="26">
        <v>5.8100182571457798E-2</v>
      </c>
      <c r="K35" s="5">
        <v>5.8100182571457208E-2</v>
      </c>
      <c r="L35" s="27">
        <v>1.7610632200149821E-2</v>
      </c>
      <c r="M35" s="4">
        <v>-1.838806884535416E-16</v>
      </c>
      <c r="N35" s="3">
        <v>-1.818989403545856E-10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158</v>
      </c>
      <c r="H36" s="1">
        <v>3164.6249231699999</v>
      </c>
      <c r="I36" s="25">
        <v>5.0210482973354226E-7</v>
      </c>
      <c r="J36" s="26">
        <v>3.4092917938907522E-4</v>
      </c>
      <c r="K36" s="5">
        <v>3.4092917938907159E-4</v>
      </c>
      <c r="L36" s="27">
        <v>3.1646249231699671E-3</v>
      </c>
      <c r="M36" s="4">
        <v>-3.2959746043559329E-17</v>
      </c>
      <c r="N36" s="3">
        <v>-3.2741809263825423E-11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0.64750279314799997</v>
      </c>
      <c r="D37" s="7">
        <v>20023</v>
      </c>
      <c r="E37" s="1">
        <v>20023</v>
      </c>
      <c r="F37" s="6">
        <v>21142308189.407902</v>
      </c>
      <c r="G37" s="1" t="s">
        <v>150</v>
      </c>
      <c r="H37" s="1">
        <v>6475.0279314799991</v>
      </c>
      <c r="I37" s="25">
        <v>3.062592728037107E-7</v>
      </c>
      <c r="J37" s="26">
        <v>6.1322294193486976E-3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195</v>
      </c>
      <c r="H38" s="1">
        <v>3775.9825575499999</v>
      </c>
      <c r="I38" s="25">
        <v>3.7827668202634691E-7</v>
      </c>
      <c r="J38" s="26">
        <v>1.095413615811895E-2</v>
      </c>
      <c r="K38" s="5">
        <v>1.0954136158118841E-2</v>
      </c>
      <c r="L38" s="27">
        <v>3.77598255754996E-3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152</v>
      </c>
      <c r="H39" s="1">
        <v>44393.328876419997</v>
      </c>
      <c r="I39" s="25">
        <v>4.203437295047257E-7</v>
      </c>
      <c r="J39" s="26">
        <v>0.28331167368618521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158</v>
      </c>
      <c r="H40" s="1">
        <v>4292.5160420500006</v>
      </c>
      <c r="I40" s="25">
        <v>3.9847974569321571E-7</v>
      </c>
      <c r="J40" s="26">
        <v>2.9917859306646628E-3</v>
      </c>
      <c r="K40" s="5">
        <v>2.991785930664632E-3</v>
      </c>
      <c r="L40" s="27">
        <v>4.2925160420499552E-3</v>
      </c>
      <c r="M40" s="4">
        <v>-4.5102810375396978E-17</v>
      </c>
      <c r="N40" s="3">
        <v>-4.5474735088646412E-11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160</v>
      </c>
      <c r="H41" s="1">
        <v>3772.8482815399998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3.7728482815399611E-3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150</v>
      </c>
      <c r="H42" s="1">
        <v>2366.1087190100002</v>
      </c>
      <c r="I42" s="25">
        <v>2.8621748519348251E-7</v>
      </c>
      <c r="J42" s="26">
        <v>3.3566441793550861E-3</v>
      </c>
      <c r="K42" s="5">
        <v>3.3566441793550501E-3</v>
      </c>
      <c r="L42" s="27">
        <v>2.3661087190099748E-3</v>
      </c>
      <c r="M42" s="4">
        <v>-2.4719809532669501E-17</v>
      </c>
      <c r="N42" s="3">
        <v>-2.501110429875553E-11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152</v>
      </c>
      <c r="H43" s="1">
        <v>6765.9964438700008</v>
      </c>
      <c r="I43" s="25">
        <v>2.6538236856575758E-7</v>
      </c>
      <c r="J43" s="26">
        <v>5.0953414764625463E-2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191</v>
      </c>
      <c r="H44" s="1">
        <v>2767.1651829900002</v>
      </c>
      <c r="I44" s="25">
        <v>2.7414209630269752E-7</v>
      </c>
      <c r="J44" s="26">
        <v>2.7755790682262908E-2</v>
      </c>
      <c r="K44" s="5">
        <v>2.775579068226262E-2</v>
      </c>
      <c r="L44" s="27">
        <v>2.7671651829899711E-3</v>
      </c>
      <c r="M44" s="4">
        <v>-2.9056618222611519E-17</v>
      </c>
      <c r="N44" s="3">
        <v>-2.91038304567337E-11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150</v>
      </c>
      <c r="H45" s="1">
        <v>13768.350924189999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1.376835092418986E-2</v>
      </c>
      <c r="M45" s="4">
        <v>-1.4398204850607499E-16</v>
      </c>
      <c r="N45" s="3">
        <v>-1.4370016288012269E-10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152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205</v>
      </c>
      <c r="H47" s="1">
        <v>13199.3501087</v>
      </c>
      <c r="I47" s="25">
        <v>4.5645502024353731E-7</v>
      </c>
      <c r="J47" s="26">
        <v>1.1137502493942309E-2</v>
      </c>
      <c r="K47" s="5">
        <v>1.113750249394219E-2</v>
      </c>
      <c r="L47" s="27">
        <v>1.319935010869986E-2</v>
      </c>
      <c r="M47" s="4">
        <v>-1.3704315460216781E-16</v>
      </c>
      <c r="N47" s="3">
        <v>-1.3642420526593921E-10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207</v>
      </c>
      <c r="H48" s="1">
        <v>3577.6835200400001</v>
      </c>
      <c r="I48" s="25">
        <v>4.3000177444881818E-7</v>
      </c>
      <c r="J48" s="26">
        <v>9.7687803119282535E-3</v>
      </c>
      <c r="K48" s="5">
        <v>9.7687803119281512E-3</v>
      </c>
      <c r="L48" s="27">
        <v>3.577683520039962E-3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156</v>
      </c>
      <c r="H49" s="1">
        <v>2701.608727809999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2.701608727809971E-3</v>
      </c>
      <c r="M49" s="4">
        <v>-2.8189256484623121E-17</v>
      </c>
      <c r="N49" s="3">
        <v>-2.8194335754960779E-11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150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1.388413425039452E-3</v>
      </c>
      <c r="L50" s="27">
        <v>1.706283955299982E-3</v>
      </c>
      <c r="M50" s="4">
        <v>-1.778091562876227E-17</v>
      </c>
      <c r="N50" s="3">
        <v>-1.7735146684572101E-11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152</v>
      </c>
      <c r="H51" s="1">
        <v>28244.959703</v>
      </c>
      <c r="I51" s="25">
        <v>3.2656123937681899E-7</v>
      </c>
      <c r="J51" s="26">
        <v>0.37195325165019688</v>
      </c>
      <c r="K51" s="5">
        <v>0.37195325165019311</v>
      </c>
      <c r="L51" s="27">
        <v>2.8244959702999711E-2</v>
      </c>
      <c r="M51" s="4">
        <v>-2.9490299091605721E-16</v>
      </c>
      <c r="N51" s="3">
        <v>-2.946762833744287E-10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162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2.358519408549975E-3</v>
      </c>
      <c r="M52" s="4">
        <v>-2.4719809532669501E-17</v>
      </c>
      <c r="N52" s="3">
        <v>-2.4556356947869059E-11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4.4910038540609998</v>
      </c>
      <c r="D53" s="7">
        <v>35600000</v>
      </c>
      <c r="E53" s="1">
        <v>35600000</v>
      </c>
      <c r="F53" s="6">
        <v>148454191443.42429</v>
      </c>
      <c r="G53" s="1" t="s">
        <v>152</v>
      </c>
      <c r="H53" s="1">
        <v>44910.038540610003</v>
      </c>
      <c r="I53" s="25">
        <v>3.0251782118071858E-7</v>
      </c>
      <c r="J53" s="26">
        <v>10.769634434033581</v>
      </c>
      <c r="K53" s="5">
        <v>10.76963443403347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207</v>
      </c>
      <c r="H54" s="1">
        <v>1661.99546347</v>
      </c>
      <c r="I54" s="25">
        <v>1.737117363615034E-7</v>
      </c>
      <c r="J54" s="26">
        <v>9.6493395314087918E-3</v>
      </c>
      <c r="K54" s="5">
        <v>9.6493395314086929E-3</v>
      </c>
      <c r="L54" s="27">
        <v>1.661995463469983E-3</v>
      </c>
      <c r="M54" s="4">
        <v>-1.7347234759768071E-17</v>
      </c>
      <c r="N54" s="3">
        <v>-1.728039933368564E-11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207</v>
      </c>
      <c r="H55" s="1">
        <v>2507.3689506199999</v>
      </c>
      <c r="I55" s="25">
        <v>1.6826919085004411E-7</v>
      </c>
      <c r="J55" s="26">
        <v>0.59819697347190692</v>
      </c>
      <c r="K55" s="5">
        <v>0.59819697347190059</v>
      </c>
      <c r="L55" s="27">
        <v>2.5073689506199741E-3</v>
      </c>
      <c r="M55" s="4">
        <v>-2.6020852139652109E-17</v>
      </c>
      <c r="N55" s="3">
        <v>-2.6375346351414919E-11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154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1.8516267336099811E-2</v>
      </c>
      <c r="M56" s="4">
        <v>-1.9428902930940239E-16</v>
      </c>
      <c r="N56" s="3">
        <v>-1.9281287677586081E-10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150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1.7444882359787771E-3</v>
      </c>
      <c r="L57" s="27">
        <v>2.6118289438799729E-3</v>
      </c>
      <c r="M57" s="4">
        <v>-2.7321894746634709E-17</v>
      </c>
      <c r="N57" s="3">
        <v>-2.728484105318785E-11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205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5.3083879495799454E-3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158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2.7293484281199708E-3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207</v>
      </c>
      <c r="H60" s="1">
        <v>1883.92178083</v>
      </c>
      <c r="I60" s="25">
        <v>1.5210936375091029E-7</v>
      </c>
      <c r="J60" s="26">
        <v>0.13957920280256539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150</v>
      </c>
      <c r="H61" s="1">
        <v>2329.5754190600001</v>
      </c>
      <c r="I61" s="25">
        <v>2.1230005825948199E-7</v>
      </c>
      <c r="J61" s="26">
        <v>2.7925949663452259E-3</v>
      </c>
      <c r="K61" s="5">
        <v>2.7925949663451968E-3</v>
      </c>
      <c r="L61" s="27">
        <v>2.3295754190599751E-3</v>
      </c>
      <c r="M61" s="4">
        <v>-2.4286128663675299E-17</v>
      </c>
      <c r="N61" s="3">
        <v>-2.4101609596982602E-11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195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-1.006139616066548E-16</v>
      </c>
      <c r="N62" s="3">
        <v>-1.0004441719502211E-10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191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-4.7704895589362201E-17</v>
      </c>
      <c r="N63" s="3">
        <v>-4.8203219193965203E-11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171</v>
      </c>
      <c r="H64" s="1">
        <v>5152.2110258099992</v>
      </c>
      <c r="I64" s="25">
        <v>1.419630718108423E-7</v>
      </c>
      <c r="J64" s="26">
        <v>2.436313453188951E-2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-5.3660187404602772E-11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152</v>
      </c>
      <c r="H65" s="1">
        <v>3759.36126599</v>
      </c>
      <c r="I65" s="25">
        <v>3.9387053410261068E-7</v>
      </c>
      <c r="J65" s="26">
        <v>1.5840685140538799</v>
      </c>
      <c r="K65" s="5">
        <v>1.5840685140538631</v>
      </c>
      <c r="L65" s="27">
        <v>3.7593612659899611E-3</v>
      </c>
      <c r="M65" s="4">
        <v>-3.903127820947816E-17</v>
      </c>
      <c r="N65" s="3">
        <v>-3.9108272176235908E-11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152</v>
      </c>
      <c r="H66" s="1">
        <v>40753.175877850001</v>
      </c>
      <c r="I66" s="25">
        <v>3.4424595109555321E-7</v>
      </c>
      <c r="J66" s="26">
        <v>0.2471685928866072</v>
      </c>
      <c r="K66" s="5">
        <v>0.24716859288660459</v>
      </c>
      <c r="L66" s="27">
        <v>4.075317587784958E-2</v>
      </c>
      <c r="M66" s="4">
        <v>-4.2327252813834088E-16</v>
      </c>
      <c r="N66" s="3">
        <v>-4.220055416226387E-10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158</v>
      </c>
      <c r="H67" s="1">
        <v>3530.0689315700001</v>
      </c>
      <c r="I67" s="25">
        <v>4.3304746070060321E-7</v>
      </c>
      <c r="J67" s="26">
        <v>1.3486397068598889E-2</v>
      </c>
      <c r="K67" s="5">
        <v>1.3486397068598751E-2</v>
      </c>
      <c r="L67" s="27">
        <v>3.530068931569963E-3</v>
      </c>
      <c r="M67" s="4">
        <v>-3.6862873864507151E-17</v>
      </c>
      <c r="N67" s="3">
        <v>-3.6834535421803587E-11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152</v>
      </c>
      <c r="H68" s="1">
        <v>12747.349017799999</v>
      </c>
      <c r="I68" s="25">
        <v>3.7513462184617308E-7</v>
      </c>
      <c r="J68" s="26">
        <v>13.50484638646223</v>
      </c>
      <c r="K68" s="5">
        <v>13.50484638646209</v>
      </c>
      <c r="L68" s="27">
        <v>1.2747349017799871E-2</v>
      </c>
      <c r="M68" s="4">
        <v>-1.335737076502141E-16</v>
      </c>
      <c r="N68" s="3">
        <v>-1.3460521586239341E-10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152</v>
      </c>
      <c r="H69" s="1">
        <v>4172.69133401</v>
      </c>
      <c r="I69" s="25">
        <v>4.8476214135022207E-7</v>
      </c>
      <c r="J69" s="26">
        <v>1.933861610488441E-2</v>
      </c>
      <c r="K69" s="5">
        <v>1.9338616104884208E-2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177</v>
      </c>
      <c r="H70" s="1">
        <v>2476.43891407</v>
      </c>
      <c r="I70" s="25">
        <v>5.1039194458832464E-7</v>
      </c>
      <c r="J70" s="26">
        <v>1.4988169844780739E-2</v>
      </c>
      <c r="K70" s="5">
        <v>1.498816984478059E-2</v>
      </c>
      <c r="L70" s="27">
        <v>2.4764389140699739E-3</v>
      </c>
      <c r="M70" s="4">
        <v>-2.6020852139652109E-17</v>
      </c>
      <c r="N70" s="3">
        <v>-2.5920599000528452E-11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154</v>
      </c>
      <c r="H71" s="1">
        <v>27597.78533662</v>
      </c>
      <c r="I71" s="25">
        <v>2.85651638036852E-7</v>
      </c>
      <c r="J71" s="26">
        <v>7.4840729165655224</v>
      </c>
      <c r="K71" s="5">
        <v>7.4840729165654452</v>
      </c>
      <c r="L71" s="27">
        <v>2.7597785336619711E-2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152</v>
      </c>
      <c r="H72" s="1">
        <v>2012.6367137100001</v>
      </c>
      <c r="I72" s="25">
        <v>2.0539554992668859E-7</v>
      </c>
      <c r="J72" s="26">
        <v>0.12772337416196189</v>
      </c>
      <c r="K72" s="5">
        <v>0.12772337416196061</v>
      </c>
      <c r="L72" s="27">
        <v>2.0126367137099799E-3</v>
      </c>
      <c r="M72" s="4">
        <v>-2.0816681711721691E-17</v>
      </c>
      <c r="N72" s="3">
        <v>-2.0918378140777349E-11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152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1.7845579721899811E-3</v>
      </c>
      <c r="M73" s="4">
        <v>-1.8648277366750679E-17</v>
      </c>
      <c r="N73" s="3">
        <v>-1.8644641386345029E-11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152</v>
      </c>
      <c r="H74" s="1">
        <v>3465.1287539999998</v>
      </c>
      <c r="I74" s="25">
        <v>2.3811814874497691E-7</v>
      </c>
      <c r="J74" s="26">
        <v>0.1014716679061845</v>
      </c>
      <c r="K74" s="5">
        <v>0.10147166790618339</v>
      </c>
      <c r="L74" s="27">
        <v>3.4651287539999641E-3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152</v>
      </c>
      <c r="H75" s="1">
        <v>4945.6863247299998</v>
      </c>
      <c r="I75" s="25">
        <v>4.0909942178943481E-7</v>
      </c>
      <c r="J75" s="26">
        <v>3.11823761276343E-2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207</v>
      </c>
      <c r="H76" s="1">
        <v>1737.5452985100001</v>
      </c>
      <c r="I76" s="25">
        <v>2.9424019341570649E-7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-1.8214596497756471E-17</v>
      </c>
      <c r="N76" s="3">
        <v>-1.84172677109018E-11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160</v>
      </c>
      <c r="H77" s="1">
        <v>9892.1707929799995</v>
      </c>
      <c r="I77" s="25">
        <v>3.4853014390029348E-7</v>
      </c>
      <c r="J77" s="26">
        <v>2.1748280979378318</v>
      </c>
      <c r="K77" s="5">
        <v>2.1748280979378092</v>
      </c>
      <c r="L77" s="27">
        <v>9.8921707929798958E-3</v>
      </c>
      <c r="M77" s="4">
        <v>-1.040834085586084E-16</v>
      </c>
      <c r="N77" s="3">
        <v>-1.0368239600211381E-10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150</v>
      </c>
      <c r="H78" s="1">
        <v>6294.0822143800006</v>
      </c>
      <c r="I78" s="25">
        <v>4.40059888054526E-7</v>
      </c>
      <c r="J78" s="26">
        <v>2.9218172321279498E-3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150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1.7127621334099819E-3</v>
      </c>
      <c r="M79" s="4">
        <v>-1.778091562876227E-17</v>
      </c>
      <c r="N79" s="3">
        <v>-1.7735146684572101E-11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207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-2.775557561562891E-17</v>
      </c>
      <c r="N80" s="3">
        <v>-2.7739588404074311E-11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1.6755331778039999</v>
      </c>
      <c r="D81" s="7">
        <v>103618</v>
      </c>
      <c r="E81" s="1">
        <v>103618</v>
      </c>
      <c r="F81" s="6">
        <v>151076711689.51682</v>
      </c>
      <c r="G81" s="1" t="s">
        <v>150</v>
      </c>
      <c r="H81" s="1">
        <v>16755.331778039999</v>
      </c>
      <c r="I81" s="25">
        <v>1.109061190878611E-7</v>
      </c>
      <c r="J81" s="26">
        <v>1.149187024764599E-2</v>
      </c>
      <c r="K81" s="5">
        <v>1.149187024764587E-2</v>
      </c>
      <c r="L81" s="27">
        <v>1.6755331778039829E-2</v>
      </c>
      <c r="M81" s="4">
        <v>-1.7347234759768071E-16</v>
      </c>
      <c r="N81" s="3">
        <v>-1.746229827404022E-10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150</v>
      </c>
      <c r="H82" s="1">
        <v>7027.0361316899998</v>
      </c>
      <c r="I82" s="25">
        <v>5.7326420058022513E-8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150</v>
      </c>
      <c r="H83" s="1">
        <v>1563.8102111999999</v>
      </c>
      <c r="I83" s="25">
        <v>1.408880472218911E-7</v>
      </c>
      <c r="J83" s="26">
        <v>8.2954882204249467E-4</v>
      </c>
      <c r="K83" s="5">
        <v>8.2954882204248589E-4</v>
      </c>
      <c r="L83" s="27">
        <v>1.563810211199984E-3</v>
      </c>
      <c r="M83" s="4">
        <v>-1.626303258728257E-17</v>
      </c>
      <c r="N83" s="3">
        <v>-1.6370904631912712E-11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207</v>
      </c>
      <c r="H84" s="1">
        <v>3904.60117442</v>
      </c>
      <c r="I84" s="25">
        <v>3.9262623284438939E-7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-4.0766001685454973E-17</v>
      </c>
      <c r="N84" s="3">
        <v>-4.0927261579781771E-11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171</v>
      </c>
      <c r="H85" s="1">
        <v>3388.6582323900002</v>
      </c>
      <c r="I85" s="25">
        <v>4.2725482160240251E-7</v>
      </c>
      <c r="J85" s="26">
        <v>7.9825727339263255E-2</v>
      </c>
      <c r="K85" s="5">
        <v>7.9825727339262423E-2</v>
      </c>
      <c r="L85" s="27">
        <v>3.388658232389965E-3</v>
      </c>
      <c r="M85" s="4">
        <v>-3.5561831257524552E-17</v>
      </c>
      <c r="N85" s="3">
        <v>-3.5470293369144201E-11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177</v>
      </c>
      <c r="H86" s="1">
        <v>2261.6916454799998</v>
      </c>
      <c r="I86" s="25">
        <v>4.8251631748439563E-7</v>
      </c>
      <c r="J86" s="26">
        <v>1.579854926707408E-2</v>
      </c>
      <c r="K86" s="5">
        <v>1.5798549267073921E-2</v>
      </c>
      <c r="L86" s="27">
        <v>2.2616916454799769E-3</v>
      </c>
      <c r="M86" s="4">
        <v>-2.3418766925686899E-17</v>
      </c>
      <c r="N86" s="3">
        <v>-2.319211489520967E-11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154</v>
      </c>
      <c r="H87" s="1">
        <v>89459.353859299998</v>
      </c>
      <c r="I87" s="25">
        <v>3.7803037971482058E-7</v>
      </c>
      <c r="J87" s="26">
        <v>26.08409620032262</v>
      </c>
      <c r="K87" s="5">
        <v>26.08409620032235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154</v>
      </c>
      <c r="H88" s="1">
        <v>33524.767754269997</v>
      </c>
      <c r="I88" s="25">
        <v>3.7953051770448559E-7</v>
      </c>
      <c r="J88" s="26">
        <v>10.38926839164259</v>
      </c>
      <c r="K88" s="5">
        <v>10.38926839164248</v>
      </c>
      <c r="L88" s="27">
        <v>3.3524767754269658E-2</v>
      </c>
      <c r="M88" s="4">
        <v>-3.4694469519536142E-16</v>
      </c>
      <c r="N88" s="3">
        <v>-3.4924596548080439E-10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158</v>
      </c>
      <c r="H89" s="1">
        <v>16019.7767028</v>
      </c>
      <c r="I89" s="25">
        <v>1.7475111695226641E-7</v>
      </c>
      <c r="J89" s="26">
        <v>0.39668503548164458</v>
      </c>
      <c r="K89" s="5">
        <v>0.39668503548164052</v>
      </c>
      <c r="L89" s="27">
        <v>1.6019776702799832E-2</v>
      </c>
      <c r="M89" s="4">
        <v>-1.6653345369377351E-16</v>
      </c>
      <c r="N89" s="3">
        <v>-1.6552803572267289E-10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171</v>
      </c>
      <c r="H90" s="1">
        <v>1802.4108627400001</v>
      </c>
      <c r="I90" s="25">
        <v>1.855454550238004E-7</v>
      </c>
      <c r="J90" s="26">
        <v>1.107891911947112E-3</v>
      </c>
      <c r="K90" s="5">
        <v>1.1078919119471009E-3</v>
      </c>
      <c r="L90" s="27">
        <v>1.802410862739981E-3</v>
      </c>
      <c r="M90" s="4">
        <v>-1.886511780124778E-17</v>
      </c>
      <c r="N90" s="3">
        <v>-1.8872015061788261E-11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150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1.491904955930984E-2</v>
      </c>
      <c r="M91" s="4">
        <v>-1.5612511283791259E-16</v>
      </c>
      <c r="N91" s="3">
        <v>-1.5643308870494371E-10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162</v>
      </c>
      <c r="H92" s="1">
        <v>1751.49017424</v>
      </c>
      <c r="I92" s="25">
        <v>3.1463043351283842E-7</v>
      </c>
      <c r="J92" s="26">
        <v>1.4317257877001711E-2</v>
      </c>
      <c r="K92" s="5">
        <v>1.431725787700156E-2</v>
      </c>
      <c r="L92" s="27">
        <v>1.7514901742399819E-3</v>
      </c>
      <c r="M92" s="4">
        <v>-1.8214596497756471E-17</v>
      </c>
      <c r="N92" s="3">
        <v>-1.84172677109018E-11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150</v>
      </c>
      <c r="H93" s="1">
        <v>1843.7019295299999</v>
      </c>
      <c r="I93" s="25">
        <v>2.2552402750795599E-7</v>
      </c>
      <c r="J93" s="26">
        <v>5.0066334106766218E-5</v>
      </c>
      <c r="K93" s="5">
        <v>5.0066334106765703E-5</v>
      </c>
      <c r="L93" s="27">
        <v>1.8437019295299811E-3</v>
      </c>
      <c r="M93" s="4">
        <v>-1.9298798670241979E-17</v>
      </c>
      <c r="N93" s="3">
        <v>-1.9326762412674732E-11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152</v>
      </c>
      <c r="H94" s="1">
        <v>12795.47499728</v>
      </c>
      <c r="I94" s="25">
        <v>4.096177446315213E-7</v>
      </c>
      <c r="J94" s="26">
        <v>0.16834306221768411</v>
      </c>
      <c r="K94" s="5">
        <v>0.1683430622176823</v>
      </c>
      <c r="L94" s="27">
        <v>1.2795474997279869E-2</v>
      </c>
      <c r="M94" s="4">
        <v>-1.335737076502141E-16</v>
      </c>
      <c r="N94" s="3">
        <v>-1.3460521586239341E-10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156</v>
      </c>
      <c r="H95" s="1">
        <v>2560.7840173099999</v>
      </c>
      <c r="I95" s="25">
        <v>3.4636966424576348E-7</v>
      </c>
      <c r="J95" s="26">
        <v>3.6022445081559412E-2</v>
      </c>
      <c r="K95" s="5">
        <v>3.6022445081559017E-2</v>
      </c>
      <c r="L95" s="27">
        <v>2.5607840173099729E-3</v>
      </c>
      <c r="M95" s="4">
        <v>-2.688821387764051E-17</v>
      </c>
      <c r="N95" s="3">
        <v>-2.683009370230138E-11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5.2354747874500003</v>
      </c>
      <c r="D96" s="7">
        <v>710740</v>
      </c>
      <c r="E96" s="1">
        <v>710740</v>
      </c>
      <c r="F96" s="6">
        <v>129550900767.3584</v>
      </c>
      <c r="G96" s="1" t="s">
        <v>152</v>
      </c>
      <c r="H96" s="1">
        <v>52354.747874499997</v>
      </c>
      <c r="I96" s="25">
        <v>4.0412492359675881E-7</v>
      </c>
      <c r="J96" s="26">
        <v>0.28722774819716029</v>
      </c>
      <c r="K96" s="5">
        <v>0.28722774819715741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154</v>
      </c>
      <c r="H97" s="1">
        <v>1671.6381791399999</v>
      </c>
      <c r="I97" s="25">
        <v>3.0521410777059462E-7</v>
      </c>
      <c r="J97" s="26">
        <v>0.2603937212585905</v>
      </c>
      <c r="K97" s="5">
        <v>0.26039372125858778</v>
      </c>
      <c r="L97" s="27">
        <v>1.671638179139983E-3</v>
      </c>
      <c r="M97" s="4">
        <v>-1.7347234759768071E-17</v>
      </c>
      <c r="N97" s="3">
        <v>-1.728039933368564E-11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207</v>
      </c>
      <c r="H98" s="1">
        <v>2353.2280470699998</v>
      </c>
      <c r="I98" s="25">
        <v>2.7652591138123279E-7</v>
      </c>
      <c r="J98" s="26">
        <v>3.2481010076750992E-2</v>
      </c>
      <c r="K98" s="5">
        <v>3.2481010076750652E-2</v>
      </c>
      <c r="L98" s="27">
        <v>2.3532280470699748E-3</v>
      </c>
      <c r="M98" s="4">
        <v>-2.4719809532669501E-17</v>
      </c>
      <c r="N98" s="3">
        <v>-2.4556356947869059E-11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150</v>
      </c>
      <c r="H99" s="1">
        <v>15208.69396289</v>
      </c>
      <c r="I99" s="25">
        <v>2.7496894010402798E-7</v>
      </c>
      <c r="J99" s="26">
        <v>2.9577309011229881E-2</v>
      </c>
      <c r="K99" s="5">
        <v>2.9577309011229569E-2</v>
      </c>
      <c r="L99" s="27">
        <v>1.520869396288984E-2</v>
      </c>
      <c r="M99" s="4">
        <v>-1.578598363138894E-16</v>
      </c>
      <c r="N99" s="3">
        <v>-1.5825207810848949E-10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207</v>
      </c>
      <c r="H100" s="1">
        <v>9766.9347811000007</v>
      </c>
      <c r="I100" s="25">
        <v>2.8556653812619772E-7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-1.0234868508263159E-16</v>
      </c>
      <c r="N100" s="3">
        <v>-1.01863406598568E-10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150</v>
      </c>
      <c r="H101" s="1">
        <v>8085.10569932</v>
      </c>
      <c r="I101" s="25">
        <v>3.7994280621457781E-7</v>
      </c>
      <c r="J101" s="26">
        <v>1.176188945198468E-2</v>
      </c>
      <c r="K101" s="5">
        <v>1.176188945198456E-2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150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7.7803623700401564E-3</v>
      </c>
      <c r="M2" s="4">
        <v>1.5525775109992421E-16</v>
      </c>
      <c r="N2" s="3">
        <v>1.555235940031707E-10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2</v>
      </c>
      <c r="B3" s="1" t="s">
        <v>151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152</v>
      </c>
      <c r="H3" s="1">
        <v>4778.4407979300004</v>
      </c>
      <c r="I3" s="25">
        <v>4.5630915579791609E-7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154</v>
      </c>
      <c r="H4" s="1">
        <v>2179.0019511099999</v>
      </c>
      <c r="I4" s="25">
        <v>1.3406001972432899E-7</v>
      </c>
      <c r="J4" s="26">
        <v>0.32059649356954939</v>
      </c>
      <c r="K4" s="5">
        <v>0.32059649356955577</v>
      </c>
      <c r="L4" s="27">
        <v>2.179001951110043E-3</v>
      </c>
      <c r="M4" s="4">
        <v>4.3368086899420177E-17</v>
      </c>
      <c r="N4" s="3">
        <v>4.3655745685100562E-11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156</v>
      </c>
      <c r="H5" s="1">
        <v>5082.6014476500004</v>
      </c>
      <c r="I5" s="25">
        <v>4.1103580861259381E-7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158</v>
      </c>
      <c r="H6" s="1">
        <v>3918.5410455299998</v>
      </c>
      <c r="I6" s="25">
        <v>4.6928912396667559E-7</v>
      </c>
      <c r="J6" s="26">
        <v>2.528060510808481E-3</v>
      </c>
      <c r="K6" s="5">
        <v>2.5280605108085308E-3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160</v>
      </c>
      <c r="H7" s="1">
        <v>3630.6979000400011</v>
      </c>
      <c r="I7" s="25">
        <v>2.6428366170559488E-7</v>
      </c>
      <c r="J7" s="26">
        <v>0.15380040549689439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0.19723948981100001</v>
      </c>
      <c r="D8" s="7">
        <v>18906</v>
      </c>
      <c r="E8" s="1">
        <v>18906</v>
      </c>
      <c r="F8" s="6">
        <v>6561776152.1310015</v>
      </c>
      <c r="G8" s="1" t="s">
        <v>162</v>
      </c>
      <c r="H8" s="1">
        <v>1972.39489811</v>
      </c>
      <c r="I8" s="25">
        <v>3.0058856815306718E-7</v>
      </c>
      <c r="J8" s="26">
        <v>5.6829274695018878E-3</v>
      </c>
      <c r="K8" s="5">
        <v>5.6829274695020006E-3</v>
      </c>
      <c r="L8" s="27">
        <v>1.97239489811004E-3</v>
      </c>
      <c r="M8" s="4">
        <v>3.9464959078472361E-17</v>
      </c>
      <c r="N8" s="3">
        <v>3.9335645851679153E-11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0.20922757963399999</v>
      </c>
      <c r="D9" s="7">
        <v>10959200</v>
      </c>
      <c r="E9" s="1">
        <v>10959200</v>
      </c>
      <c r="F9" s="6">
        <v>21771783645.241821</v>
      </c>
      <c r="G9" s="1" t="s">
        <v>164</v>
      </c>
      <c r="H9" s="1">
        <v>2092.2757963399999</v>
      </c>
      <c r="I9" s="25">
        <v>9.610033933977949E-8</v>
      </c>
      <c r="J9" s="26">
        <v>1.0531828388925111</v>
      </c>
      <c r="K9" s="5">
        <v>1.0531828388925319</v>
      </c>
      <c r="L9" s="27">
        <v>2.092275796340041E-3</v>
      </c>
      <c r="M9" s="4">
        <v>4.163336342344337E-17</v>
      </c>
      <c r="N9" s="3">
        <v>4.1382008930668228E-11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158</v>
      </c>
      <c r="H10" s="1">
        <v>22065.906466929999</v>
      </c>
      <c r="I10" s="25">
        <v>4.4093597705165969E-7</v>
      </c>
      <c r="J10" s="26">
        <v>2.1912313379582229E-2</v>
      </c>
      <c r="K10" s="5">
        <v>2.191231337958267E-2</v>
      </c>
      <c r="L10" s="27">
        <v>2.2065906466930438E-2</v>
      </c>
      <c r="M10" s="4">
        <v>4.40619762898109E-16</v>
      </c>
      <c r="N10" s="3">
        <v>4.4019543565809732E-10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152</v>
      </c>
      <c r="H11" s="1">
        <v>3080.8814098100002</v>
      </c>
      <c r="I11" s="25">
        <v>4.3221584934076402E-7</v>
      </c>
      <c r="J11" s="26">
        <v>2.2381865542262121E-2</v>
      </c>
      <c r="K11" s="5">
        <v>2.2381865542262569E-2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177</v>
      </c>
      <c r="H12" s="1">
        <v>1710.07397513</v>
      </c>
      <c r="I12" s="25">
        <v>3.5438077545476E-7</v>
      </c>
      <c r="J12" s="26">
        <v>5.4121032027450939E-3</v>
      </c>
      <c r="K12" s="5">
        <v>5.4121032027452031E-3</v>
      </c>
      <c r="L12" s="27">
        <v>1.7100739751300339E-3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152</v>
      </c>
      <c r="H13" s="1">
        <v>83295.798291779996</v>
      </c>
      <c r="I13" s="25">
        <v>4.556720345251928E-7</v>
      </c>
      <c r="J13" s="26">
        <v>0.20674204744035621</v>
      </c>
      <c r="K13" s="5">
        <v>0.20674204744036029</v>
      </c>
      <c r="L13" s="27">
        <v>8.3295798291781659E-2</v>
      </c>
      <c r="M13" s="4">
        <v>1.665334536937735E-15</v>
      </c>
      <c r="N13" s="3">
        <v>1.6589183360338209E-9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55483.080686629997</v>
      </c>
      <c r="I14" s="25">
        <v>1.3694475866865841E-7</v>
      </c>
      <c r="J14" s="26">
        <v>4.5054825601988632E-2</v>
      </c>
      <c r="K14" s="5">
        <v>4.5054825601989527E-2</v>
      </c>
      <c r="L14" s="27">
        <v>5.548308068663111E-2</v>
      </c>
      <c r="M14" s="4">
        <v>1.1102230246251569E-15</v>
      </c>
      <c r="N14" s="3">
        <v>1.113221514970064E-9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171</v>
      </c>
      <c r="H15" s="1">
        <v>4356.5019259199998</v>
      </c>
      <c r="I15" s="25">
        <v>2.7509590270170791E-7</v>
      </c>
      <c r="J15" s="26">
        <v>1.9059194330979721E-2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154</v>
      </c>
      <c r="H16" s="1">
        <v>706.72833894999985</v>
      </c>
      <c r="I16" s="25">
        <v>1.0859817846005261E-7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1.4094628242311561E-17</v>
      </c>
      <c r="N16" s="3">
        <v>1.4097167877480389E-11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158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1.626303258728257E-17</v>
      </c>
      <c r="N17" s="3">
        <v>1.6257217794191089E-11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152</v>
      </c>
      <c r="H18" s="1">
        <v>1735.55484647</v>
      </c>
      <c r="I18" s="25">
        <v>4.4214929267474279E-7</v>
      </c>
      <c r="J18" s="26">
        <v>2.53099519605803E-2</v>
      </c>
      <c r="K18" s="5">
        <v>2.530995196058081E-2</v>
      </c>
      <c r="L18" s="27">
        <v>1.735554846470035E-3</v>
      </c>
      <c r="M18" s="4">
        <v>3.4694469519536142E-17</v>
      </c>
      <c r="N18" s="3">
        <v>3.4788172342814512E-11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162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1.533642598287595E-3</v>
      </c>
      <c r="L19" s="27">
        <v>5.6609725314501133E-3</v>
      </c>
      <c r="M19" s="4">
        <v>1.1275702593849251E-16</v>
      </c>
      <c r="N19" s="3">
        <v>1.127773430198431E-10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150</v>
      </c>
      <c r="H20" s="1">
        <v>3137.0751509299998</v>
      </c>
      <c r="I20" s="25">
        <v>4.6894916206997959E-7</v>
      </c>
      <c r="J20" s="26">
        <v>1.249749516916496E-3</v>
      </c>
      <c r="K20" s="5">
        <v>1.249749516916521E-3</v>
      </c>
      <c r="L20" s="27">
        <v>3.1370751509300632E-3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177</v>
      </c>
      <c r="H21" s="1">
        <v>1973.4675399600001</v>
      </c>
      <c r="I21" s="25">
        <v>5.0885357482051505E-7</v>
      </c>
      <c r="J21" s="26">
        <v>1.163748125614518E-2</v>
      </c>
      <c r="K21" s="5">
        <v>1.163748125614541E-2</v>
      </c>
      <c r="L21" s="27">
        <v>1.9734675399600389E-3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162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0.12799626898922939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152</v>
      </c>
      <c r="H23" s="1">
        <v>4214.1679606900007</v>
      </c>
      <c r="I23" s="25">
        <v>4.9291874089347002E-7</v>
      </c>
      <c r="J23" s="26">
        <v>7.3775147949525664E-3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150</v>
      </c>
      <c r="H24" s="1">
        <v>5764.0676929000001</v>
      </c>
      <c r="I24" s="25">
        <v>4.6831071816373761E-7</v>
      </c>
      <c r="J24" s="26">
        <v>1.3609109469838219E-4</v>
      </c>
      <c r="K24" s="5">
        <v>1.360910946983849E-4</v>
      </c>
      <c r="L24" s="27">
        <v>5.7640676929001152E-3</v>
      </c>
      <c r="M24" s="4">
        <v>1.153591111524577E-16</v>
      </c>
      <c r="N24" s="3">
        <v>1.155058271251619E-10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152</v>
      </c>
      <c r="H25" s="1">
        <v>1086.3945441999999</v>
      </c>
      <c r="I25" s="25">
        <v>3.1724517097244609E-7</v>
      </c>
      <c r="J25" s="26">
        <v>4.0528070591729998E-2</v>
      </c>
      <c r="K25" s="5">
        <v>4.052807059173081E-2</v>
      </c>
      <c r="L25" s="27">
        <v>1.0863945442000219E-3</v>
      </c>
      <c r="M25" s="4">
        <v>2.1684043449710089E-17</v>
      </c>
      <c r="N25" s="3">
        <v>2.1827872842550281E-11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160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150</v>
      </c>
      <c r="H27" s="1">
        <v>2691.8488187200001</v>
      </c>
      <c r="I27" s="25">
        <v>1.8747495630406159E-7</v>
      </c>
      <c r="J27" s="26">
        <v>1.1119139658393889E-3</v>
      </c>
      <c r="K27" s="5">
        <v>1.111913965839411E-3</v>
      </c>
      <c r="L27" s="27">
        <v>2.6918488187200541E-3</v>
      </c>
      <c r="M27" s="4">
        <v>5.377642775528102E-17</v>
      </c>
      <c r="N27" s="3">
        <v>5.3660187404602772E-11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177</v>
      </c>
      <c r="H28" s="1">
        <v>1956.3748067500001</v>
      </c>
      <c r="I28" s="25">
        <v>4.2256134093124532E-7</v>
      </c>
      <c r="J28" s="26">
        <v>3.309500422173514E-3</v>
      </c>
      <c r="K28" s="5">
        <v>3.309500422173579E-3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152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1.8625118717700371E-3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160</v>
      </c>
      <c r="H30" s="1">
        <v>20480.265225949999</v>
      </c>
      <c r="I30" s="25">
        <v>2.408963305290171E-7</v>
      </c>
      <c r="J30" s="26">
        <v>1.8864591643727331</v>
      </c>
      <c r="K30" s="5">
        <v>1.8864591643727719</v>
      </c>
      <c r="L30" s="27">
        <v>2.0480265225950409E-2</v>
      </c>
      <c r="M30" s="4">
        <v>4.0939474033052652E-16</v>
      </c>
      <c r="N30" s="3">
        <v>4.1109160520136362E-10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152</v>
      </c>
      <c r="H31" s="1">
        <v>21691.92168421</v>
      </c>
      <c r="I31" s="25">
        <v>3.8330446321377199E-7</v>
      </c>
      <c r="J31" s="26">
        <v>0.1339288792736712</v>
      </c>
      <c r="K31" s="5">
        <v>0.13392887927367389</v>
      </c>
      <c r="L31" s="27">
        <v>2.1691921684210431E-2</v>
      </c>
      <c r="M31" s="4">
        <v>4.3368086899420182E-16</v>
      </c>
      <c r="N31" s="3">
        <v>4.3655745685100561E-10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0.402322205903</v>
      </c>
      <c r="D32" s="7">
        <v>3053000</v>
      </c>
      <c r="E32" s="1">
        <v>3053000</v>
      </c>
      <c r="F32" s="6">
        <v>10913638587.056061</v>
      </c>
      <c r="G32" s="1" t="s">
        <v>152</v>
      </c>
      <c r="H32" s="1">
        <v>4023.2220590299989</v>
      </c>
      <c r="I32" s="25">
        <v>3.6864167957711859E-7</v>
      </c>
      <c r="J32" s="26">
        <v>1.1254630477489429</v>
      </c>
      <c r="K32" s="5">
        <v>1.125463047748966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152</v>
      </c>
      <c r="H33" s="1">
        <v>2739.6233784000001</v>
      </c>
      <c r="I33" s="25">
        <v>4.0864394660545132E-7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191</v>
      </c>
      <c r="H34" s="1">
        <v>17880.493077579998</v>
      </c>
      <c r="I34" s="25">
        <v>4.6450866644085709E-7</v>
      </c>
      <c r="J34" s="26">
        <v>5.8952652892674942E-2</v>
      </c>
      <c r="K34" s="5">
        <v>5.8952652892676122E-2</v>
      </c>
      <c r="L34" s="27">
        <v>1.788049307758036E-2</v>
      </c>
      <c r="M34" s="4">
        <v>3.5735303605122231E-16</v>
      </c>
      <c r="N34" s="3">
        <v>3.5652192309498792E-10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158</v>
      </c>
      <c r="H35" s="1">
        <v>3085.0406892800002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3.0850406892800608E-3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150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195</v>
      </c>
      <c r="H37" s="1">
        <v>3730.8850773200002</v>
      </c>
      <c r="I37" s="25">
        <v>3.8106438084243198E-7</v>
      </c>
      <c r="J37" s="26">
        <v>1.103486234043514E-2</v>
      </c>
      <c r="K37" s="5">
        <v>1.103486234043537E-2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152</v>
      </c>
      <c r="H38" s="1">
        <v>44657.049998130002</v>
      </c>
      <c r="I38" s="25">
        <v>4.2573619520924071E-7</v>
      </c>
      <c r="J38" s="26">
        <v>0.28694619557102818</v>
      </c>
      <c r="K38" s="5">
        <v>0.28694619557103401</v>
      </c>
      <c r="L38" s="27">
        <v>4.4657049998130888E-2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158</v>
      </c>
      <c r="H39" s="1">
        <v>4292.66684394</v>
      </c>
      <c r="I39" s="25">
        <v>4.0281845988508249E-7</v>
      </c>
      <c r="J39" s="26">
        <v>3.0243609968171989E-3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0.38036150127599999</v>
      </c>
      <c r="D40" s="7">
        <v>266226</v>
      </c>
      <c r="E40" s="1">
        <v>266226</v>
      </c>
      <c r="F40" s="6">
        <v>15286234398.869989</v>
      </c>
      <c r="G40" s="1" t="s">
        <v>160</v>
      </c>
      <c r="H40" s="1">
        <v>3803.6150127599999</v>
      </c>
      <c r="I40" s="25">
        <v>2.4882616042059218E-7</v>
      </c>
      <c r="J40" s="26">
        <v>6.6243993384132588E-2</v>
      </c>
      <c r="K40" s="5">
        <v>6.6243993384133906E-2</v>
      </c>
      <c r="L40" s="27">
        <v>3.8036150127600762E-3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150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3.353117384354053E-3</v>
      </c>
      <c r="L41" s="27">
        <v>2.3284244422700461E-3</v>
      </c>
      <c r="M41" s="4">
        <v>4.640385298237959E-17</v>
      </c>
      <c r="N41" s="3">
        <v>4.6838977141305798E-11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152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1.3877787807814459E-16</v>
      </c>
      <c r="N42" s="3">
        <v>1.3824319466948509E-10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191</v>
      </c>
      <c r="H43" s="1">
        <v>2796.1540177000002</v>
      </c>
      <c r="I43" s="25">
        <v>2.7756956125019247E-7</v>
      </c>
      <c r="J43" s="26">
        <v>2.8102807798336991E-2</v>
      </c>
      <c r="K43" s="5">
        <v>2.8102807798337549E-2</v>
      </c>
      <c r="L43" s="27">
        <v>2.7961540177000562E-3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150</v>
      </c>
      <c r="H44" s="1">
        <v>13718.831538529999</v>
      </c>
      <c r="I44" s="25">
        <v>4.332258208864275E-7</v>
      </c>
      <c r="J44" s="26">
        <v>9.9763242033726537E-3</v>
      </c>
      <c r="K44" s="5">
        <v>9.9763242033728515E-3</v>
      </c>
      <c r="L44" s="27">
        <v>1.371883153853027E-2</v>
      </c>
      <c r="M44" s="4">
        <v>2.7408630920433552E-16</v>
      </c>
      <c r="N44" s="3">
        <v>2.7466739993542428E-10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152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1.9081958235744881E-16</v>
      </c>
      <c r="N45" s="3">
        <v>1.909938873723149E-10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205</v>
      </c>
      <c r="H46" s="1">
        <v>13081.48795934</v>
      </c>
      <c r="I46" s="25">
        <v>4.6179212726970619E-7</v>
      </c>
      <c r="J46" s="26">
        <v>1.1267727905380829E-2</v>
      </c>
      <c r="K46" s="5">
        <v>1.126772790538106E-2</v>
      </c>
      <c r="L46" s="27">
        <v>1.3081487959340259E-2</v>
      </c>
      <c r="M46" s="4">
        <v>2.6194324487249792E-16</v>
      </c>
      <c r="N46" s="3">
        <v>2.6193447411060328E-10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207</v>
      </c>
      <c r="H47" s="1">
        <v>3628.7388773500002</v>
      </c>
      <c r="I47" s="25">
        <v>4.3613812330862361E-7</v>
      </c>
      <c r="J47" s="26">
        <v>9.9081858853253095E-3</v>
      </c>
      <c r="K47" s="5">
        <v>9.9081858853255073E-3</v>
      </c>
      <c r="L47" s="27">
        <v>3.6287388773500731E-3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156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6.2358152754638336E-3</v>
      </c>
      <c r="L48" s="27">
        <v>2.676437354840053E-3</v>
      </c>
      <c r="M48" s="4">
        <v>5.3342746886286818E-17</v>
      </c>
      <c r="N48" s="3">
        <v>5.3660187404602772E-11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150</v>
      </c>
      <c r="H49" s="1">
        <v>1668.0265958699999</v>
      </c>
      <c r="I49" s="25">
        <v>4.0422206814338382E-7</v>
      </c>
      <c r="J49" s="26">
        <v>1.397395689571678E-3</v>
      </c>
      <c r="K49" s="5">
        <v>1.397395689571706E-3</v>
      </c>
      <c r="L49" s="27">
        <v>1.668026595870033E-3</v>
      </c>
      <c r="M49" s="4">
        <v>3.3393426912553543E-17</v>
      </c>
      <c r="N49" s="3">
        <v>3.3423930290155113E-11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152</v>
      </c>
      <c r="H50" s="1">
        <v>28269.549529169999</v>
      </c>
      <c r="I50" s="25">
        <v>3.296670678817935E-7</v>
      </c>
      <c r="J50" s="26">
        <v>0.37549079031736282</v>
      </c>
      <c r="K50" s="5">
        <v>0.37549079031737032</v>
      </c>
      <c r="L50" s="27">
        <v>2.826954952917057E-2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162</v>
      </c>
      <c r="H51" s="1">
        <v>2327.66354185</v>
      </c>
      <c r="I51" s="25">
        <v>2.5076273207639492E-7</v>
      </c>
      <c r="J51" s="26">
        <v>6.5168218812013496E-3</v>
      </c>
      <c r="K51" s="5">
        <v>6.5168218812014789E-3</v>
      </c>
      <c r="L51" s="27">
        <v>2.3276635418500459E-3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152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10.964051566885439</v>
      </c>
      <c r="L52" s="27">
        <v>4.5919035957100923E-2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207</v>
      </c>
      <c r="H53" s="1">
        <v>1630.5908076400001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1.630590807640032E-3</v>
      </c>
      <c r="M53" s="4">
        <v>3.2526065174565133E-17</v>
      </c>
      <c r="N53" s="3">
        <v>3.2514435588382178E-11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207</v>
      </c>
      <c r="H54" s="1">
        <v>2459.9463101299998</v>
      </c>
      <c r="I54" s="25">
        <v>1.692223580733479E-7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4.9112713895738118E-11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154</v>
      </c>
      <c r="H55" s="1">
        <v>18340.90002117</v>
      </c>
      <c r="I55" s="25">
        <v>3.4154457551222337E-7</v>
      </c>
      <c r="J55" s="26">
        <v>5.0411979345604179</v>
      </c>
      <c r="K55" s="5">
        <v>5.0411979345605182</v>
      </c>
      <c r="L55" s="27">
        <v>1.8340900021170371E-2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150</v>
      </c>
      <c r="H56" s="1">
        <v>2601.2749356999998</v>
      </c>
      <c r="I56" s="25">
        <v>3.4805981322570502E-7</v>
      </c>
      <c r="J56" s="26">
        <v>1.766055492307227E-3</v>
      </c>
      <c r="K56" s="5">
        <v>1.766055492307263E-3</v>
      </c>
      <c r="L56" s="27">
        <v>2.6012749357000519E-3</v>
      </c>
      <c r="M56" s="4">
        <v>5.2041704279304213E-17</v>
      </c>
      <c r="N56" s="3">
        <v>5.2295945351943367E-11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205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1.058181320345852E-16</v>
      </c>
      <c r="N57" s="3">
        <v>1.064108801074326E-10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158</v>
      </c>
      <c r="H58" s="1">
        <v>2681.4899117599998</v>
      </c>
      <c r="I58" s="25">
        <v>5.1985223733702991E-7</v>
      </c>
      <c r="J58" s="26">
        <v>1.2578864586844111E-4</v>
      </c>
      <c r="K58" s="5">
        <v>1.2578864586844371E-4</v>
      </c>
      <c r="L58" s="27">
        <v>2.6814899117600542E-3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207</v>
      </c>
      <c r="H59" s="1">
        <v>1880.3623379200001</v>
      </c>
      <c r="I59" s="25">
        <v>1.5280547061011519E-7</v>
      </c>
      <c r="J59" s="26">
        <v>0.14021796716313639</v>
      </c>
      <c r="K59" s="5">
        <v>0.1402179671631392</v>
      </c>
      <c r="L59" s="27">
        <v>1.880362337920037E-3</v>
      </c>
      <c r="M59" s="4">
        <v>3.7513395167998447E-17</v>
      </c>
      <c r="N59" s="3">
        <v>3.751665644813329E-11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150</v>
      </c>
      <c r="H60" s="1">
        <v>2331.5088443200002</v>
      </c>
      <c r="I60" s="25">
        <v>2.1407628645055299E-7</v>
      </c>
      <c r="J60" s="26">
        <v>2.8159594719705749E-3</v>
      </c>
      <c r="K60" s="5">
        <v>2.8159594719706308E-3</v>
      </c>
      <c r="L60" s="27">
        <v>2.331508844320047E-3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195</v>
      </c>
      <c r="H61" s="1">
        <v>9597.6261097400002</v>
      </c>
      <c r="I61" s="25">
        <v>4.297919724691231E-7</v>
      </c>
      <c r="J61" s="26">
        <v>4.7887421572509704E-3</v>
      </c>
      <c r="K61" s="5">
        <v>4.7887421572510658E-3</v>
      </c>
      <c r="L61" s="27">
        <v>9.5976261097401924E-3</v>
      </c>
      <c r="M61" s="4">
        <v>1.9255430583342561E-16</v>
      </c>
      <c r="N61" s="3">
        <v>1.9281287677586081E-10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191</v>
      </c>
      <c r="H62" s="1">
        <v>4621.1050561000002</v>
      </c>
      <c r="I62" s="25">
        <v>4.1255036672054449E-7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171</v>
      </c>
      <c r="H63" s="1">
        <v>5162.4482322899994</v>
      </c>
      <c r="I63" s="25">
        <v>1.429294566967827E-7</v>
      </c>
      <c r="J63" s="26">
        <v>2.452898164047506E-2</v>
      </c>
      <c r="K63" s="5">
        <v>2.4528981640475549E-2</v>
      </c>
      <c r="L63" s="27">
        <v>5.162448232290103E-3</v>
      </c>
      <c r="M63" s="4">
        <v>1.0321604682062E-16</v>
      </c>
      <c r="N63" s="3">
        <v>1.0368239600211381E-10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152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3.7638497986400752E-3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152</v>
      </c>
      <c r="H65" s="1">
        <v>41169.829444360003</v>
      </c>
      <c r="I65" s="25">
        <v>3.4871451687339889E-7</v>
      </c>
      <c r="J65" s="26">
        <v>0.25037702311510052</v>
      </c>
      <c r="K65" s="5">
        <v>0.25037702311510551</v>
      </c>
      <c r="L65" s="27">
        <v>4.1169829444360817E-2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158</v>
      </c>
      <c r="H66" s="1">
        <v>3588.2131812299999</v>
      </c>
      <c r="I66" s="25">
        <v>4.3951565604737892E-7</v>
      </c>
      <c r="J66" s="26">
        <v>1.368783607628352E-2</v>
      </c>
      <c r="K66" s="5">
        <v>1.3687836076283801E-2</v>
      </c>
      <c r="L66" s="27">
        <v>3.588213181230072E-3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152</v>
      </c>
      <c r="H67" s="1">
        <v>12642.78323614</v>
      </c>
      <c r="I67" s="25">
        <v>3.780953323337108E-7</v>
      </c>
      <c r="J67" s="26">
        <v>13.61143196401359</v>
      </c>
      <c r="K67" s="5">
        <v>13.61143196401386</v>
      </c>
      <c r="L67" s="27">
        <v>1.2642783236140249E-2</v>
      </c>
      <c r="M67" s="4">
        <v>2.5326962749261379E-16</v>
      </c>
      <c r="N67" s="3">
        <v>2.528395270928741E-10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152</v>
      </c>
      <c r="H68" s="1">
        <v>4136.5723440600004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177</v>
      </c>
      <c r="H69" s="1">
        <v>2413.4236728300002</v>
      </c>
      <c r="I69" s="25">
        <v>5.176754963484183E-7</v>
      </c>
      <c r="J69" s="26">
        <v>1.520205862576765E-2</v>
      </c>
      <c r="K69" s="5">
        <v>1.5202058625767951E-2</v>
      </c>
      <c r="L69" s="27">
        <v>2.4134236728300478E-3</v>
      </c>
      <c r="M69" s="4">
        <v>4.8138576458356403E-17</v>
      </c>
      <c r="N69" s="3">
        <v>4.8203219193965203E-11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154</v>
      </c>
      <c r="H70" s="1">
        <v>27790.64844107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2.7790648441070549E-2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152</v>
      </c>
      <c r="H71" s="1">
        <v>2016.8617630700001</v>
      </c>
      <c r="I71" s="25">
        <v>2.076906852747742E-7</v>
      </c>
      <c r="J71" s="26">
        <v>0.12915058342195079</v>
      </c>
      <c r="K71" s="5">
        <v>0.1291505834219534</v>
      </c>
      <c r="L71" s="27">
        <v>2.0168617630700399E-3</v>
      </c>
      <c r="M71" s="4">
        <v>4.0332320816460759E-17</v>
      </c>
      <c r="N71" s="3">
        <v>4.0245140553452068E-11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152</v>
      </c>
      <c r="H72" s="1">
        <v>1792.52579255</v>
      </c>
      <c r="I72" s="25">
        <v>4.416941095653962E-7</v>
      </c>
      <c r="J72" s="26">
        <v>5.4275372183395891E-3</v>
      </c>
      <c r="K72" s="5">
        <v>5.4275372183396967E-3</v>
      </c>
      <c r="L72" s="27">
        <v>1.7925257925500359E-3</v>
      </c>
      <c r="M72" s="4">
        <v>3.5778671692021652E-17</v>
      </c>
      <c r="N72" s="3">
        <v>3.5697667044587427E-11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152</v>
      </c>
      <c r="H73" s="1">
        <v>3410.0162644900001</v>
      </c>
      <c r="I73" s="25">
        <v>2.3760996904190941E-7</v>
      </c>
      <c r="J73" s="26">
        <v>0.1012551122075192</v>
      </c>
      <c r="K73" s="5">
        <v>0.1012551122075213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152</v>
      </c>
      <c r="H74" s="1">
        <v>4961.7885127599993</v>
      </c>
      <c r="I74" s="25">
        <v>4.1400953186652188E-7</v>
      </c>
      <c r="J74" s="26">
        <v>3.1556634537930027E-2</v>
      </c>
      <c r="K74" s="5">
        <v>3.1556634537930672E-2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207</v>
      </c>
      <c r="H75" s="1">
        <v>1710.93529827</v>
      </c>
      <c r="I75" s="25">
        <v>2.9503757252743371E-7</v>
      </c>
      <c r="J75" s="26">
        <v>3.6203175412123798E-2</v>
      </c>
      <c r="K75" s="5">
        <v>3.6203175412124533E-2</v>
      </c>
      <c r="L75" s="27">
        <v>1.7109352982700339E-3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160</v>
      </c>
      <c r="H76" s="1">
        <v>9963.8733826300013</v>
      </c>
      <c r="I76" s="25">
        <v>3.5271499170160569E-7</v>
      </c>
      <c r="J76" s="26">
        <v>2.2009415482180201</v>
      </c>
      <c r="K76" s="5">
        <v>2.2009415482180641</v>
      </c>
      <c r="L76" s="27">
        <v>9.9638733826301999E-3</v>
      </c>
      <c r="M76" s="4">
        <v>1.9949319973733279E-16</v>
      </c>
      <c r="N76" s="3">
        <v>1.9826984498649841E-10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150</v>
      </c>
      <c r="H77" s="1">
        <v>6066.81078256</v>
      </c>
      <c r="I77" s="25">
        <v>4.4288990054769868E-7</v>
      </c>
      <c r="J77" s="26">
        <v>2.9406073547774952E-3</v>
      </c>
      <c r="K77" s="5">
        <v>2.9406073547775542E-3</v>
      </c>
      <c r="L77" s="27">
        <v>6.0668107825601206E-3</v>
      </c>
      <c r="M77" s="4">
        <v>1.214306433183765E-16</v>
      </c>
      <c r="N77" s="3">
        <v>1.2187229003757241E-10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207</v>
      </c>
      <c r="H78" s="1">
        <v>744.94601383999998</v>
      </c>
      <c r="I78" s="25">
        <v>1.381937198436767E-7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150</v>
      </c>
      <c r="H79" s="1">
        <v>1693.1246289799999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207</v>
      </c>
      <c r="H80" s="1">
        <v>2595.1573204599999</v>
      </c>
      <c r="I80" s="25">
        <v>3.5802234687230038E-7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150</v>
      </c>
      <c r="H81" s="1">
        <v>16815.302415329999</v>
      </c>
      <c r="I81" s="25">
        <v>1.115517047002687E-7</v>
      </c>
      <c r="J81" s="26">
        <v>1.1558764537632439E-2</v>
      </c>
      <c r="K81" s="5">
        <v>1.155876453763267E-2</v>
      </c>
      <c r="L81" s="27">
        <v>1.681530241533034E-2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0.713260478714</v>
      </c>
      <c r="D82" s="7">
        <v>93830</v>
      </c>
      <c r="E82" s="1">
        <v>93830</v>
      </c>
      <c r="F82" s="6">
        <v>122598690046.84599</v>
      </c>
      <c r="G82" s="1" t="s">
        <v>150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1.4224732503009821E-16</v>
      </c>
      <c r="N82" s="3">
        <v>1.4279066817834971E-10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150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1.541970670920031E-3</v>
      </c>
      <c r="M83" s="4">
        <v>3.0791341698588332E-17</v>
      </c>
      <c r="N83" s="3">
        <v>3.092281986027956E-11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207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3.5516109696170473E-2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171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177</v>
      </c>
      <c r="H86" s="1">
        <v>2206.18507916</v>
      </c>
      <c r="I86" s="25">
        <v>4.8852346658424961E-7</v>
      </c>
      <c r="J86" s="26">
        <v>1.5995235342901499E-2</v>
      </c>
      <c r="K86" s="5">
        <v>1.5995235342901822E-2</v>
      </c>
      <c r="L86" s="27">
        <v>2.2061850791600438E-3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154</v>
      </c>
      <c r="H87" s="1">
        <v>90970.494589590002</v>
      </c>
      <c r="I87" s="25">
        <v>3.8371068385814229E-7</v>
      </c>
      <c r="J87" s="26">
        <v>26.476037186211819</v>
      </c>
      <c r="K87" s="5">
        <v>26.476037186212348</v>
      </c>
      <c r="L87" s="27">
        <v>9.0970494589591819E-2</v>
      </c>
      <c r="M87" s="4">
        <v>1.8179902028236938E-15</v>
      </c>
      <c r="N87" s="3">
        <v>1.8189894035458561E-9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154</v>
      </c>
      <c r="H88" s="1">
        <v>33890.826615340004</v>
      </c>
      <c r="I88" s="25">
        <v>3.8465674191917341E-7</v>
      </c>
      <c r="J88" s="26">
        <v>10.52959365329545</v>
      </c>
      <c r="K88" s="5">
        <v>10.52959365329566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158</v>
      </c>
      <c r="H89" s="1">
        <v>16033.8189733</v>
      </c>
      <c r="I89" s="25">
        <v>1.7569360765331359E-7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171</v>
      </c>
      <c r="H90" s="1">
        <v>1884.35388547</v>
      </c>
      <c r="I90" s="25">
        <v>1.8864516225039171E-7</v>
      </c>
      <c r="J90" s="26">
        <v>1.126400263797089E-3</v>
      </c>
      <c r="K90" s="5">
        <v>1.1264002637971109E-3</v>
      </c>
      <c r="L90" s="27">
        <v>1.8843538854700381E-3</v>
      </c>
      <c r="M90" s="4">
        <v>3.7730235602495548E-17</v>
      </c>
      <c r="N90" s="3">
        <v>3.7744030123576522E-11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150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1.49562417785303E-2</v>
      </c>
      <c r="M91" s="4">
        <v>2.9837243786801082E-16</v>
      </c>
      <c r="N91" s="3">
        <v>2.9831426218152051E-10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162</v>
      </c>
      <c r="H92" s="1">
        <v>1708.4139129099999</v>
      </c>
      <c r="I92" s="25">
        <v>3.1621114652674372E-7</v>
      </c>
      <c r="J92" s="26">
        <v>1.4389188222699471E-2</v>
      </c>
      <c r="K92" s="5">
        <v>1.438918822269976E-2</v>
      </c>
      <c r="L92" s="27">
        <v>1.708413912910034E-3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150</v>
      </c>
      <c r="H93" s="1">
        <v>1802.0120364100001</v>
      </c>
      <c r="I93" s="25">
        <v>2.2416901963944279E-7</v>
      </c>
      <c r="J93" s="26">
        <v>4.9765522359956297E-5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3.5925040720030672E-11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152</v>
      </c>
      <c r="H94" s="1">
        <v>13033.88551937</v>
      </c>
      <c r="I94" s="25">
        <v>4.159437737316493E-7</v>
      </c>
      <c r="J94" s="26">
        <v>0.1709429083531383</v>
      </c>
      <c r="K94" s="5">
        <v>0.17094290835314169</v>
      </c>
      <c r="L94" s="27">
        <v>1.3033885519370261E-2</v>
      </c>
      <c r="M94" s="4">
        <v>2.6020852139652111E-16</v>
      </c>
      <c r="N94" s="3">
        <v>2.6011548470705748E-10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156</v>
      </c>
      <c r="H95" s="1">
        <v>2602.4648229300001</v>
      </c>
      <c r="I95" s="25">
        <v>3.5153809884271781E-7</v>
      </c>
      <c r="J95" s="26">
        <v>3.6559962279642637E-2</v>
      </c>
      <c r="K95" s="5">
        <v>3.6559962279643393E-2</v>
      </c>
      <c r="L95" s="27">
        <v>2.6024648229300519E-3</v>
      </c>
      <c r="M95" s="4">
        <v>5.2041704279304213E-17</v>
      </c>
      <c r="N95" s="3">
        <v>5.2295945351943367E-11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5.3062253326700004</v>
      </c>
      <c r="D96" s="7">
        <v>710740</v>
      </c>
      <c r="E96" s="1">
        <v>710740</v>
      </c>
      <c r="F96" s="6">
        <v>129464890708.1524</v>
      </c>
      <c r="G96" s="1" t="s">
        <v>152</v>
      </c>
      <c r="H96" s="1">
        <v>53062.253326700004</v>
      </c>
      <c r="I96" s="25">
        <v>4.098582483363473E-7</v>
      </c>
      <c r="J96" s="26">
        <v>0.2913026514225755</v>
      </c>
      <c r="K96" s="5">
        <v>0.29130265142258133</v>
      </c>
      <c r="L96" s="27">
        <v>5.3062253326701073E-2</v>
      </c>
      <c r="M96" s="4">
        <v>1.0616507672978059E-15</v>
      </c>
      <c r="N96" s="3">
        <v>1.06228981167078E-9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154</v>
      </c>
      <c r="H97" s="1">
        <v>1656.37387423</v>
      </c>
      <c r="I97" s="25">
        <v>3.0859390121737862E-7</v>
      </c>
      <c r="J97" s="26">
        <v>0.26327719541750783</v>
      </c>
      <c r="K97" s="5">
        <v>0.26327719541751299</v>
      </c>
      <c r="L97" s="27">
        <v>1.656373874230033E-3</v>
      </c>
      <c r="M97" s="4">
        <v>3.3176586478056442E-17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207</v>
      </c>
      <c r="H98" s="1">
        <v>2038.6333236400001</v>
      </c>
      <c r="I98" s="25">
        <v>2.6991123288497582E-7</v>
      </c>
      <c r="J98" s="26">
        <v>3.170404332590214E-2</v>
      </c>
      <c r="K98" s="5">
        <v>3.1704043325902771E-2</v>
      </c>
      <c r="L98" s="27">
        <v>2.0386333236400412E-3</v>
      </c>
      <c r="M98" s="4">
        <v>4.0766001685454973E-17</v>
      </c>
      <c r="N98" s="3">
        <v>4.0699887904338539E-11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150</v>
      </c>
      <c r="H99" s="1">
        <v>15246.67088139</v>
      </c>
      <c r="I99" s="25">
        <v>2.7833737585295947E-7</v>
      </c>
      <c r="J99" s="26">
        <v>2.9939638170999441E-2</v>
      </c>
      <c r="K99" s="5">
        <v>2.9939638171000049E-2</v>
      </c>
      <c r="L99" s="27">
        <v>1.524667088139031E-2</v>
      </c>
      <c r="M99" s="4">
        <v>3.05311331771918E-16</v>
      </c>
      <c r="N99" s="3">
        <v>3.0559021979570389E-10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207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1.9255430583342561E-16</v>
      </c>
      <c r="N100" s="3">
        <v>1.9281287677586081E-10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150</v>
      </c>
      <c r="H101" s="1">
        <v>8092.5019575599999</v>
      </c>
      <c r="I101" s="25">
        <v>3.8406335362334732E-7</v>
      </c>
      <c r="J101" s="26">
        <v>1.1889449238117959E-2</v>
      </c>
      <c r="K101" s="5">
        <v>1.18894492381182E-2</v>
      </c>
      <c r="L101" s="27">
        <v>8.0925019575601616E-3</v>
      </c>
      <c r="M101" s="4">
        <v>1.6132928326584311E-16</v>
      </c>
      <c r="N101" s="3">
        <v>1.618900569155812E-10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150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2.3418766925686901E-16</v>
      </c>
      <c r="N2" s="3">
        <v>2.3374013835564261E-10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2</v>
      </c>
      <c r="B3" s="1" t="s">
        <v>151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152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1.3791051634015619E-16</v>
      </c>
      <c r="N3" s="3">
        <v>1.3733369996771219E-10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154</v>
      </c>
      <c r="H4" s="1">
        <v>2096.4352738699999</v>
      </c>
      <c r="I4" s="25">
        <v>1.3525608809427099E-7</v>
      </c>
      <c r="J4" s="26">
        <v>0.32345681931216341</v>
      </c>
      <c r="K4" s="5">
        <v>0.32345681931217302</v>
      </c>
      <c r="L4" s="27">
        <v>2.0964352738700631E-3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156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158</v>
      </c>
      <c r="H6" s="1">
        <v>3910.1999224199999</v>
      </c>
      <c r="I6" s="25">
        <v>4.8060948956816324E-7</v>
      </c>
      <c r="J6" s="26">
        <v>2.589043320303696E-3</v>
      </c>
      <c r="K6" s="5">
        <v>2.5890433203037732E-3</v>
      </c>
      <c r="L6" s="27">
        <v>3.9101999224201173E-3</v>
      </c>
      <c r="M6" s="4">
        <v>1.170938346284345E-16</v>
      </c>
      <c r="N6" s="3">
        <v>1.168700691778213E-10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160</v>
      </c>
      <c r="H7" s="1">
        <v>3542.8325680100002</v>
      </c>
      <c r="I7" s="25">
        <v>2.6462158168826558E-7</v>
      </c>
      <c r="J7" s="26">
        <v>0.15399705870664959</v>
      </c>
      <c r="K7" s="5">
        <v>0.15399705870665409</v>
      </c>
      <c r="L7" s="27">
        <v>3.5428325680101061E-3</v>
      </c>
      <c r="M7" s="4">
        <v>1.058181320345852E-16</v>
      </c>
      <c r="N7" s="3">
        <v>1.059561327565461E-10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162</v>
      </c>
      <c r="H8" s="1">
        <v>2026.7183823800001</v>
      </c>
      <c r="I8" s="25">
        <v>3.0878010109193699E-7</v>
      </c>
      <c r="J8" s="26">
        <v>5.8377965912441614E-3</v>
      </c>
      <c r="K8" s="5">
        <v>5.8377965912443349E-3</v>
      </c>
      <c r="L8" s="27">
        <v>2.026718382380061E-3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0.21086610492899999</v>
      </c>
      <c r="D9" s="7">
        <v>10959200</v>
      </c>
      <c r="E9" s="1">
        <v>10959200</v>
      </c>
      <c r="F9" s="6">
        <v>21671710798.5172</v>
      </c>
      <c r="G9" s="1" t="s">
        <v>164</v>
      </c>
      <c r="H9" s="1">
        <v>2108.6610492899999</v>
      </c>
      <c r="I9" s="25">
        <v>9.7300165588878025E-8</v>
      </c>
      <c r="J9" s="26">
        <v>1.066331974721632</v>
      </c>
      <c r="K9" s="5">
        <v>1.066331974721664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158</v>
      </c>
      <c r="H10" s="1">
        <v>22117.573731920002</v>
      </c>
      <c r="I10" s="25">
        <v>4.5153250436660798E-7</v>
      </c>
      <c r="J10" s="26">
        <v>2.243890780449858E-2</v>
      </c>
      <c r="K10" s="5">
        <v>2.2438907804499249E-2</v>
      </c>
      <c r="L10" s="27">
        <v>2.2117573731920661E-2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152</v>
      </c>
      <c r="H11" s="1">
        <v>2909.3266538900002</v>
      </c>
      <c r="I11" s="25">
        <v>4.2083170633819451E-7</v>
      </c>
      <c r="J11" s="26">
        <v>2.179234908101706E-2</v>
      </c>
      <c r="K11" s="5">
        <v>2.1792349081017719E-2</v>
      </c>
      <c r="L11" s="27">
        <v>2.909326653890086E-3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177</v>
      </c>
      <c r="H12" s="1">
        <v>1754.83856006</v>
      </c>
      <c r="I12" s="25">
        <v>3.6391129348333358E-7</v>
      </c>
      <c r="J12" s="26">
        <v>5.5576532740774709E-3</v>
      </c>
      <c r="K12" s="5">
        <v>5.5576532740776374E-3</v>
      </c>
      <c r="L12" s="27">
        <v>1.754838560060052E-3</v>
      </c>
      <c r="M12" s="4">
        <v>5.2475385148298408E-17</v>
      </c>
      <c r="N12" s="3">
        <v>5.2523319027386612E-11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152</v>
      </c>
      <c r="H13" s="1">
        <v>79928.219539890008</v>
      </c>
      <c r="I13" s="25">
        <v>4.4502041658458532E-7</v>
      </c>
      <c r="J13" s="26">
        <v>0.201909323167759</v>
      </c>
      <c r="K13" s="5">
        <v>0.20190932316776511</v>
      </c>
      <c r="L13" s="27">
        <v>7.9928219539892389E-2</v>
      </c>
      <c r="M13" s="4">
        <v>2.386979502944087E-15</v>
      </c>
      <c r="N13" s="3">
        <v>2.3865140974521641E-9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56983.386063470003</v>
      </c>
      <c r="I14" s="25">
        <v>1.4064785076841189E-7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1.7025740817189221E-9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152</v>
      </c>
      <c r="H15" s="1">
        <v>1942.30016802</v>
      </c>
      <c r="I15" s="25">
        <v>3.4497741642492028E-7</v>
      </c>
      <c r="J15" s="26">
        <v>1.4076113522386019E-2</v>
      </c>
      <c r="K15" s="5">
        <v>1.407611352238645E-2</v>
      </c>
      <c r="L15" s="27">
        <v>1.942300168020058E-3</v>
      </c>
      <c r="M15" s="4">
        <v>5.8113236445223038E-17</v>
      </c>
      <c r="N15" s="3">
        <v>5.7980287238024182E-11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171</v>
      </c>
      <c r="H16" s="1">
        <v>4373.9383318500004</v>
      </c>
      <c r="I16" s="25">
        <v>2.7991740276211247E-7</v>
      </c>
      <c r="J16" s="26">
        <v>1.939323749816468E-2</v>
      </c>
      <c r="K16" s="5">
        <v>1.939323749816526E-2</v>
      </c>
      <c r="L16" s="27">
        <v>4.3739383318501324E-3</v>
      </c>
      <c r="M16" s="4">
        <v>1.3097162243624891E-16</v>
      </c>
      <c r="N16" s="3">
        <v>1.3096723705530169E-10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154</v>
      </c>
      <c r="H17" s="1">
        <v>719.33524048000004</v>
      </c>
      <c r="I17" s="25">
        <v>1.113676923205356E-7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2.1467203015212991E-17</v>
      </c>
      <c r="N17" s="3">
        <v>2.148681232938543E-11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158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2.3527187142935449E-17</v>
      </c>
      <c r="N18" s="3">
        <v>2.3533175408374521E-11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162</v>
      </c>
      <c r="H19" s="1">
        <v>5669.0192268600003</v>
      </c>
      <c r="I19" s="25">
        <v>4.0236686957583671E-7</v>
      </c>
      <c r="J19" s="26">
        <v>1.56560948951958E-3</v>
      </c>
      <c r="K19" s="5">
        <v>1.565609489519627E-3</v>
      </c>
      <c r="L19" s="27">
        <v>5.6690192268601704E-3</v>
      </c>
      <c r="M19" s="4">
        <v>1.6913553890773869E-16</v>
      </c>
      <c r="N19" s="3">
        <v>1.691660145297647E-10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150</v>
      </c>
      <c r="H20" s="1">
        <v>3124.7037864399999</v>
      </c>
      <c r="I20" s="25">
        <v>4.8038544505748413E-7</v>
      </c>
      <c r="J20" s="26">
        <v>1.280227211078195E-3</v>
      </c>
      <c r="K20" s="5">
        <v>1.280227211078234E-3</v>
      </c>
      <c r="L20" s="27">
        <v>3.124703786440094E-3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177</v>
      </c>
      <c r="H21" s="1">
        <v>2014.77900628</v>
      </c>
      <c r="I21" s="25">
        <v>5.1528216198609527E-7</v>
      </c>
      <c r="J21" s="26">
        <v>1.1784503044622001E-2</v>
      </c>
      <c r="K21" s="5">
        <v>1.1784503044622349E-2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162</v>
      </c>
      <c r="H22" s="1">
        <v>10052.836108519999</v>
      </c>
      <c r="I22" s="25">
        <v>4.1077129086930349E-7</v>
      </c>
      <c r="J22" s="26">
        <v>0.13102371864858181</v>
      </c>
      <c r="K22" s="5">
        <v>0.1310237186485857</v>
      </c>
      <c r="L22" s="27">
        <v>1.0052836108520299E-2</v>
      </c>
      <c r="M22" s="4">
        <v>3.0010716134398758E-16</v>
      </c>
      <c r="N22" s="3">
        <v>3.0013325158506632E-10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152</v>
      </c>
      <c r="H23" s="1">
        <v>4048.7580157900002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4.0487580157901196E-3</v>
      </c>
      <c r="M23" s="4">
        <v>1.2056328158038809E-16</v>
      </c>
      <c r="N23" s="3">
        <v>1.2096279533579951E-10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150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1.3948447933337729E-4</v>
      </c>
      <c r="L24" s="27">
        <v>5.7723159910501726E-3</v>
      </c>
      <c r="M24" s="4">
        <v>1.7260498585969231E-16</v>
      </c>
      <c r="N24" s="3">
        <v>1.7280399333685639E-10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160</v>
      </c>
      <c r="H25" s="1">
        <v>2549.5011620199998</v>
      </c>
      <c r="I25" s="25">
        <v>2.6196638407827492E-7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150</v>
      </c>
      <c r="H26" s="1">
        <v>2720.0158060499998</v>
      </c>
      <c r="I26" s="25">
        <v>1.892262302770264E-7</v>
      </c>
      <c r="J26" s="26">
        <v>1.1223007717730429E-3</v>
      </c>
      <c r="K26" s="5">
        <v>1.122300771773077E-3</v>
      </c>
      <c r="L26" s="27">
        <v>2.720015806050081E-3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177</v>
      </c>
      <c r="H27" s="1">
        <v>1960.50454132</v>
      </c>
      <c r="I27" s="25">
        <v>4.2801186433590782E-7</v>
      </c>
      <c r="J27" s="26">
        <v>3.3521889214788302E-3</v>
      </c>
      <c r="K27" s="5">
        <v>3.3521889214789291E-3</v>
      </c>
      <c r="L27" s="27">
        <v>1.9605045413200592E-3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152</v>
      </c>
      <c r="H28" s="1">
        <v>1813.8160011099999</v>
      </c>
      <c r="I28" s="25">
        <v>3.020387501189708E-7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160</v>
      </c>
      <c r="H29" s="1">
        <v>20177.123936340002</v>
      </c>
      <c r="I29" s="25">
        <v>2.419131247926406E-7</v>
      </c>
      <c r="J29" s="26">
        <v>1.894421680251168</v>
      </c>
      <c r="K29" s="5">
        <v>1.894421680251225</v>
      </c>
      <c r="L29" s="27">
        <v>2.01771239363406E-2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152</v>
      </c>
      <c r="H30" s="1">
        <v>23931.02903302</v>
      </c>
      <c r="I30" s="25">
        <v>4.3977664362264861E-7</v>
      </c>
      <c r="J30" s="26">
        <v>0.15366059794161521</v>
      </c>
      <c r="K30" s="5">
        <v>0.15366059794161971</v>
      </c>
      <c r="L30" s="27">
        <v>2.3931029033020721E-2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0.39469144931900002</v>
      </c>
      <c r="D31" s="7">
        <v>3053000</v>
      </c>
      <c r="E31" s="1">
        <v>3053000</v>
      </c>
      <c r="F31" s="6">
        <v>10513795326.064211</v>
      </c>
      <c r="G31" s="1" t="s">
        <v>152</v>
      </c>
      <c r="H31" s="1">
        <v>3946.91449319</v>
      </c>
      <c r="I31" s="25">
        <v>3.7540339818156911E-7</v>
      </c>
      <c r="J31" s="26">
        <v>1.1461065746483301</v>
      </c>
      <c r="K31" s="5">
        <v>1.146106574648365</v>
      </c>
      <c r="L31" s="27">
        <v>3.9469144931901182E-3</v>
      </c>
      <c r="M31" s="4">
        <v>1.1796119636642291E-16</v>
      </c>
      <c r="N31" s="3">
        <v>1.1777956387959421E-10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152</v>
      </c>
      <c r="H32" s="1">
        <v>2380.5584099900002</v>
      </c>
      <c r="I32" s="25">
        <v>3.7952998434511792E-7</v>
      </c>
      <c r="J32" s="26">
        <v>0.29435017230862132</v>
      </c>
      <c r="K32" s="5">
        <v>0.29435017230863009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191</v>
      </c>
      <c r="H33" s="1">
        <v>17859.17605133</v>
      </c>
      <c r="I33" s="25">
        <v>4.7566935699703488E-7</v>
      </c>
      <c r="J33" s="26">
        <v>6.0369100773921693E-2</v>
      </c>
      <c r="K33" s="5">
        <v>6.036910077392349E-2</v>
      </c>
      <c r="L33" s="27">
        <v>1.7859176051330531E-2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158</v>
      </c>
      <c r="H34" s="1">
        <v>3026.54698702</v>
      </c>
      <c r="I34" s="25">
        <v>5.2348491791244218E-7</v>
      </c>
      <c r="J34" s="26">
        <v>3.5544625926254832E-4</v>
      </c>
      <c r="K34" s="5">
        <v>3.5544625926255878E-4</v>
      </c>
      <c r="L34" s="27">
        <v>3.02654698702009E-3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154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1.8999043881000571E-3</v>
      </c>
      <c r="M35" s="4">
        <v>5.6812193838240432E-17</v>
      </c>
      <c r="N35" s="3">
        <v>5.6843418860808008E-11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0.65734998136400002</v>
      </c>
      <c r="D36" s="7">
        <v>20023</v>
      </c>
      <c r="E36" s="1">
        <v>20023</v>
      </c>
      <c r="F36" s="6">
        <v>21010571794.421001</v>
      </c>
      <c r="G36" s="1" t="s">
        <v>150</v>
      </c>
      <c r="H36" s="1">
        <v>6573.49981364</v>
      </c>
      <c r="I36" s="25">
        <v>3.1286629787893171E-7</v>
      </c>
      <c r="J36" s="26">
        <v>6.2645218824298483E-3</v>
      </c>
      <c r="K36" s="5">
        <v>6.2645218824300356E-3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195</v>
      </c>
      <c r="H37" s="1">
        <v>3794.2353760599999</v>
      </c>
      <c r="I37" s="25">
        <v>3.9035202822590209E-7</v>
      </c>
      <c r="J37" s="26">
        <v>1.130381403336567E-2</v>
      </c>
      <c r="K37" s="5">
        <v>1.130381403336601E-2</v>
      </c>
      <c r="L37" s="27">
        <v>3.7942353760601131E-3</v>
      </c>
      <c r="M37" s="4">
        <v>1.1319070680748671E-16</v>
      </c>
      <c r="N37" s="3">
        <v>1.132320903707296E-10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152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4.5153251502751353E-2</v>
      </c>
      <c r="M38" s="4">
        <v>1.3461454173580019E-15</v>
      </c>
      <c r="N38" s="3">
        <v>1.346052158623934E-9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158</v>
      </c>
      <c r="H39" s="1">
        <v>4242.1440178599996</v>
      </c>
      <c r="I39" s="25">
        <v>4.0390516260934311E-7</v>
      </c>
      <c r="J39" s="26">
        <v>3.0325199608709471E-3</v>
      </c>
      <c r="K39" s="5">
        <v>3.0325199608710381E-3</v>
      </c>
      <c r="L39" s="27">
        <v>4.2421440178601263E-3</v>
      </c>
      <c r="M39" s="4">
        <v>1.2663481374630689E-16</v>
      </c>
      <c r="N39" s="3">
        <v>1.26419763546437E-10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160</v>
      </c>
      <c r="H40" s="1">
        <v>3760.6359632200001</v>
      </c>
      <c r="I40" s="25">
        <v>2.5048397878247748E-7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1.1232334506949831E-16</v>
      </c>
      <c r="N40" s="3">
        <v>1.123225956689566E-10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150</v>
      </c>
      <c r="H41" s="1">
        <v>2411.8523694300002</v>
      </c>
      <c r="I41" s="25">
        <v>2.9103683941842232E-7</v>
      </c>
      <c r="J41" s="26">
        <v>3.4131636379634901E-3</v>
      </c>
      <c r="K41" s="5">
        <v>3.413163637963592E-3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152</v>
      </c>
      <c r="H42" s="1">
        <v>6925.3111756100006</v>
      </c>
      <c r="I42" s="25">
        <v>2.7623363923199888E-7</v>
      </c>
      <c r="J42" s="26">
        <v>5.3036858732543803E-2</v>
      </c>
      <c r="K42" s="5">
        <v>5.3036858732545378E-2</v>
      </c>
      <c r="L42" s="27">
        <v>6.9253111756102069E-3</v>
      </c>
      <c r="M42" s="4">
        <v>2.0643209364123999E-16</v>
      </c>
      <c r="N42" s="3">
        <v>2.0645529730245471E-10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191</v>
      </c>
      <c r="H43" s="1">
        <v>2837.2555635399999</v>
      </c>
      <c r="I43" s="25">
        <v>2.8346883143340609E-7</v>
      </c>
      <c r="J43" s="26">
        <v>2.8700085307306639E-2</v>
      </c>
      <c r="K43" s="5">
        <v>2.8700085307307499E-2</v>
      </c>
      <c r="L43" s="27">
        <v>2.8372555635400839E-3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150</v>
      </c>
      <c r="H44" s="1">
        <v>14066.2967603</v>
      </c>
      <c r="I44" s="25">
        <v>4.4481630167268589E-7</v>
      </c>
      <c r="J44" s="26">
        <v>1.024322979491861E-2</v>
      </c>
      <c r="K44" s="5">
        <v>1.024322979491892E-2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152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205</v>
      </c>
      <c r="H46" s="1">
        <v>13076.490277409999</v>
      </c>
      <c r="I46" s="25">
        <v>4.7283793885771073E-7</v>
      </c>
      <c r="J46" s="26">
        <v>1.1537245708128139E-2</v>
      </c>
      <c r="K46" s="5">
        <v>1.1537245708128479E-2</v>
      </c>
      <c r="L46" s="27">
        <v>1.3076490277410389E-2</v>
      </c>
      <c r="M46" s="4">
        <v>3.903127820947816E-16</v>
      </c>
      <c r="N46" s="3">
        <v>3.9108272176235909E-10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207</v>
      </c>
      <c r="H47" s="1">
        <v>3623.8643169699999</v>
      </c>
      <c r="I47" s="25">
        <v>4.4587654104138049E-7</v>
      </c>
      <c r="J47" s="26">
        <v>1.012942325937808E-2</v>
      </c>
      <c r="K47" s="5">
        <v>1.0129423259378391E-2</v>
      </c>
      <c r="L47" s="27">
        <v>3.6238643169701091E-3</v>
      </c>
      <c r="M47" s="4">
        <v>1.0842021724855039E-16</v>
      </c>
      <c r="N47" s="3">
        <v>1.082298695109785E-10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156</v>
      </c>
      <c r="H48" s="1">
        <v>2617.9145610999999</v>
      </c>
      <c r="I48" s="25">
        <v>5.028634061144672E-7</v>
      </c>
      <c r="J48" s="26">
        <v>6.3868681210598466E-3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152</v>
      </c>
      <c r="H49" s="1">
        <v>28222.37837581</v>
      </c>
      <c r="I49" s="25">
        <v>3.351579018949765E-7</v>
      </c>
      <c r="J49" s="26">
        <v>0.38174485025837818</v>
      </c>
      <c r="K49" s="5">
        <v>0.38174485025838961</v>
      </c>
      <c r="L49" s="27">
        <v>2.822237837581084E-2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162</v>
      </c>
      <c r="H50" s="1">
        <v>2332.7251437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2.33272514370007E-3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152</v>
      </c>
      <c r="H51" s="1">
        <v>44836.505906669998</v>
      </c>
      <c r="I51" s="25">
        <v>3.046583351688786E-7</v>
      </c>
      <c r="J51" s="26">
        <v>10.84583673201208</v>
      </c>
      <c r="K51" s="5">
        <v>10.845836732012399</v>
      </c>
      <c r="L51" s="27">
        <v>4.4836505906671327E-2</v>
      </c>
      <c r="M51" s="4">
        <v>1.3392065234540951E-15</v>
      </c>
      <c r="N51" s="3">
        <v>1.33877620100975E-9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207</v>
      </c>
      <c r="H52" s="1">
        <v>1649.6683204799999</v>
      </c>
      <c r="I52" s="25">
        <v>1.783860263319911E-7</v>
      </c>
      <c r="J52" s="26">
        <v>9.9089869906894383E-3</v>
      </c>
      <c r="K52" s="5">
        <v>9.9089869906897367E-3</v>
      </c>
      <c r="L52" s="27">
        <v>1.6496683204800489E-3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207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154</v>
      </c>
      <c r="H54" s="1">
        <v>18178.96515349</v>
      </c>
      <c r="I54" s="25">
        <v>3.4735409705673113E-7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150</v>
      </c>
      <c r="H55" s="1">
        <v>3460.1915347700001</v>
      </c>
      <c r="I55" s="25">
        <v>4.5530391806189141E-7</v>
      </c>
      <c r="J55" s="26">
        <v>2.3102120802460371E-3</v>
      </c>
      <c r="K55" s="5">
        <v>2.3102120802461061E-3</v>
      </c>
      <c r="L55" s="27">
        <v>3.4601915347701028E-3</v>
      </c>
      <c r="M55" s="4">
        <v>1.0321604682062E-16</v>
      </c>
      <c r="N55" s="3">
        <v>1.0322764865122739E-10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205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1.5439038936193581E-16</v>
      </c>
      <c r="N56" s="3">
        <v>1.546140993013978E-10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158</v>
      </c>
      <c r="H57" s="1">
        <v>2645.2303110399998</v>
      </c>
      <c r="I57" s="25">
        <v>5.3423367655070565E-7</v>
      </c>
      <c r="J57" s="26">
        <v>1.2926852271497421E-4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207</v>
      </c>
      <c r="H58" s="1">
        <v>1864.9959158500001</v>
      </c>
      <c r="I58" s="25">
        <v>1.5366471911250689E-7</v>
      </c>
      <c r="J58" s="26">
        <v>0.14100643421089501</v>
      </c>
      <c r="K58" s="5">
        <v>0.14100643421089931</v>
      </c>
      <c r="L58" s="27">
        <v>1.8649959158500561E-3</v>
      </c>
      <c r="M58" s="4">
        <v>5.5727991665754928E-17</v>
      </c>
      <c r="N58" s="3">
        <v>5.5706550483591848E-11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150</v>
      </c>
      <c r="H59" s="1">
        <v>2390.6330031000002</v>
      </c>
      <c r="I59" s="25">
        <v>2.1970676000743401E-7</v>
      </c>
      <c r="J59" s="26">
        <v>2.8900227211377861E-3</v>
      </c>
      <c r="K59" s="5">
        <v>2.8900227211378728E-3</v>
      </c>
      <c r="L59" s="27">
        <v>2.3906330031000711E-3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195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4.9038100473591294E-3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191</v>
      </c>
      <c r="H61" s="1">
        <v>4588.8438193600005</v>
      </c>
      <c r="I61" s="25">
        <v>4.2172098206204808E-7</v>
      </c>
      <c r="J61" s="26">
        <v>0.93713149749900093</v>
      </c>
      <c r="K61" s="5">
        <v>0.93713149749902902</v>
      </c>
      <c r="L61" s="27">
        <v>4.5888438193601366E-3</v>
      </c>
      <c r="M61" s="4">
        <v>1.3704315460216781E-16</v>
      </c>
      <c r="N61" s="3">
        <v>1.3733369996771219E-10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171</v>
      </c>
      <c r="H62" s="1">
        <v>5164.61879142</v>
      </c>
      <c r="I62" s="25">
        <v>1.4445889701428061E-7</v>
      </c>
      <c r="J62" s="26">
        <v>2.479145807000277E-2</v>
      </c>
      <c r="K62" s="5">
        <v>2.4791458070003509E-2</v>
      </c>
      <c r="L62" s="27">
        <v>5.1646187914201544E-3</v>
      </c>
      <c r="M62" s="4">
        <v>1.5439038936193581E-16</v>
      </c>
      <c r="N62" s="3">
        <v>1.546140993013978E-10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152</v>
      </c>
      <c r="H63" s="1">
        <v>3755.58758334</v>
      </c>
      <c r="I63" s="25">
        <v>4.0628974129175137E-7</v>
      </c>
      <c r="J63" s="26">
        <v>1.634016081527166</v>
      </c>
      <c r="K63" s="5">
        <v>1.6340160815272149</v>
      </c>
      <c r="L63" s="27">
        <v>3.7555875833401118E-3</v>
      </c>
      <c r="M63" s="4">
        <v>1.1232334506949831E-16</v>
      </c>
      <c r="N63" s="3">
        <v>1.123225956689566E-10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152</v>
      </c>
      <c r="H64" s="1">
        <v>41320.068678290001</v>
      </c>
      <c r="I64" s="25">
        <v>3.5304598206424119E-7</v>
      </c>
      <c r="J64" s="26">
        <v>0.25348701512212518</v>
      </c>
      <c r="K64" s="5">
        <v>0.25348701512213279</v>
      </c>
      <c r="L64" s="27">
        <v>4.1320068678291237E-2</v>
      </c>
      <c r="M64" s="4">
        <v>1.235123114895487E-15</v>
      </c>
      <c r="N64" s="3">
        <v>1.236912794411182E-9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158</v>
      </c>
      <c r="H65" s="1">
        <v>3524.7332479900001</v>
      </c>
      <c r="I65" s="25">
        <v>4.4226084018359272E-7</v>
      </c>
      <c r="J65" s="26">
        <v>1.377332934583763E-2</v>
      </c>
      <c r="K65" s="5">
        <v>1.377332934583804E-2</v>
      </c>
      <c r="L65" s="27">
        <v>3.524733247990105E-3</v>
      </c>
      <c r="M65" s="4">
        <v>1.0538445116559099E-16</v>
      </c>
      <c r="N65" s="3">
        <v>1.055013854056597E-10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152</v>
      </c>
      <c r="H66" s="1">
        <v>12596.442340789999</v>
      </c>
      <c r="I66" s="25">
        <v>3.8517374759458392E-7</v>
      </c>
      <c r="J66" s="26">
        <v>13.866254913405021</v>
      </c>
      <c r="K66" s="5">
        <v>13.866254913405429</v>
      </c>
      <c r="L66" s="27">
        <v>1.259644234079038E-2</v>
      </c>
      <c r="M66" s="4">
        <v>3.7643499428696709E-16</v>
      </c>
      <c r="N66" s="3">
        <v>3.7653080653399229E-10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152</v>
      </c>
      <c r="H67" s="1">
        <v>3957.6017169500001</v>
      </c>
      <c r="I67" s="25">
        <v>5.0230077652702136E-7</v>
      </c>
      <c r="J67" s="26">
        <v>2.003828487799246E-2</v>
      </c>
      <c r="K67" s="5">
        <v>2.003828487799306E-2</v>
      </c>
      <c r="L67" s="27">
        <v>3.957601716950118E-3</v>
      </c>
      <c r="M67" s="4">
        <v>1.1796119636642291E-16</v>
      </c>
      <c r="N67" s="3">
        <v>1.1777956387959421E-10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177</v>
      </c>
      <c r="H68" s="1">
        <v>2427.75264036</v>
      </c>
      <c r="I68" s="25">
        <v>5.3167384180717719E-7</v>
      </c>
      <c r="J68" s="26">
        <v>1.561313403850957E-2</v>
      </c>
      <c r="K68" s="5">
        <v>1.5613134038510029E-2</v>
      </c>
      <c r="L68" s="27">
        <v>2.4277526403600719E-3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154</v>
      </c>
      <c r="H69" s="1">
        <v>27824.069784210002</v>
      </c>
      <c r="I69" s="25">
        <v>2.9659339688884421E-7</v>
      </c>
      <c r="J69" s="26">
        <v>7.7707469984877173</v>
      </c>
      <c r="K69" s="5">
        <v>7.7707469984879483</v>
      </c>
      <c r="L69" s="27">
        <v>2.7824069784210839E-2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152</v>
      </c>
      <c r="H70" s="1">
        <v>2012.6956408399999</v>
      </c>
      <c r="I70" s="25">
        <v>2.117357628839892E-7</v>
      </c>
      <c r="J70" s="26">
        <v>0.13166597852754269</v>
      </c>
      <c r="K70" s="5">
        <v>0.13166597852754669</v>
      </c>
      <c r="L70" s="27">
        <v>2.0126956408400599E-3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152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1.738935237290052E-3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152</v>
      </c>
      <c r="H72" s="1">
        <v>3390.3621345900001</v>
      </c>
      <c r="I72" s="25">
        <v>2.3973493079666401E-7</v>
      </c>
      <c r="J72" s="26">
        <v>0.1021606434096904</v>
      </c>
      <c r="K72" s="5">
        <v>0.1021606434096934</v>
      </c>
      <c r="L72" s="27">
        <v>3.3903621345901008E-3</v>
      </c>
      <c r="M72" s="4">
        <v>1.01047642475649E-16</v>
      </c>
      <c r="N72" s="3">
        <v>1.014086592476815E-10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152</v>
      </c>
      <c r="H73" s="1">
        <v>4918.7894413399999</v>
      </c>
      <c r="I73" s="25">
        <v>4.2207397423491642E-7</v>
      </c>
      <c r="J73" s="26">
        <v>3.2171322464133803E-2</v>
      </c>
      <c r="K73" s="5">
        <v>3.2171322464134747E-2</v>
      </c>
      <c r="L73" s="27">
        <v>4.9187894413401474E-3</v>
      </c>
      <c r="M73" s="4">
        <v>1.465841337200402E-16</v>
      </c>
      <c r="N73" s="3">
        <v>1.4642864698544139E-10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207</v>
      </c>
      <c r="H74" s="1">
        <v>1681.4932680100001</v>
      </c>
      <c r="I74" s="25">
        <v>2.9777677073580963E-7</v>
      </c>
      <c r="J74" s="26">
        <v>3.6539294206678993E-2</v>
      </c>
      <c r="K74" s="5">
        <v>3.6539294206680083E-2</v>
      </c>
      <c r="L74" s="27">
        <v>1.68149326801005E-3</v>
      </c>
      <c r="M74" s="4">
        <v>5.0306980803327412E-17</v>
      </c>
      <c r="N74" s="3">
        <v>5.0249582272954292E-11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160</v>
      </c>
      <c r="H75" s="1">
        <v>9959.3507314100007</v>
      </c>
      <c r="I75" s="25">
        <v>3.5906911182981859E-7</v>
      </c>
      <c r="J75" s="26">
        <v>2.240591257818068</v>
      </c>
      <c r="K75" s="5">
        <v>2.2405912578181351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150</v>
      </c>
      <c r="H76" s="1">
        <v>6389.8362204700006</v>
      </c>
      <c r="I76" s="25">
        <v>4.5710154329407949E-7</v>
      </c>
      <c r="J76" s="26">
        <v>3.0349668358399381E-3</v>
      </c>
      <c r="K76" s="5">
        <v>3.0349668358400279E-3</v>
      </c>
      <c r="L76" s="27">
        <v>6.389836220470191E-3</v>
      </c>
      <c r="M76" s="4">
        <v>1.9081958235744881E-16</v>
      </c>
      <c r="N76" s="3">
        <v>1.90084392670542E-10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207</v>
      </c>
      <c r="H77" s="1">
        <v>720.2781574600001</v>
      </c>
      <c r="I77" s="25">
        <v>1.378925205951046E-7</v>
      </c>
      <c r="J77" s="26">
        <v>5.9899132021307474E-3</v>
      </c>
      <c r="K77" s="5">
        <v>5.9899132021309252E-3</v>
      </c>
      <c r="L77" s="27">
        <v>7.2027815746002156E-4</v>
      </c>
      <c r="M77" s="4">
        <v>2.1467203015212991E-17</v>
      </c>
      <c r="N77" s="3">
        <v>2.148681232938543E-11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150</v>
      </c>
      <c r="H78" s="1">
        <v>1726.78175098</v>
      </c>
      <c r="I78" s="25">
        <v>4.2454416826548611E-7</v>
      </c>
      <c r="J78" s="26">
        <v>6.9947897163421483E-4</v>
      </c>
      <c r="K78" s="5">
        <v>6.9947897163423565E-4</v>
      </c>
      <c r="L78" s="27">
        <v>1.7267817509800519E-3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207</v>
      </c>
      <c r="H79" s="1">
        <v>2617.1818576599999</v>
      </c>
      <c r="I79" s="25">
        <v>3.6096297034688921E-7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150</v>
      </c>
      <c r="H80" s="1">
        <v>17465.226100659998</v>
      </c>
      <c r="I80" s="25">
        <v>1.151668343916276E-7</v>
      </c>
      <c r="J80" s="26">
        <v>1.1933357045991669E-2</v>
      </c>
      <c r="K80" s="5">
        <v>1.193335704599202E-2</v>
      </c>
      <c r="L80" s="27">
        <v>1.7465226100660518E-2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150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2.2100721253082159E-10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150</v>
      </c>
      <c r="H82" s="1">
        <v>1502.51427094</v>
      </c>
      <c r="I82" s="25">
        <v>1.425347351886756E-7</v>
      </c>
      <c r="J82" s="26">
        <v>8.3924452079092206E-4</v>
      </c>
      <c r="K82" s="5">
        <v>8.3924452079094699E-4</v>
      </c>
      <c r="L82" s="27">
        <v>1.5025142709400451E-3</v>
      </c>
      <c r="M82" s="4">
        <v>4.4885969940899877E-17</v>
      </c>
      <c r="N82" s="3">
        <v>4.4792614062316722E-11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207</v>
      </c>
      <c r="H83" s="1">
        <v>3840.1931209899999</v>
      </c>
      <c r="I83" s="25">
        <v>3.9944109815822469E-7</v>
      </c>
      <c r="J83" s="26">
        <v>3.5929726779332323E-2</v>
      </c>
      <c r="K83" s="5">
        <v>3.5929726779333378E-2</v>
      </c>
      <c r="L83" s="27">
        <v>3.8401931209901142E-3</v>
      </c>
      <c r="M83" s="4">
        <v>1.1449174941446929E-16</v>
      </c>
      <c r="N83" s="3">
        <v>1.1414158507250249E-10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171</v>
      </c>
      <c r="H84" s="1">
        <v>3360.0970354900001</v>
      </c>
      <c r="I84" s="25">
        <v>4.4134624652838588E-7</v>
      </c>
      <c r="J84" s="26">
        <v>8.2458484623884457E-2</v>
      </c>
      <c r="K84" s="5">
        <v>8.2458484623886913E-2</v>
      </c>
      <c r="L84" s="27">
        <v>3.3600970354900998E-3</v>
      </c>
      <c r="M84" s="4">
        <v>1.001802807376606E-16</v>
      </c>
      <c r="N84" s="3">
        <v>1.0004441719502211E-10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177</v>
      </c>
      <c r="H85" s="1">
        <v>2329.9286439299999</v>
      </c>
      <c r="I85" s="25">
        <v>5.0290103699836791E-7</v>
      </c>
      <c r="J85" s="26">
        <v>1.646598575340056E-2</v>
      </c>
      <c r="K85" s="5">
        <v>1.6465985753401049E-2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154</v>
      </c>
      <c r="H86" s="1">
        <v>89828.746694199988</v>
      </c>
      <c r="I86" s="25">
        <v>3.8252120733666701E-7</v>
      </c>
      <c r="J86" s="26">
        <v>26.39396330623002</v>
      </c>
      <c r="K86" s="5">
        <v>26.393963306230809</v>
      </c>
      <c r="L86" s="27">
        <v>8.9828746694202669E-2</v>
      </c>
      <c r="M86" s="4">
        <v>2.6784130469081902E-15</v>
      </c>
      <c r="N86" s="3">
        <v>2.6775524020195011E-9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154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1.020017403874363E-15</v>
      </c>
      <c r="N87" s="3">
        <v>1.01863406598568E-9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158</v>
      </c>
      <c r="H88" s="1">
        <v>14535.124134600001</v>
      </c>
      <c r="I88" s="25">
        <v>1.596652031810937E-7</v>
      </c>
      <c r="J88" s="26">
        <v>0.36244001122108271</v>
      </c>
      <c r="K88" s="5">
        <v>0.36244001122109348</v>
      </c>
      <c r="L88" s="27">
        <v>1.453512413460043E-2</v>
      </c>
      <c r="M88" s="4">
        <v>4.3368086899420182E-16</v>
      </c>
      <c r="N88" s="3">
        <v>4.347384674474597E-10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171</v>
      </c>
      <c r="H89" s="1">
        <v>1936.57732528</v>
      </c>
      <c r="I89" s="25">
        <v>1.9375298233267919E-7</v>
      </c>
      <c r="J89" s="26">
        <v>1.156899057508428E-3</v>
      </c>
      <c r="K89" s="5">
        <v>1.156899057508462E-3</v>
      </c>
      <c r="L89" s="27">
        <v>1.936577325280058E-3</v>
      </c>
      <c r="M89" s="4">
        <v>5.7896396010725937E-17</v>
      </c>
      <c r="N89" s="3">
        <v>5.7980287238024182E-11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150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1.4764809948340439E-2</v>
      </c>
      <c r="M90" s="4">
        <v>4.40619762898109E-16</v>
      </c>
      <c r="N90" s="3">
        <v>4.4019543565809732E-10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150</v>
      </c>
      <c r="H91" s="1">
        <v>2495.9290837399999</v>
      </c>
      <c r="I91" s="25">
        <v>4.8128824168319027E-7</v>
      </c>
      <c r="J91" s="26">
        <v>3.2455046903191753E-4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162</v>
      </c>
      <c r="H92" s="1">
        <v>1706.86623523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1.706866235230051E-3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150</v>
      </c>
      <c r="H93" s="1">
        <v>1801.7037729399999</v>
      </c>
      <c r="I93" s="25">
        <v>2.2683630548114381E-7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152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1.2894038543280381E-2</v>
      </c>
      <c r="M94" s="4">
        <v>3.8510861166685122E-16</v>
      </c>
      <c r="N94" s="3">
        <v>3.8562575355172162E-10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156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5.3500075463599996</v>
      </c>
      <c r="D96" s="7">
        <v>710740</v>
      </c>
      <c r="E96" s="1">
        <v>710740</v>
      </c>
      <c r="F96" s="6">
        <v>127550857389.4534</v>
      </c>
      <c r="G96" s="1" t="s">
        <v>152</v>
      </c>
      <c r="H96" s="1">
        <v>53500.075463599998</v>
      </c>
      <c r="I96" s="25">
        <v>4.1944112770835572E-7</v>
      </c>
      <c r="J96" s="26">
        <v>0.29811358710743668</v>
      </c>
      <c r="K96" s="5">
        <v>0.29811358710744568</v>
      </c>
      <c r="L96" s="27">
        <v>5.3500075463601603E-2</v>
      </c>
      <c r="M96" s="4">
        <v>1.5959455978986629E-15</v>
      </c>
      <c r="N96" s="3">
        <v>1.6007106751203539E-9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0.16276685367300001</v>
      </c>
      <c r="D97" s="7">
        <v>853151</v>
      </c>
      <c r="E97" s="1">
        <v>853151</v>
      </c>
      <c r="F97" s="6">
        <v>5137969097.7949305</v>
      </c>
      <c r="G97" s="1" t="s">
        <v>154</v>
      </c>
      <c r="H97" s="1">
        <v>1627.6685367299999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1.6276685367300489E-3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207</v>
      </c>
      <c r="H98" s="1">
        <v>2068.4815283900002</v>
      </c>
      <c r="I98" s="25">
        <v>2.763381562565363E-7</v>
      </c>
      <c r="J98" s="26">
        <v>3.2458956172049018E-2</v>
      </c>
      <c r="K98" s="5">
        <v>3.2458956172049983E-2</v>
      </c>
      <c r="L98" s="27">
        <v>2.0684815283900609E-3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150</v>
      </c>
      <c r="H99" s="1">
        <v>15232.459431089999</v>
      </c>
      <c r="I99" s="25">
        <v>2.8441510557751641E-7</v>
      </c>
      <c r="J99" s="26">
        <v>3.0593395246551129E-2</v>
      </c>
      <c r="K99" s="5">
        <v>3.0593395246552031E-2</v>
      </c>
      <c r="L99" s="27">
        <v>1.523245943109045E-2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207</v>
      </c>
      <c r="H100" s="1">
        <v>9151.9362736999992</v>
      </c>
      <c r="I100" s="25">
        <v>2.8080030083017991E-7</v>
      </c>
      <c r="J100" s="26">
        <v>0.49208567918684037</v>
      </c>
      <c r="K100" s="5">
        <v>0.49208567918685509</v>
      </c>
      <c r="L100" s="27">
        <v>9.1519362737002737E-3</v>
      </c>
      <c r="M100" s="4">
        <v>2.7408630920433552E-16</v>
      </c>
      <c r="N100" s="3">
        <v>2.7466739993542428E-10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150</v>
      </c>
      <c r="H101" s="1">
        <v>8301.8235592099991</v>
      </c>
      <c r="I101" s="25">
        <v>3.9433292087097721E-7</v>
      </c>
      <c r="J101" s="26">
        <v>1.220736423140284E-2</v>
      </c>
      <c r="K101" s="5">
        <v>1.2207364231403209E-2</v>
      </c>
      <c r="L101" s="27">
        <v>8.3018235592102474E-3</v>
      </c>
      <c r="M101" s="4">
        <v>2.4806545706468341E-16</v>
      </c>
      <c r="N101" s="3">
        <v>2.4920154828578229E-10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150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1.3756655530550169E-5</v>
      </c>
      <c r="N2" s="3">
        <v>13.75665553055023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2</v>
      </c>
      <c r="B3" s="1" t="s">
        <v>151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152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154</v>
      </c>
      <c r="H4" s="1">
        <v>2138.3414296599999</v>
      </c>
      <c r="I4" s="25">
        <v>1.3893179354778439E-7</v>
      </c>
      <c r="J4" s="26">
        <v>0.33224704836191371</v>
      </c>
      <c r="K4" s="5">
        <v>0.33285241982368441</v>
      </c>
      <c r="L4" s="27">
        <v>2.1422375993428331E-3</v>
      </c>
      <c r="M4" s="4">
        <v>3.8961696828326486E-6</v>
      </c>
      <c r="N4" s="3">
        <v>3.8961696828328058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156</v>
      </c>
      <c r="H5" s="1">
        <v>5113.0214618399996</v>
      </c>
      <c r="I5" s="25">
        <v>4.3014473229333161E-7</v>
      </c>
      <c r="J5" s="26">
        <v>4.8248474331878413E-2</v>
      </c>
      <c r="K5" s="5">
        <v>4.8336385570190897E-2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158</v>
      </c>
      <c r="H6" s="1">
        <v>4018.4762186600001</v>
      </c>
      <c r="I6" s="25">
        <v>4.9472544989048552E-7</v>
      </c>
      <c r="J6" s="26">
        <v>2.1290015010587151E-3</v>
      </c>
      <c r="K6" s="5">
        <v>2.132880652905623E-3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160</v>
      </c>
      <c r="H7" s="1">
        <v>3337.5074456399998</v>
      </c>
      <c r="I7" s="25">
        <v>2.6033273272095539E-7</v>
      </c>
      <c r="J7" s="26">
        <v>0.1515011544724254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162</v>
      </c>
      <c r="H8" s="1">
        <v>1781.5681844799999</v>
      </c>
      <c r="I8" s="25">
        <v>2.9660593096743779E-7</v>
      </c>
      <c r="J8" s="26">
        <v>5.6076317308703799E-3</v>
      </c>
      <c r="K8" s="5">
        <v>5.6178491285322667E-3</v>
      </c>
      <c r="L8" s="27">
        <v>1.784814294687699E-3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0.23112435796700001</v>
      </c>
      <c r="D9" s="7">
        <v>10959200</v>
      </c>
      <c r="E9" s="1">
        <v>10959200</v>
      </c>
      <c r="F9" s="6">
        <v>22008663268.40881</v>
      </c>
      <c r="G9" s="1" t="s">
        <v>164</v>
      </c>
      <c r="H9" s="1">
        <v>2311.2435796700001</v>
      </c>
      <c r="I9" s="25">
        <v>1.050151729563492E-7</v>
      </c>
      <c r="J9" s="26">
        <v>1.150882283463222</v>
      </c>
      <c r="K9" s="5">
        <v>1.152979251043627</v>
      </c>
      <c r="L9" s="27">
        <v>2.315454786086702E-3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158</v>
      </c>
      <c r="H10" s="1">
        <v>23086.955232370001</v>
      </c>
      <c r="I10" s="25">
        <v>4.6623832153392052E-7</v>
      </c>
      <c r="J10" s="26">
        <v>2.316971338862818E-2</v>
      </c>
      <c r="K10" s="5">
        <v>2.3211929815611779E-2</v>
      </c>
      <c r="L10" s="27">
        <v>2.3129020869673889E-2</v>
      </c>
      <c r="M10" s="4">
        <v>4.2065637303884129E-5</v>
      </c>
      <c r="N10" s="3">
        <v>42.065637303883697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152</v>
      </c>
      <c r="H11" s="1">
        <v>3062.31092532</v>
      </c>
      <c r="I11" s="25">
        <v>4.6018014348845661E-7</v>
      </c>
      <c r="J11" s="26">
        <v>2.3829968550406241E-2</v>
      </c>
      <c r="K11" s="5">
        <v>2.3873387996778139E-2</v>
      </c>
      <c r="L11" s="27">
        <v>3.0678906156462698E-3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177</v>
      </c>
      <c r="H12" s="1">
        <v>1802.8925548899999</v>
      </c>
      <c r="I12" s="25">
        <v>3.7463359772356428E-7</v>
      </c>
      <c r="J12" s="26">
        <v>5.721404304434274E-3</v>
      </c>
      <c r="K12" s="5">
        <v>5.7318290016594919E-3</v>
      </c>
      <c r="L12" s="27">
        <v>1.806177519212441E-3</v>
      </c>
      <c r="M12" s="4">
        <v>3.284964322440792E-6</v>
      </c>
      <c r="N12" s="3">
        <v>3.2849643224408278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152</v>
      </c>
      <c r="H13" s="1">
        <v>79559.534078950004</v>
      </c>
      <c r="I13" s="25">
        <v>4.5635016972061498E-7</v>
      </c>
      <c r="J13" s="26">
        <v>0.20704972280360079</v>
      </c>
      <c r="K13" s="5">
        <v>0.2074269782041589</v>
      </c>
      <c r="L13" s="27">
        <v>7.9704495702132852E-2</v>
      </c>
      <c r="M13" s="4">
        <v>1.4496162318285161E-4</v>
      </c>
      <c r="N13" s="3">
        <v>144.96162318285499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150</v>
      </c>
      <c r="H14" s="1">
        <v>52652.14553337</v>
      </c>
      <c r="I14" s="25">
        <v>1.335440904952098E-7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152</v>
      </c>
      <c r="H15" s="1">
        <v>1943.33007582</v>
      </c>
      <c r="I15" s="25">
        <v>3.530674912511049E-7</v>
      </c>
      <c r="J15" s="26">
        <v>1.440621284551883E-2</v>
      </c>
      <c r="K15" s="5">
        <v>1.443246171718824E-2</v>
      </c>
      <c r="L15" s="27">
        <v>1.946870924641164E-3</v>
      </c>
      <c r="M15" s="4">
        <v>3.540848821164191E-6</v>
      </c>
      <c r="N15" s="3">
        <v>3.540848821164218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171</v>
      </c>
      <c r="H16" s="1">
        <v>4460.4497513599999</v>
      </c>
      <c r="I16" s="25">
        <v>2.8743867894207439E-7</v>
      </c>
      <c r="J16" s="26">
        <v>1.99143265544648E-2</v>
      </c>
      <c r="K16" s="5">
        <v>1.995061149673201E-2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154</v>
      </c>
      <c r="H17" s="1">
        <v>708.83225948999996</v>
      </c>
      <c r="I17" s="25">
        <v>1.138458991935402E-7</v>
      </c>
      <c r="J17" s="26">
        <v>0.1020511224993918</v>
      </c>
      <c r="K17" s="5">
        <v>0.10223706496974209</v>
      </c>
      <c r="L17" s="27">
        <v>7.1012378885455265E-4</v>
      </c>
      <c r="M17" s="4">
        <v>1.2915293645526791E-6</v>
      </c>
      <c r="N17" s="3">
        <v>1.2915293645527299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158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1.3610429908775361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162</v>
      </c>
      <c r="H19" s="1">
        <v>4925.54337631</v>
      </c>
      <c r="I19" s="25">
        <v>3.9657816789627218E-7</v>
      </c>
      <c r="J19" s="26">
        <v>1.5430856512843949E-3</v>
      </c>
      <c r="K19" s="5">
        <v>1.545897233872655E-3</v>
      </c>
      <c r="L19" s="27">
        <v>4.9345179733992946E-3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150</v>
      </c>
      <c r="H20" s="1">
        <v>3024.05650719</v>
      </c>
      <c r="I20" s="25">
        <v>4.92046307056984E-7</v>
      </c>
      <c r="J20" s="26">
        <v>1.3113034083068621E-3</v>
      </c>
      <c r="K20" s="5">
        <v>1.313692671550522E-3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177</v>
      </c>
      <c r="H21" s="1">
        <v>1759.7160991200001</v>
      </c>
      <c r="I21" s="25">
        <v>5.2803568433582085E-7</v>
      </c>
      <c r="J21" s="26">
        <v>1.2076176100760221E-2</v>
      </c>
      <c r="K21" s="5">
        <v>1.2098179523861779E-2</v>
      </c>
      <c r="L21" s="27">
        <v>1.762922393690773E-3</v>
      </c>
      <c r="M21" s="4">
        <v>3.206294570772894E-6</v>
      </c>
      <c r="N21" s="3">
        <v>3.206294570773025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162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19.175874730819491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152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150</v>
      </c>
      <c r="H24" s="1">
        <v>5848.4042530400002</v>
      </c>
      <c r="I24" s="25">
        <v>4.9370432384246844E-7</v>
      </c>
      <c r="J24" s="26">
        <v>1.4347047650862131E-4</v>
      </c>
      <c r="K24" s="5">
        <v>1.4373188720438439E-4</v>
      </c>
      <c r="L24" s="27">
        <v>5.8590603508107426E-3</v>
      </c>
      <c r="M24" s="4">
        <v>1.06560977707424E-5</v>
      </c>
      <c r="N24" s="3">
        <v>10.656097770742241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160</v>
      </c>
      <c r="H25" s="1">
        <v>2238.45903279</v>
      </c>
      <c r="I25" s="25">
        <v>2.4794508335102411E-7</v>
      </c>
      <c r="J25" s="26">
        <v>0.25608016153577118</v>
      </c>
      <c r="K25" s="5">
        <v>0.2565467529549918</v>
      </c>
      <c r="L25" s="27">
        <v>2.2425376219736099E-3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150</v>
      </c>
      <c r="H26" s="1">
        <v>2483.40374544</v>
      </c>
      <c r="I26" s="25">
        <v>1.8254198095606671E-7</v>
      </c>
      <c r="J26" s="26">
        <v>1.082656489050431E-3</v>
      </c>
      <c r="K26" s="5">
        <v>1.0846291456774739E-3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177</v>
      </c>
      <c r="H27" s="1">
        <v>1926.0484594699999</v>
      </c>
      <c r="I27" s="25">
        <v>4.3843791491465969E-7</v>
      </c>
      <c r="J27" s="26">
        <v>3.433845749611615E-3</v>
      </c>
      <c r="K27" s="5">
        <v>3.440102395768471E-3</v>
      </c>
      <c r="L27" s="27">
        <v>1.929557820277259E-3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152</v>
      </c>
      <c r="H28" s="1">
        <v>2013.15552809</v>
      </c>
      <c r="I28" s="25">
        <v>3.2004933311133499E-7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3.6680744255053288E-6</v>
      </c>
      <c r="N28" s="3">
        <v>3.66807442550521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160</v>
      </c>
      <c r="H29" s="1">
        <v>18475.23210556</v>
      </c>
      <c r="I29" s="25">
        <v>2.33278616002653E-7</v>
      </c>
      <c r="J29" s="26">
        <v>1.8268048419167759</v>
      </c>
      <c r="K29" s="5">
        <v>1.830133375676966</v>
      </c>
      <c r="L29" s="27">
        <v>1.8508894942651118E-2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152</v>
      </c>
      <c r="H30" s="1">
        <v>23427.976133550001</v>
      </c>
      <c r="I30" s="25">
        <v>4.488177332258372E-7</v>
      </c>
      <c r="J30" s="26">
        <v>0.15681960889550689</v>
      </c>
      <c r="K30" s="5">
        <v>0.15710534240711521</v>
      </c>
      <c r="L30" s="27">
        <v>2.3470663128739321E-2</v>
      </c>
      <c r="M30" s="4">
        <v>4.2686995189323417E-5</v>
      </c>
      <c r="N30" s="3">
        <v>42.68699518932408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0.40996642541900002</v>
      </c>
      <c r="D31" s="7">
        <v>3053000</v>
      </c>
      <c r="E31" s="1">
        <v>3053000</v>
      </c>
      <c r="F31" s="6">
        <v>10630549375.59444</v>
      </c>
      <c r="G31" s="1" t="s">
        <v>152</v>
      </c>
      <c r="H31" s="1">
        <v>4099.6642541900001</v>
      </c>
      <c r="I31" s="25">
        <v>3.8564933093693059E-7</v>
      </c>
      <c r="J31" s="26">
        <v>1.1773874073504489</v>
      </c>
      <c r="K31" s="5">
        <v>1.1795326686514609</v>
      </c>
      <c r="L31" s="27">
        <v>4.1071340564120618E-3</v>
      </c>
      <c r="M31" s="4">
        <v>7.4698022220617494E-6</v>
      </c>
      <c r="N31" s="3">
        <v>7.4698022220618441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152</v>
      </c>
      <c r="H32" s="1">
        <v>2352.49098516</v>
      </c>
      <c r="I32" s="25">
        <v>3.8629155001563518E-7</v>
      </c>
      <c r="J32" s="26">
        <v>0.29959420598787612</v>
      </c>
      <c r="K32" s="5">
        <v>0.30014008228802791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191</v>
      </c>
      <c r="H33" s="1">
        <v>18066.026225819998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3.2917242625569297E-5</v>
      </c>
      <c r="N33" s="3">
        <v>32.917242625568178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158</v>
      </c>
      <c r="H34" s="1">
        <v>2547.8396534899998</v>
      </c>
      <c r="I34" s="25">
        <v>5.408485542687964E-7</v>
      </c>
      <c r="J34" s="26">
        <v>3.6723616834851282E-4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154</v>
      </c>
      <c r="H35" s="1">
        <v>1528.8065788199999</v>
      </c>
      <c r="I35" s="25">
        <v>2.6118108116969327E-7</v>
      </c>
      <c r="J35" s="26">
        <v>0.31725927110763819</v>
      </c>
      <c r="K35" s="5">
        <v>0.31783733405792192</v>
      </c>
      <c r="L35" s="27">
        <v>1.531592144197744E-3</v>
      </c>
      <c r="M35" s="4">
        <v>2.7855653777443452E-6</v>
      </c>
      <c r="N35" s="3">
        <v>2.7855653777444331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150</v>
      </c>
      <c r="H36" s="1">
        <v>6385.9981226899999</v>
      </c>
      <c r="I36" s="25">
        <v>3.1442376494446882E-7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1.163562185415787E-5</v>
      </c>
      <c r="N36" s="3">
        <v>11.63562185415776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195</v>
      </c>
      <c r="H37" s="1">
        <v>3859.67780821</v>
      </c>
      <c r="I37" s="25">
        <v>4.007176039737928E-7</v>
      </c>
      <c r="J37" s="26">
        <v>1.1603980375873089E-2</v>
      </c>
      <c r="K37" s="5">
        <v>1.162512343371956E-2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152</v>
      </c>
      <c r="H38" s="1">
        <v>44812.036789439997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158</v>
      </c>
      <c r="H39" s="1">
        <v>4405.7941810900002</v>
      </c>
      <c r="I39" s="25">
        <v>4.1793105053944663E-7</v>
      </c>
      <c r="J39" s="26">
        <v>3.1378263274501649E-3</v>
      </c>
      <c r="K39" s="5">
        <v>3.1435436107723111E-3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160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150</v>
      </c>
      <c r="H41" s="1">
        <v>2422.9414337799999</v>
      </c>
      <c r="I41" s="25">
        <v>2.9889669076777202E-7</v>
      </c>
      <c r="J41" s="26">
        <v>3.5053408306481228E-3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152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1.3713101699426919E-5</v>
      </c>
      <c r="N42" s="3">
        <v>13.71310169942717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191</v>
      </c>
      <c r="H43" s="1">
        <v>2900.1151816800011</v>
      </c>
      <c r="I43" s="25">
        <v>2.9092353583109568E-7</v>
      </c>
      <c r="J43" s="26">
        <v>2.945484430875512E-2</v>
      </c>
      <c r="K43" s="5">
        <v>2.9508512572192509E-2</v>
      </c>
      <c r="L43" s="27">
        <v>2.905399342884103E-3</v>
      </c>
      <c r="M43" s="4">
        <v>5.2841612041020806E-6</v>
      </c>
      <c r="N43" s="3">
        <v>5.2841612041020198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150</v>
      </c>
      <c r="H44" s="1">
        <v>12167.19514874</v>
      </c>
      <c r="I44" s="25">
        <v>4.4397297637064978E-7</v>
      </c>
      <c r="J44" s="26">
        <v>1.022380969986332E-2</v>
      </c>
      <c r="K44" s="5">
        <v>1.024243801470176E-2</v>
      </c>
      <c r="L44" s="27">
        <v>1.218936441328866E-2</v>
      </c>
      <c r="M44" s="4">
        <v>2.2169264548663189E-5</v>
      </c>
      <c r="N44" s="3">
        <v>22.169264548663701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152</v>
      </c>
      <c r="H45" s="1">
        <v>10828.391297210001</v>
      </c>
      <c r="I45" s="25">
        <v>3.5658676381287809E-7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1.9729894050968259E-5</v>
      </c>
      <c r="N45" s="3">
        <v>19.729894050968142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205</v>
      </c>
      <c r="H46" s="1">
        <v>13934.240397539999</v>
      </c>
      <c r="I46" s="25">
        <v>4.8878070741266713E-7</v>
      </c>
      <c r="J46" s="26">
        <v>1.192624926086908E-2</v>
      </c>
      <c r="K46" s="5">
        <v>1.19479795094398E-2</v>
      </c>
      <c r="L46" s="27">
        <v>1.3959629310756521E-2</v>
      </c>
      <c r="M46" s="4">
        <v>2.5388913216514011E-5</v>
      </c>
      <c r="N46" s="3">
        <v>25.38891321651499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207</v>
      </c>
      <c r="H47" s="1">
        <v>3957.68864919</v>
      </c>
      <c r="I47" s="25">
        <v>4.6538622182140328E-7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156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152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3.0576118423034E-2</v>
      </c>
      <c r="M49" s="4">
        <v>5.5609959243994873E-5</v>
      </c>
      <c r="N49" s="3">
        <v>55.609959243996848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162</v>
      </c>
      <c r="H50" s="1">
        <v>2106.16130974</v>
      </c>
      <c r="I50" s="25">
        <v>2.4464539191845367E-7</v>
      </c>
      <c r="J50" s="26">
        <v>6.3578444451767753E-3</v>
      </c>
      <c r="K50" s="5">
        <v>6.369428769551288E-3</v>
      </c>
      <c r="L50" s="27">
        <v>2.1099988455601142E-3</v>
      </c>
      <c r="M50" s="4">
        <v>3.8375358201135634E-6</v>
      </c>
      <c r="N50" s="3">
        <v>3.837535820113771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152</v>
      </c>
      <c r="H51" s="1">
        <v>48014.665974820004</v>
      </c>
      <c r="I51" s="25">
        <v>3.2141527156511457E-7</v>
      </c>
      <c r="J51" s="26">
        <v>11.442383667718079</v>
      </c>
      <c r="K51" s="5">
        <v>11.463232287921461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207</v>
      </c>
      <c r="H52" s="1">
        <v>1295.5720410399999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1.2979326409099021E-3</v>
      </c>
      <c r="M52" s="4">
        <v>2.360599869901444E-6</v>
      </c>
      <c r="N52" s="3">
        <v>2.360599869901534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207</v>
      </c>
      <c r="H53" s="1">
        <v>2547.6885938999999</v>
      </c>
      <c r="I53" s="25">
        <v>1.780213374308363E-7</v>
      </c>
      <c r="J53" s="26">
        <v>0.56272544761887366</v>
      </c>
      <c r="K53" s="5">
        <v>0.56375076275223313</v>
      </c>
      <c r="L53" s="27">
        <v>2.5523306154781361E-3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154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1.7879662506011581E-2</v>
      </c>
      <c r="M54" s="4">
        <v>3.2518427921575388E-5</v>
      </c>
      <c r="N54" s="3">
        <v>32.518427921575487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150</v>
      </c>
      <c r="H55" s="1">
        <v>3069.82348817</v>
      </c>
      <c r="I55" s="25">
        <v>4.613491342320556E-7</v>
      </c>
      <c r="J55" s="26">
        <v>2.3408855070934501E-3</v>
      </c>
      <c r="K55" s="5">
        <v>2.3451507227806099E-3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205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-1.809146396927658E-3</v>
      </c>
      <c r="N56" s="3">
        <v>-1809.1463969276581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158</v>
      </c>
      <c r="H57" s="1">
        <v>2166.2304279800001</v>
      </c>
      <c r="I57" s="25">
        <v>5.5260885404543055E-7</v>
      </c>
      <c r="J57" s="26">
        <v>1.337147644133728E-4</v>
      </c>
      <c r="K57" s="5">
        <v>1.339583996921821E-4</v>
      </c>
      <c r="L57" s="27">
        <v>2.1701774128668342E-3</v>
      </c>
      <c r="M57" s="4">
        <v>3.9469848868343106E-6</v>
      </c>
      <c r="N57" s="3">
        <v>3.946984886833889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207</v>
      </c>
      <c r="H58" s="1">
        <v>1773.62796428</v>
      </c>
      <c r="I58" s="25">
        <v>1.5065829453721789E-7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3.2316427116861628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0.21924947299600001</v>
      </c>
      <c r="D59" s="7">
        <v>13154</v>
      </c>
      <c r="E59" s="1">
        <v>13154</v>
      </c>
      <c r="F59" s="6">
        <v>10213213006.016001</v>
      </c>
      <c r="G59" s="1" t="s">
        <v>150</v>
      </c>
      <c r="H59" s="1">
        <v>2192.4947299599999</v>
      </c>
      <c r="I59" s="25">
        <v>2.146723786793178E-7</v>
      </c>
      <c r="J59" s="26">
        <v>2.8238004691477458E-3</v>
      </c>
      <c r="K59" s="5">
        <v>2.828945580962511E-3</v>
      </c>
      <c r="L59" s="27">
        <v>2.1964895697732848E-3</v>
      </c>
      <c r="M59" s="4">
        <v>3.994839813285106E-6</v>
      </c>
      <c r="N59" s="3">
        <v>3.9948398132851248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195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0.45827227236099999</v>
      </c>
      <c r="D61" s="7">
        <v>2222160</v>
      </c>
      <c r="E61" s="1">
        <v>2222160</v>
      </c>
      <c r="F61" s="6">
        <v>10479302132.719999</v>
      </c>
      <c r="G61" s="1" t="s">
        <v>191</v>
      </c>
      <c r="H61" s="1">
        <v>4582.7227236099998</v>
      </c>
      <c r="I61" s="25">
        <v>4.3731182339911317E-7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0.481641360799</v>
      </c>
      <c r="D62" s="7">
        <v>171616</v>
      </c>
      <c r="E62" s="1">
        <v>171616</v>
      </c>
      <c r="F62" s="6">
        <v>34446704321.894997</v>
      </c>
      <c r="G62" s="1" t="s">
        <v>171</v>
      </c>
      <c r="H62" s="1">
        <v>4816.4136079899999</v>
      </c>
      <c r="I62" s="25">
        <v>1.3982218917031759E-7</v>
      </c>
      <c r="J62" s="26">
        <v>2.399572481665322E-2</v>
      </c>
      <c r="K62" s="5">
        <v>2.4039446279585871E-2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152</v>
      </c>
      <c r="H63" s="1">
        <v>3965.5359984000002</v>
      </c>
      <c r="I63" s="25">
        <v>4.2093204072860328E-7</v>
      </c>
      <c r="J63" s="26">
        <v>1.6929044814022971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152</v>
      </c>
      <c r="H64" s="1">
        <v>41683.312135499997</v>
      </c>
      <c r="I64" s="25">
        <v>3.615456452708034E-7</v>
      </c>
      <c r="J64" s="26">
        <v>0.25958977330443678</v>
      </c>
      <c r="K64" s="5">
        <v>0.2600627594190123</v>
      </c>
      <c r="L64" s="27">
        <v>4.1759261305602653E-2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158</v>
      </c>
      <c r="H65" s="1">
        <v>3899.5508867499998</v>
      </c>
      <c r="I65" s="25">
        <v>4.6546445274431288E-7</v>
      </c>
      <c r="J65" s="26">
        <v>1.4495959451816139E-2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7.1051852231098556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152</v>
      </c>
      <c r="H66" s="1">
        <v>12759.48533594</v>
      </c>
      <c r="I66" s="25">
        <v>3.9615297590604738E-7</v>
      </c>
      <c r="J66" s="26">
        <v>14.261507132617711</v>
      </c>
      <c r="K66" s="5">
        <v>14.28749234289903</v>
      </c>
      <c r="L66" s="27">
        <v>1.2782733784119611E-2</v>
      </c>
      <c r="M66" s="4">
        <v>2.3248448179609759E-5</v>
      </c>
      <c r="N66" s="3">
        <v>23.248448179610929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152</v>
      </c>
      <c r="H67" s="1">
        <v>4288.78566899</v>
      </c>
      <c r="I67" s="25">
        <v>5.1888346736100701E-7</v>
      </c>
      <c r="J67" s="26">
        <v>2.0699818163432651E-2</v>
      </c>
      <c r="K67" s="5">
        <v>2.0737534312448461E-2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177</v>
      </c>
      <c r="H68" s="1">
        <v>2226.0123427399999</v>
      </c>
      <c r="I68" s="25">
        <v>5.476094538077061E-7</v>
      </c>
      <c r="J68" s="26">
        <v>1.6081099220517099E-2</v>
      </c>
      <c r="K68" s="5">
        <v>1.6110399822523571E-2</v>
      </c>
      <c r="L68" s="27">
        <v>2.230068253397706E-3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154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2.8497600695216601E-2</v>
      </c>
      <c r="M69" s="4">
        <v>5.182967932659821E-5</v>
      </c>
      <c r="N69" s="3">
        <v>51.829679326598132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152</v>
      </c>
      <c r="H70" s="1">
        <v>2084.9225079399998</v>
      </c>
      <c r="I70" s="25">
        <v>2.1834277872709891E-7</v>
      </c>
      <c r="J70" s="26">
        <v>0.13577449186643789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152</v>
      </c>
      <c r="H71" s="1">
        <v>1574.9331723800001</v>
      </c>
      <c r="I71" s="25">
        <v>4.7992723725395061E-7</v>
      </c>
      <c r="J71" s="26">
        <v>5.8973458913765464E-3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152</v>
      </c>
      <c r="H72" s="1">
        <v>3387.4033099100002</v>
      </c>
      <c r="I72" s="25">
        <v>2.4278660327617401E-7</v>
      </c>
      <c r="J72" s="26">
        <v>0.10346108312010879</v>
      </c>
      <c r="K72" s="5">
        <v>0.1036495946130619</v>
      </c>
      <c r="L72" s="27">
        <v>3.3935753355251209E-3</v>
      </c>
      <c r="M72" s="4">
        <v>6.1720256151216041E-6</v>
      </c>
      <c r="N72" s="3">
        <v>6.1720256151215844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152</v>
      </c>
      <c r="H73" s="1">
        <v>4850.1806317700002</v>
      </c>
      <c r="I73" s="25">
        <v>4.3066612670771319E-7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207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1.5716344171999329E-3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160</v>
      </c>
      <c r="H75" s="1">
        <v>8864.7747302799999</v>
      </c>
      <c r="I75" s="25">
        <v>3.4874428350478538E-7</v>
      </c>
      <c r="J75" s="26">
        <v>2.1761643290698611</v>
      </c>
      <c r="K75" s="5">
        <v>2.1801294140473471</v>
      </c>
      <c r="L75" s="27">
        <v>8.8809268124744791E-3</v>
      </c>
      <c r="M75" s="4">
        <v>1.6152082194478831E-5</v>
      </c>
      <c r="N75" s="3">
        <v>16.15208219447959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150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1.06361300040575E-5</v>
      </c>
      <c r="N76" s="3">
        <v>10.63613000405803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207</v>
      </c>
      <c r="H77" s="1">
        <v>593.21721777000005</v>
      </c>
      <c r="I77" s="25">
        <v>1.3266781973225989E-7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1.0808727331044091E-6</v>
      </c>
      <c r="N77" s="3">
        <v>1.0808727331043431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150</v>
      </c>
      <c r="H78" s="1">
        <v>1542.08371558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1.544893472591028E-3</v>
      </c>
      <c r="M78" s="4">
        <v>2.8097570110283999E-6</v>
      </c>
      <c r="N78" s="3">
        <v>2.8097570110285228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207</v>
      </c>
      <c r="H79" s="1">
        <v>2254.1929434100002</v>
      </c>
      <c r="I79" s="25">
        <v>3.5038647169591921E-7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150</v>
      </c>
      <c r="H80" s="1">
        <v>16007.707573829999</v>
      </c>
      <c r="I80" s="25">
        <v>1.083447042948602E-7</v>
      </c>
      <c r="J80" s="26">
        <v>1.122646156962482E-2</v>
      </c>
      <c r="K80" s="5">
        <v>1.124691676849578E-2</v>
      </c>
      <c r="L80" s="27">
        <v>1.6036874452446219E-2</v>
      </c>
      <c r="M80" s="4">
        <v>2.9166878616215111E-5</v>
      </c>
      <c r="N80" s="3">
        <v>29.166878616215399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150</v>
      </c>
      <c r="H81" s="1">
        <v>6728.2287256</v>
      </c>
      <c r="I81" s="25">
        <v>5.6172735328606863E-8</v>
      </c>
      <c r="J81" s="26">
        <v>5.270687755883182E-3</v>
      </c>
      <c r="K81" s="5">
        <v>5.2802912240459384E-3</v>
      </c>
      <c r="L81" s="27">
        <v>6.7404879094770777E-3</v>
      </c>
      <c r="M81" s="4">
        <v>1.22591838770782E-5</v>
      </c>
      <c r="N81" s="3">
        <v>12.2591838770777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150</v>
      </c>
      <c r="H82" s="1">
        <v>1396.9531549999999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1.3994984769849061E-3</v>
      </c>
      <c r="M82" s="4">
        <v>2.5453219849055991E-6</v>
      </c>
      <c r="N82" s="3">
        <v>2.5453219849055131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207</v>
      </c>
      <c r="H83" s="1">
        <v>3324.7194146699999</v>
      </c>
      <c r="I83" s="25">
        <v>3.9500347229036562E-7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171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3.3479347559301829E-3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177</v>
      </c>
      <c r="H85" s="1">
        <v>2020.5231783700001</v>
      </c>
      <c r="I85" s="25">
        <v>5.1812265665360978E-7</v>
      </c>
      <c r="J85" s="26">
        <v>1.6964372024152491E-2</v>
      </c>
      <c r="K85" s="5">
        <v>1.699528199536637E-2</v>
      </c>
      <c r="L85" s="27">
        <v>2.0242046770539159E-3</v>
      </c>
      <c r="M85" s="4">
        <v>3.6814986839159469E-6</v>
      </c>
      <c r="N85" s="3">
        <v>3.6814986839160611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154</v>
      </c>
      <c r="H86" s="1">
        <v>94476.219049250009</v>
      </c>
      <c r="I86" s="25">
        <v>4.0060956118268831E-7</v>
      </c>
      <c r="J86" s="26">
        <v>27.642059721605499</v>
      </c>
      <c r="K86" s="5">
        <v>27.692424997015259</v>
      </c>
      <c r="L86" s="27">
        <v>9.464835965092773E-2</v>
      </c>
      <c r="M86" s="4">
        <v>1.7214060167772269E-4</v>
      </c>
      <c r="N86" s="3">
        <v>172.14060167771819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154</v>
      </c>
      <c r="H87" s="1">
        <v>36153.485097030003</v>
      </c>
      <c r="I87" s="25">
        <v>4.0863074091578292E-7</v>
      </c>
      <c r="J87" s="26">
        <v>11.185857901828641</v>
      </c>
      <c r="K87" s="5">
        <v>11.20623911840719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158</v>
      </c>
      <c r="H88" s="1">
        <v>13757.9154922</v>
      </c>
      <c r="I88" s="25">
        <v>1.5554418212815929E-7</v>
      </c>
      <c r="J88" s="26">
        <v>0.35308529343092149</v>
      </c>
      <c r="K88" s="5">
        <v>0.35372863326257897</v>
      </c>
      <c r="L88" s="27">
        <v>1.37829831322331E-2</v>
      </c>
      <c r="M88" s="4">
        <v>2.5067640033104782E-5</v>
      </c>
      <c r="N88" s="3">
        <v>25.067640033104912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171</v>
      </c>
      <c r="H89" s="1">
        <v>2055.4254509500001</v>
      </c>
      <c r="I89" s="25">
        <v>1.9998223290291829E-7</v>
      </c>
      <c r="J89" s="26">
        <v>1.1940939126633249E-3</v>
      </c>
      <c r="K89" s="5">
        <v>1.196269614087466E-3</v>
      </c>
      <c r="L89" s="27">
        <v>2.059170543386551E-3</v>
      </c>
      <c r="M89" s="4">
        <v>3.7450924365513461E-6</v>
      </c>
      <c r="N89" s="3">
        <v>3.7450924365512042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150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1.3258947070748119E-2</v>
      </c>
      <c r="M90" s="4">
        <v>2.4114555548118349E-5</v>
      </c>
      <c r="N90" s="3">
        <v>24.114555548118009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150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2.5725719838163288E-3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162</v>
      </c>
      <c r="H92" s="1">
        <v>1520.0688134300001</v>
      </c>
      <c r="I92" s="25">
        <v>3.2011181060202028E-7</v>
      </c>
      <c r="J92" s="26">
        <v>1.4566687941444931E-2</v>
      </c>
      <c r="K92" s="5">
        <v>1.459322920708191E-2</v>
      </c>
      <c r="L92" s="27">
        <v>1.5228384581375621E-3</v>
      </c>
      <c r="M92" s="4">
        <v>2.769644707561547E-6</v>
      </c>
      <c r="N92" s="3">
        <v>2.7696447075616111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150</v>
      </c>
      <c r="H93" s="1">
        <v>1558.04567634</v>
      </c>
      <c r="I93" s="25">
        <v>2.111852872486781E-7</v>
      </c>
      <c r="J93" s="26">
        <v>4.6883133769206532E-5</v>
      </c>
      <c r="K93" s="5">
        <v>4.6968557285662253E-5</v>
      </c>
      <c r="L93" s="27">
        <v>1.5608845168732881E-3</v>
      </c>
      <c r="M93" s="4">
        <v>2.8388405332883861E-6</v>
      </c>
      <c r="N93" s="3">
        <v>2.838840533288248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152</v>
      </c>
      <c r="H94" s="1">
        <v>14117.649556570001</v>
      </c>
      <c r="I94" s="25">
        <v>4.4401446341958678E-7</v>
      </c>
      <c r="J94" s="26">
        <v>0.18247928811832809</v>
      </c>
      <c r="K94" s="5">
        <v>0.18281177490459541</v>
      </c>
      <c r="L94" s="27">
        <v>1.4143372650840671E-2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156</v>
      </c>
      <c r="H95" s="1">
        <v>2629.6246155399999</v>
      </c>
      <c r="I95" s="25">
        <v>3.6629172559796412E-7</v>
      </c>
      <c r="J95" s="26">
        <v>3.8094339462188258E-2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5.4789895794390002</v>
      </c>
      <c r="D96" s="7">
        <v>710740</v>
      </c>
      <c r="E96" s="1">
        <v>710740</v>
      </c>
      <c r="F96" s="6">
        <v>126652040286.9077</v>
      </c>
      <c r="G96" s="1" t="s">
        <v>152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5.4889725843922772E-2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154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1.5470669943693531E-3</v>
      </c>
      <c r="M97" s="4">
        <v>2.8137100793533369E-6</v>
      </c>
      <c r="N97" s="3">
        <v>2.8137100793533141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207</v>
      </c>
      <c r="H98" s="1">
        <v>1522.1516517</v>
      </c>
      <c r="I98" s="25">
        <v>2.5778123948311309E-7</v>
      </c>
      <c r="J98" s="26">
        <v>3.0279242170925948E-2</v>
      </c>
      <c r="K98" s="5">
        <v>3.0334412530426871E-2</v>
      </c>
      <c r="L98" s="27">
        <v>1.5249250914500831E-3</v>
      </c>
      <c r="M98" s="4">
        <v>2.77343975008267E-6</v>
      </c>
      <c r="N98" s="3">
        <v>2.7734397500826158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150</v>
      </c>
      <c r="H99" s="1">
        <v>14842.877802380001</v>
      </c>
      <c r="I99" s="25">
        <v>2.9026037031765162E-7</v>
      </c>
      <c r="J99" s="26">
        <v>3.1222146993588509E-2</v>
      </c>
      <c r="K99" s="5">
        <v>3.1279035374854762E-2</v>
      </c>
      <c r="L99" s="27">
        <v>1.486992230036675E-2</v>
      </c>
      <c r="M99" s="4">
        <v>2.7044497986747702E-5</v>
      </c>
      <c r="N99" s="3">
        <v>27.04449798674796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207</v>
      </c>
      <c r="H100" s="1">
        <v>8583.4793240700001</v>
      </c>
      <c r="I100" s="25">
        <v>2.7681923411157069E-7</v>
      </c>
      <c r="J100" s="26">
        <v>0.48510909862648088</v>
      </c>
      <c r="K100" s="5">
        <v>0.48599299272129809</v>
      </c>
      <c r="L100" s="27">
        <v>8.59911887135743E-3</v>
      </c>
      <c r="M100" s="4">
        <v>1.5639547287430239E-5</v>
      </c>
      <c r="N100" s="3">
        <v>15.6395472874301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150</v>
      </c>
      <c r="H101" s="1">
        <v>7581.448412839999</v>
      </c>
      <c r="I101" s="25">
        <v>3.9324873899403931E-7</v>
      </c>
      <c r="J101" s="26">
        <v>1.217380121303847E-2</v>
      </c>
      <c r="K101" s="5">
        <v>1.219598251418099E-2</v>
      </c>
      <c r="L101" s="27">
        <v>7.5952622075125724E-3</v>
      </c>
      <c r="M101" s="4">
        <v>1.381379467257308E-5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150</v>
      </c>
      <c r="H2" s="1">
        <v>7419.0210770700014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1.3720511410269221E-5</v>
      </c>
      <c r="N2" s="3">
        <v>13.72051141026895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2</v>
      </c>
      <c r="B3" s="1" t="s">
        <v>151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152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154</v>
      </c>
      <c r="H4" s="1">
        <v>2368.2451033699999</v>
      </c>
      <c r="I4" s="25">
        <v>1.3756758855055089E-7</v>
      </c>
      <c r="J4" s="26">
        <v>0.32898463396332939</v>
      </c>
      <c r="K4" s="5">
        <v>0.32959304811667323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156</v>
      </c>
      <c r="H5" s="1">
        <v>5442.0763653599997</v>
      </c>
      <c r="I5" s="25">
        <v>4.1868606198301769E-7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158</v>
      </c>
      <c r="H6" s="1">
        <v>4308.0080066099999</v>
      </c>
      <c r="I6" s="25">
        <v>4.5525808389949642E-7</v>
      </c>
      <c r="J6" s="26">
        <v>1.9591576382530919E-3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160</v>
      </c>
      <c r="H7" s="1">
        <v>3615.0637929999998</v>
      </c>
      <c r="I7" s="25">
        <v>2.6447953397150602E-7</v>
      </c>
      <c r="J7" s="26">
        <v>0.15391439375378579</v>
      </c>
      <c r="K7" s="5">
        <v>0.15419903834155249</v>
      </c>
      <c r="L7" s="27">
        <v>3.6217493817744641E-3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162</v>
      </c>
      <c r="H8" s="1">
        <v>1972.7081062899999</v>
      </c>
      <c r="I8" s="25">
        <v>3.0161323800075302E-7</v>
      </c>
      <c r="J8" s="26">
        <v>5.7022998776422359E-3</v>
      </c>
      <c r="K8" s="5">
        <v>5.7128455371862419E-3</v>
      </c>
      <c r="L8" s="27">
        <v>1.976356372518545E-3</v>
      </c>
      <c r="M8" s="4">
        <v>3.648266228544611E-6</v>
      </c>
      <c r="N8" s="3">
        <v>3.6482662285445708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0.25755715835600002</v>
      </c>
      <c r="D9" s="7">
        <v>10959200</v>
      </c>
      <c r="E9" s="1">
        <v>10959200</v>
      </c>
      <c r="F9" s="6">
        <v>22969906602.567009</v>
      </c>
      <c r="G9" s="1" t="s">
        <v>164</v>
      </c>
      <c r="H9" s="1">
        <v>2575.5715835599999</v>
      </c>
      <c r="I9" s="25">
        <v>1.1212808254397369E-7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158</v>
      </c>
      <c r="H10" s="1">
        <v>22630.641044020002</v>
      </c>
      <c r="I10" s="25">
        <v>4.4519980800006912E-7</v>
      </c>
      <c r="J10" s="26">
        <v>2.2124204458563428E-2</v>
      </c>
      <c r="K10" s="5">
        <v>2.216512028782849E-2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152</v>
      </c>
      <c r="H11" s="1">
        <v>3053.7586036299999</v>
      </c>
      <c r="I11" s="25">
        <v>4.428030015556506E-7</v>
      </c>
      <c r="J11" s="26">
        <v>2.2930110632557808E-2</v>
      </c>
      <c r="K11" s="5">
        <v>2.2972516880168829E-2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177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1.72752535147743E-3</v>
      </c>
      <c r="M12" s="4">
        <v>3.1889351974293679E-6</v>
      </c>
      <c r="N12" s="3">
        <v>3.1889351974293731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152</v>
      </c>
      <c r="H13" s="1">
        <v>85606.441245549984</v>
      </c>
      <c r="I13" s="25">
        <v>4.4059507466660131E-7</v>
      </c>
      <c r="J13" s="26">
        <v>0.19990151013683441</v>
      </c>
      <c r="K13" s="5">
        <v>0.20027120189566741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150</v>
      </c>
      <c r="H14" s="1">
        <v>50947.370121369997</v>
      </c>
      <c r="I14" s="25">
        <v>1.286727762514855E-7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152</v>
      </c>
      <c r="H15" s="1">
        <v>1985.4279004299999</v>
      </c>
      <c r="I15" s="25">
        <v>3.4024789881952793E-7</v>
      </c>
      <c r="J15" s="26">
        <v>1.3883135015533199E-2</v>
      </c>
      <c r="K15" s="5">
        <v>1.390881006218553E-2</v>
      </c>
      <c r="L15" s="27">
        <v>1.9890996902607082E-3</v>
      </c>
      <c r="M15" s="4">
        <v>3.671789830708011E-6</v>
      </c>
      <c r="N15" s="3">
        <v>3.6717898307081209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171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154</v>
      </c>
      <c r="H17" s="1">
        <v>831.45583182999997</v>
      </c>
      <c r="I17" s="25">
        <v>1.119224957036478E-7</v>
      </c>
      <c r="J17" s="26">
        <v>0.1003269893812628</v>
      </c>
      <c r="K17" s="5">
        <v>0.1005125310564364</v>
      </c>
      <c r="L17" s="27">
        <v>8.3299350089414774E-4</v>
      </c>
      <c r="M17" s="4">
        <v>1.5376690641477489E-6</v>
      </c>
      <c r="N17" s="3">
        <v>1.5376690641477351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158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1.2588552043385191E-6</v>
      </c>
      <c r="N18" s="3">
        <v>1.2588552043386021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162</v>
      </c>
      <c r="H19" s="1">
        <v>5245.1019244399986</v>
      </c>
      <c r="I19" s="25">
        <v>3.8848822022956192E-7</v>
      </c>
      <c r="J19" s="26">
        <v>1.5116076649132251E-3</v>
      </c>
      <c r="K19" s="5">
        <v>1.514403186047956E-3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150</v>
      </c>
      <c r="H20" s="1">
        <v>3299.4632475799999</v>
      </c>
      <c r="I20" s="25">
        <v>4.7333538827095067E-7</v>
      </c>
      <c r="J20" s="26">
        <v>1.2614388097420841E-3</v>
      </c>
      <c r="K20" s="5">
        <v>1.2637716762186799E-3</v>
      </c>
      <c r="L20" s="27">
        <v>3.305565174317624E-3</v>
      </c>
      <c r="M20" s="4">
        <v>6.1019267376233831E-6</v>
      </c>
      <c r="N20" s="3">
        <v>6.1019267376232156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177</v>
      </c>
      <c r="H21" s="1">
        <v>1885.0542327600001</v>
      </c>
      <c r="I21" s="25">
        <v>5.0395584225885568E-7</v>
      </c>
      <c r="J21" s="26">
        <v>1.152547011246003E-2</v>
      </c>
      <c r="K21" s="5">
        <v>1.1546784965518199E-2</v>
      </c>
      <c r="L21" s="27">
        <v>1.8885403945899219E-3</v>
      </c>
      <c r="M21" s="4">
        <v>3.4861618299216689E-6</v>
      </c>
      <c r="N21" s="3">
        <v>3.4861618299216839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162</v>
      </c>
      <c r="H22" s="1">
        <v>11549.68601489</v>
      </c>
      <c r="I22" s="25">
        <v>4.1745246913817281E-7</v>
      </c>
      <c r="J22" s="26">
        <v>0.13315481408100299</v>
      </c>
      <c r="K22" s="5">
        <v>0.13340106653498501</v>
      </c>
      <c r="L22" s="27">
        <v>1.157104565211768E-2</v>
      </c>
      <c r="M22" s="4">
        <v>2.135963722767718E-5</v>
      </c>
      <c r="N22" s="3">
        <v>21.359637227677009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152</v>
      </c>
      <c r="H23" s="1">
        <v>4411.0995295700004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150</v>
      </c>
      <c r="H24" s="1">
        <v>6562.7056069</v>
      </c>
      <c r="I24" s="25">
        <v>4.7547810400230062E-7</v>
      </c>
      <c r="J24" s="26">
        <v>1.381739370230686E-4</v>
      </c>
      <c r="K24" s="5">
        <v>1.384294716899376E-4</v>
      </c>
      <c r="L24" s="27">
        <v>6.5748424745839442E-3</v>
      </c>
      <c r="M24" s="4">
        <v>1.213686768394406E-5</v>
      </c>
      <c r="N24" s="3">
        <v>12.136867683943819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160</v>
      </c>
      <c r="H25" s="1">
        <v>2897.9706362400002</v>
      </c>
      <c r="I25" s="25">
        <v>2.7609247023930501E-7</v>
      </c>
      <c r="J25" s="26">
        <v>0.28515106418785657</v>
      </c>
      <c r="K25" s="5">
        <v>0.28567841387345111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150</v>
      </c>
      <c r="H26" s="1">
        <v>2530.0502970399998</v>
      </c>
      <c r="I26" s="25">
        <v>1.822969568529503E-7</v>
      </c>
      <c r="J26" s="26">
        <v>1.081203251094848E-3</v>
      </c>
      <c r="K26" s="5">
        <v>1.083202795427683E-3</v>
      </c>
      <c r="L26" s="27">
        <v>2.534729294932498E-3</v>
      </c>
      <c r="M26" s="4">
        <v>4.6789978924975141E-6</v>
      </c>
      <c r="N26" s="3">
        <v>4.6789978924971356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177</v>
      </c>
      <c r="H27" s="1">
        <v>1995.80024839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152</v>
      </c>
      <c r="H28" s="1">
        <v>2034.55830522</v>
      </c>
      <c r="I28" s="25">
        <v>3.1115206507061428E-7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3.7626500998351122E-6</v>
      </c>
      <c r="N28" s="3">
        <v>3.762650099835128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160</v>
      </c>
      <c r="H29" s="1">
        <v>19683.585910559999</v>
      </c>
      <c r="I29" s="25">
        <v>2.3640594615678939E-7</v>
      </c>
      <c r="J29" s="26">
        <v>1.8512949643538179</v>
      </c>
      <c r="K29" s="5">
        <v>1.8547186928239301</v>
      </c>
      <c r="L29" s="27">
        <v>1.971998813428635E-2</v>
      </c>
      <c r="M29" s="4">
        <v>3.6402223726347833E-5</v>
      </c>
      <c r="N29" s="3">
        <v>36.402223726348893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152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</v>
      </c>
      <c r="L30" s="27">
        <v>2.2129239947200459E-2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0.41528759842200003</v>
      </c>
      <c r="D31" s="7">
        <v>3053000</v>
      </c>
      <c r="E31" s="1">
        <v>3053000</v>
      </c>
      <c r="F31" s="6">
        <v>11080085953.2799</v>
      </c>
      <c r="G31" s="1" t="s">
        <v>152</v>
      </c>
      <c r="H31" s="1">
        <v>4152.8759842199997</v>
      </c>
      <c r="I31" s="25">
        <v>3.7480539426597832E-7</v>
      </c>
      <c r="J31" s="26">
        <v>1.144280868694032</v>
      </c>
      <c r="K31" s="5">
        <v>1.1463970668486649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152</v>
      </c>
      <c r="H32" s="1">
        <v>2724.26325726</v>
      </c>
      <c r="I32" s="25">
        <v>3.874886203450275E-7</v>
      </c>
      <c r="J32" s="26">
        <v>0.30052261183789131</v>
      </c>
      <c r="K32" s="5">
        <v>0.30107838845601947</v>
      </c>
      <c r="L32" s="27">
        <v>2.729301419981772E-3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191</v>
      </c>
      <c r="H33" s="1">
        <v>17014.1398004</v>
      </c>
      <c r="I33" s="25">
        <v>4.6044901486990828E-7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3.1465431465708272E-5</v>
      </c>
      <c r="N33" s="3">
        <v>31.46543146570912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158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2.7567175262763798E-3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154</v>
      </c>
      <c r="H35" s="1">
        <v>1160.9468880500001</v>
      </c>
      <c r="I35" s="25">
        <v>2.235045338037221E-7</v>
      </c>
      <c r="J35" s="26">
        <v>0.2714931922567192</v>
      </c>
      <c r="K35" s="5">
        <v>0.27199528349021629</v>
      </c>
      <c r="L35" s="27">
        <v>1.1630939078341809E-3</v>
      </c>
      <c r="M35" s="4">
        <v>2.1470197841811068E-6</v>
      </c>
      <c r="N35" s="3">
        <v>2.1470197841811109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150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1.22544041526616E-5</v>
      </c>
      <c r="N36" s="3">
        <v>12.25440415266166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0.39700272355600003</v>
      </c>
      <c r="D37" s="7">
        <v>28958</v>
      </c>
      <c r="E37" s="1">
        <v>28958</v>
      </c>
      <c r="F37" s="6">
        <v>10208988314.719999</v>
      </c>
      <c r="G37" s="1" t="s">
        <v>195</v>
      </c>
      <c r="H37" s="1">
        <v>3970.02723556</v>
      </c>
      <c r="I37" s="25">
        <v>3.8887567633276162E-7</v>
      </c>
      <c r="J37" s="26">
        <v>1.1261061835244109E-2</v>
      </c>
      <c r="K37" s="5">
        <v>1.128188769970085E-2</v>
      </c>
      <c r="L37" s="27">
        <v>3.9773692829003834E-3</v>
      </c>
      <c r="M37" s="4">
        <v>7.3420473403829406E-6</v>
      </c>
      <c r="N37" s="3">
        <v>7.3420473403830329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152</v>
      </c>
      <c r="H38" s="1">
        <v>43995.177537060001</v>
      </c>
      <c r="I38" s="25">
        <v>4.2731258425998621E-7</v>
      </c>
      <c r="J38" s="26">
        <v>0.28800868179123068</v>
      </c>
      <c r="K38" s="5">
        <v>0.28854131626735502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0.44904505994400001</v>
      </c>
      <c r="D39" s="7">
        <v>7508</v>
      </c>
      <c r="E39" s="1">
        <v>7508</v>
      </c>
      <c r="F39" s="6">
        <v>11079806273.519991</v>
      </c>
      <c r="G39" s="1" t="s">
        <v>158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3.0484877145946121E-3</v>
      </c>
      <c r="L39" s="27">
        <v>4.4987551018798614E-3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160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150</v>
      </c>
      <c r="H41" s="1">
        <v>2432.6703835200001</v>
      </c>
      <c r="I41" s="25">
        <v>2.883351803883756E-7</v>
      </c>
      <c r="J41" s="26">
        <v>3.3814796615227131E-3</v>
      </c>
      <c r="K41" s="5">
        <v>3.3877332669138751E-3</v>
      </c>
      <c r="L41" s="27">
        <v>2.437169289959806E-3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152</v>
      </c>
      <c r="H42" s="1">
        <v>7559.9258151199992</v>
      </c>
      <c r="I42" s="25">
        <v>2.7176606003927788E-7</v>
      </c>
      <c r="J42" s="26">
        <v>5.2179083527541373E-2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13.98109633360855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191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2.7578194706206021E-2</v>
      </c>
      <c r="L43" s="27">
        <v>2.66416292176163E-3</v>
      </c>
      <c r="M43" s="4">
        <v>4.9179266216302364E-6</v>
      </c>
      <c r="N43" s="3">
        <v>4.9179266216301576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150</v>
      </c>
      <c r="H44" s="1">
        <v>13746.64748362</v>
      </c>
      <c r="I44" s="25">
        <v>4.3546527968262242E-7</v>
      </c>
      <c r="J44" s="26">
        <v>1.002789446053143E-2</v>
      </c>
      <c r="K44" s="5">
        <v>1.004643974284781E-2</v>
      </c>
      <c r="L44" s="27">
        <v>1.377207011441163E-2</v>
      </c>
      <c r="M44" s="4">
        <v>2.5422630791626169E-5</v>
      </c>
      <c r="N44" s="3">
        <v>25.422630791625121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152</v>
      </c>
      <c r="H45" s="1">
        <v>10602.795105179999</v>
      </c>
      <c r="I45" s="25">
        <v>3.4124514800710511E-7</v>
      </c>
      <c r="J45" s="26">
        <v>7.5839345428543051E-2</v>
      </c>
      <c r="K45" s="5">
        <v>7.5979600401992364E-2</v>
      </c>
      <c r="L45" s="27">
        <v>1.062240359121799E-2</v>
      </c>
      <c r="M45" s="4">
        <v>1.9608486037984981E-5</v>
      </c>
      <c r="N45" s="3">
        <v>19.608486037985131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205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1.1430833085559261E-2</v>
      </c>
      <c r="L46" s="27">
        <v>1.40592219179129E-2</v>
      </c>
      <c r="M46" s="4">
        <v>2.5952700282898599E-5</v>
      </c>
      <c r="N46" s="3">
        <v>25.952700282898149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207</v>
      </c>
      <c r="H47" s="1">
        <v>4283.8254235799996</v>
      </c>
      <c r="I47" s="25">
        <v>4.5395689221725662E-7</v>
      </c>
      <c r="J47" s="26">
        <v>1.0312992677391631E-2</v>
      </c>
      <c r="K47" s="5">
        <v>1.033206521165041E-2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156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2.396873505904788E-3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152</v>
      </c>
      <c r="H49" s="1">
        <v>29240.951175729999</v>
      </c>
      <c r="I49" s="25">
        <v>3.348631762214645E-7</v>
      </c>
      <c r="J49" s="26">
        <v>0.38140915771624812</v>
      </c>
      <c r="K49" s="5">
        <v>0.38211452418523811</v>
      </c>
      <c r="L49" s="27">
        <v>2.9295028499421519E-2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162</v>
      </c>
      <c r="H50" s="1">
        <v>2343.4072595799998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2.3477410855262709E-3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152</v>
      </c>
      <c r="H51" s="1">
        <v>44501.842742189998</v>
      </c>
      <c r="I51" s="25">
        <v>3.044992012129432E-7</v>
      </c>
      <c r="J51" s="26">
        <v>10.84017156318078</v>
      </c>
      <c r="K51" s="5">
        <v>10.86021904600571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207</v>
      </c>
      <c r="H52" s="1">
        <v>1548.5084780699999</v>
      </c>
      <c r="I52" s="25">
        <v>1.724488948731795E-7</v>
      </c>
      <c r="J52" s="26">
        <v>9.579191212415376E-3</v>
      </c>
      <c r="K52" s="5">
        <v>9.5969066765987585E-3</v>
      </c>
      <c r="L52" s="27">
        <v>1.5513722424393089E-3</v>
      </c>
      <c r="M52" s="4">
        <v>2.8637643693090339E-6</v>
      </c>
      <c r="N52" s="3">
        <v>2.8637643693089099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207</v>
      </c>
      <c r="H53" s="1">
        <v>2738.0156219</v>
      </c>
      <c r="I53" s="25">
        <v>1.721893133314701E-7</v>
      </c>
      <c r="J53" s="26">
        <v>0.54429041944077694</v>
      </c>
      <c r="K53" s="5">
        <v>0.54529701354967208</v>
      </c>
      <c r="L53" s="27">
        <v>2.743079224522106E-3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154</v>
      </c>
      <c r="H54" s="1">
        <v>19499.01907183</v>
      </c>
      <c r="I54" s="25">
        <v>3.4865163921735152E-7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150</v>
      </c>
      <c r="H55" s="1">
        <v>3102.2740767400001</v>
      </c>
      <c r="I55" s="25">
        <v>4.4171190177670662E-7</v>
      </c>
      <c r="J55" s="26">
        <v>2.2412461896150091E-3</v>
      </c>
      <c r="K55" s="5">
        <v>2.2453910825892109E-3</v>
      </c>
      <c r="L55" s="27">
        <v>3.1080113286689982E-3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205</v>
      </c>
      <c r="H56" s="1">
        <v>7189.1071762000001</v>
      </c>
      <c r="I56" s="25">
        <v>4.5722058953377733E-7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-1.8360741432532251E-3</v>
      </c>
      <c r="N56" s="3">
        <v>-1836.074143253225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158</v>
      </c>
      <c r="H57" s="1">
        <v>2378.3625841399999</v>
      </c>
      <c r="I57" s="25">
        <v>5.2682141751574889E-7</v>
      </c>
      <c r="J57" s="26">
        <v>1.2747497839628579E-4</v>
      </c>
      <c r="K57" s="5">
        <v>1.277107267350925E-4</v>
      </c>
      <c r="L57" s="27">
        <v>2.3827610553956539E-3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207</v>
      </c>
      <c r="H58" s="1">
        <v>1951.6137188299999</v>
      </c>
      <c r="I58" s="25">
        <v>1.5658695572541481E-7</v>
      </c>
      <c r="J58" s="26">
        <v>0.14368794866057799</v>
      </c>
      <c r="K58" s="5">
        <v>0.14395368077213819</v>
      </c>
      <c r="L58" s="27">
        <v>1.9552229737416949E-3</v>
      </c>
      <c r="M58" s="4">
        <v>3.6092549116951721E-6</v>
      </c>
      <c r="N58" s="3">
        <v>3.6092549116951891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150</v>
      </c>
      <c r="H59" s="1">
        <v>2269.7626741600002</v>
      </c>
      <c r="I59" s="25">
        <v>2.1221924271444109E-7</v>
      </c>
      <c r="J59" s="26">
        <v>2.7915319186657579E-3</v>
      </c>
      <c r="K59" s="5">
        <v>2.7966944926942862E-3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195</v>
      </c>
      <c r="H60" s="1">
        <v>10485.736438419999</v>
      </c>
      <c r="I60" s="25">
        <v>4.3821760689227172E-7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191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171</v>
      </c>
      <c r="H62" s="1">
        <v>4501.2952691099999</v>
      </c>
      <c r="I62" s="25">
        <v>1.3148694901168179E-7</v>
      </c>
      <c r="J62" s="26">
        <v>2.2565264241588789E-2</v>
      </c>
      <c r="K62" s="5">
        <v>2.2606995753361919E-2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3936.5591985800011</v>
      </c>
      <c r="I63" s="25">
        <v>4.0421050766956338E-7</v>
      </c>
      <c r="J63" s="26">
        <v>1.62565381974545</v>
      </c>
      <c r="K63" s="5">
        <v>1.628660254358826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152</v>
      </c>
      <c r="H64" s="1">
        <v>39281.132623520003</v>
      </c>
      <c r="I64" s="25">
        <v>3.430497639415537E-7</v>
      </c>
      <c r="J64" s="26">
        <v>0.24630973051003549</v>
      </c>
      <c r="K64" s="5">
        <v>0.24676524821685769</v>
      </c>
      <c r="L64" s="27">
        <v>3.9353777952703672E-2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158</v>
      </c>
      <c r="H65" s="1">
        <v>3790.7281432999998</v>
      </c>
      <c r="I65" s="25">
        <v>4.4564300821630132E-7</v>
      </c>
      <c r="J65" s="26">
        <v>1.387866020488027E-2</v>
      </c>
      <c r="K65" s="5">
        <v>1.390432697596051E-2</v>
      </c>
      <c r="L65" s="27">
        <v>3.7977386003646731E-3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1.3384465563229999</v>
      </c>
      <c r="D66" s="7">
        <v>36000000</v>
      </c>
      <c r="E66" s="1">
        <v>36000000</v>
      </c>
      <c r="F66" s="6">
        <v>34493774537.519997</v>
      </c>
      <c r="G66" s="1" t="s">
        <v>152</v>
      </c>
      <c r="H66" s="1">
        <v>13384.46556323</v>
      </c>
      <c r="I66" s="25">
        <v>3.8802554207778213E-7</v>
      </c>
      <c r="J66" s="26">
        <v>13.968919514800159</v>
      </c>
      <c r="K66" s="5">
        <v>13.994753208707181</v>
      </c>
      <c r="L66" s="27">
        <v>1.3409218385816119E-2</v>
      </c>
      <c r="M66" s="4">
        <v>2.4752822586118429E-5</v>
      </c>
      <c r="N66" s="3">
        <v>24.752822586118779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152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1.9794574918642539E-2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177</v>
      </c>
      <c r="H68" s="1">
        <v>2150.6010191700002</v>
      </c>
      <c r="I68" s="25">
        <v>5.2067146098842325E-7</v>
      </c>
      <c r="J68" s="26">
        <v>1.529003812338604E-2</v>
      </c>
      <c r="K68" s="5">
        <v>1.531831505377931E-2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154</v>
      </c>
      <c r="H69" s="1">
        <v>30007.441292949999</v>
      </c>
      <c r="I69" s="25">
        <v>2.9645491170848711E-7</v>
      </c>
      <c r="J69" s="26">
        <v>7.7671186867623607</v>
      </c>
      <c r="K69" s="5">
        <v>7.7814829592771879</v>
      </c>
      <c r="L69" s="27">
        <v>3.0062936140085431E-2</v>
      </c>
      <c r="M69" s="4">
        <v>5.5494847135427461E-5</v>
      </c>
      <c r="N69" s="3">
        <v>55.494847135429147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152</v>
      </c>
      <c r="H70" s="1">
        <v>2049.0965910199998</v>
      </c>
      <c r="I70" s="25">
        <v>2.0936664214545109E-7</v>
      </c>
      <c r="J70" s="26">
        <v>0.1301927621183695</v>
      </c>
      <c r="K70" s="5">
        <v>0.13043353664360721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152</v>
      </c>
      <c r="H71" s="1">
        <v>1587.5196236899999</v>
      </c>
      <c r="I71" s="25">
        <v>4.5891639914748918E-7</v>
      </c>
      <c r="J71" s="26">
        <v>5.6391647127243478E-3</v>
      </c>
      <c r="K71" s="5">
        <v>5.6495936120468E-3</v>
      </c>
      <c r="L71" s="27">
        <v>1.590455534090085E-3</v>
      </c>
      <c r="M71" s="4">
        <v>2.9359104000848801E-6</v>
      </c>
      <c r="N71" s="3">
        <v>2.9359104000850489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152</v>
      </c>
      <c r="H72" s="1">
        <v>3716.3865657299998</v>
      </c>
      <c r="I72" s="25">
        <v>2.4944604133465572E-7</v>
      </c>
      <c r="J72" s="26">
        <v>0.1062989360543502</v>
      </c>
      <c r="K72" s="5">
        <v>0.1064955220660468</v>
      </c>
      <c r="L72" s="27">
        <v>3.723259537746449E-3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152</v>
      </c>
      <c r="H73" s="1">
        <v>4906.10918176</v>
      </c>
      <c r="I73" s="25">
        <v>4.1494044166150483E-7</v>
      </c>
      <c r="J73" s="26">
        <v>3.162759034432322E-2</v>
      </c>
      <c r="K73" s="5">
        <v>3.1686081445732497E-2</v>
      </c>
      <c r="L73" s="27">
        <v>4.9151823905170134E-3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207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1.9590981634566508E-3</v>
      </c>
      <c r="M74" s="4">
        <v>3.616410586651173E-6</v>
      </c>
      <c r="N74" s="3">
        <v>3.6164105866512268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160</v>
      </c>
      <c r="H75" s="1">
        <v>9476.7277935700004</v>
      </c>
      <c r="I75" s="25">
        <v>3.4538605492867351E-7</v>
      </c>
      <c r="J75" s="26">
        <v>2.1552089827549219</v>
      </c>
      <c r="K75" s="5">
        <v>2.159194760545736</v>
      </c>
      <c r="L75" s="27">
        <v>9.4942537650518528E-3</v>
      </c>
      <c r="M75" s="4">
        <v>1.7525971481852431E-5</v>
      </c>
      <c r="N75" s="3">
        <v>17.525971481853048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150</v>
      </c>
      <c r="H76" s="1">
        <v>5867.7274525599996</v>
      </c>
      <c r="I76" s="25">
        <v>4.4598397185468391E-7</v>
      </c>
      <c r="J76" s="26">
        <v>2.9611507196866411E-3</v>
      </c>
      <c r="K76" s="5">
        <v>2.9666269815543959E-3</v>
      </c>
      <c r="L76" s="27">
        <v>5.8785790488280329E-3</v>
      </c>
      <c r="M76" s="4">
        <v>1.08515962680333E-5</v>
      </c>
      <c r="N76" s="3">
        <v>10.85159626803306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207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1.3667529309834439E-6</v>
      </c>
      <c r="N77" s="3">
        <v>1.3667529309834661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150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1.6596981670957041E-3</v>
      </c>
      <c r="M78" s="4">
        <v>3.0637292257036739E-6</v>
      </c>
      <c r="N78" s="3">
        <v>3.063729225703582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207</v>
      </c>
      <c r="H79" s="1">
        <v>2549.5874247500001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150</v>
      </c>
      <c r="H80" s="1">
        <v>16284.725913259999</v>
      </c>
      <c r="I80" s="25">
        <v>1.0874623098715441E-7</v>
      </c>
      <c r="J80" s="26">
        <v>1.126806696242697E-2</v>
      </c>
      <c r="K80" s="5">
        <v>1.128890578195566E-2</v>
      </c>
      <c r="L80" s="27">
        <v>1.6314842388917471E-2</v>
      </c>
      <c r="M80" s="4">
        <v>3.0116475657468441E-5</v>
      </c>
      <c r="N80" s="3">
        <v>30.116475657467159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150</v>
      </c>
      <c r="H81" s="1">
        <v>6798.93306244</v>
      </c>
      <c r="I81" s="25">
        <v>5.6079785422823598E-8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150</v>
      </c>
      <c r="H82" s="1">
        <v>1567.14278341</v>
      </c>
      <c r="I82" s="25">
        <v>1.4277599872912231E-7</v>
      </c>
      <c r="J82" s="26">
        <v>8.4066508051707227E-4</v>
      </c>
      <c r="K82" s="5">
        <v>8.4221978115232344E-4</v>
      </c>
      <c r="L82" s="27">
        <v>1.570041009989601E-3</v>
      </c>
      <c r="M82" s="4">
        <v>2.898226579600878E-6</v>
      </c>
      <c r="N82" s="3">
        <v>2.89822657960076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207</v>
      </c>
      <c r="H83" s="1">
        <v>3668.8338501899998</v>
      </c>
      <c r="I83" s="25">
        <v>3.890448617929924E-7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171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3.3043123867554339E-3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177</v>
      </c>
      <c r="H85" s="1">
        <v>2127.50376001</v>
      </c>
      <c r="I85" s="25">
        <v>4.9853867477362523E-7</v>
      </c>
      <c r="J85" s="26">
        <v>1.6323153289438039E-2</v>
      </c>
      <c r="K85" s="5">
        <v>1.635334083153336E-2</v>
      </c>
      <c r="L85" s="27">
        <v>2.1314383006085249E-3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154</v>
      </c>
      <c r="H86" s="1">
        <v>87051.808715650011</v>
      </c>
      <c r="I86" s="25">
        <v>3.7997164525844269E-7</v>
      </c>
      <c r="J86" s="26">
        <v>26.218043522832549</v>
      </c>
      <c r="K86" s="5">
        <v>26.26653037326065</v>
      </c>
      <c r="L86" s="27">
        <v>8.7212799676894534E-2</v>
      </c>
      <c r="M86" s="4">
        <v>1.6099096124452819E-4</v>
      </c>
      <c r="N86" s="3">
        <v>160.99096124451901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154</v>
      </c>
      <c r="H87" s="1">
        <v>34029.260916619998</v>
      </c>
      <c r="I87" s="25">
        <v>3.8912928520278598E-7</v>
      </c>
      <c r="J87" s="26">
        <v>10.65202505314106</v>
      </c>
      <c r="K87" s="5">
        <v>10.671724567035801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158</v>
      </c>
      <c r="H88" s="1">
        <v>12888.0745945</v>
      </c>
      <c r="I88" s="25">
        <v>1.46578593419886E-7</v>
      </c>
      <c r="J88" s="26">
        <v>0.33273340706314131</v>
      </c>
      <c r="K88" s="5">
        <v>0.3333487540826332</v>
      </c>
      <c r="L88" s="27">
        <v>1.2911909406756201E-2</v>
      </c>
      <c r="M88" s="4">
        <v>2.3834812256196689E-5</v>
      </c>
      <c r="N88" s="3">
        <v>23.834812256198351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171</v>
      </c>
      <c r="H89" s="1">
        <v>1972.34213331</v>
      </c>
      <c r="I89" s="25">
        <v>1.9027043365301E-7</v>
      </c>
      <c r="J89" s="26">
        <v>1.136104759342123E-3</v>
      </c>
      <c r="K89" s="5">
        <v>1.1382058368493821E-3</v>
      </c>
      <c r="L89" s="27">
        <v>1.9759897227236011E-3</v>
      </c>
      <c r="M89" s="4">
        <v>3.6475894136006781E-6</v>
      </c>
      <c r="N89" s="3">
        <v>3.6475894136005991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150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1.336890733170578E-2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150</v>
      </c>
      <c r="H91" s="1">
        <v>2515.4029551399999</v>
      </c>
      <c r="I91" s="25">
        <v>4.7284862856984179E-7</v>
      </c>
      <c r="J91" s="26">
        <v>3.1885932564390139E-4</v>
      </c>
      <c r="K91" s="5">
        <v>3.1944901435925128E-4</v>
      </c>
      <c r="L91" s="27">
        <v>2.5200548646747401E-3</v>
      </c>
      <c r="M91" s="4">
        <v>4.6519095347401064E-6</v>
      </c>
      <c r="N91" s="3">
        <v>4.6519095347402981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162</v>
      </c>
      <c r="H92" s="1">
        <v>1586.40486033</v>
      </c>
      <c r="I92" s="25">
        <v>3.1181651532381318E-7</v>
      </c>
      <c r="J92" s="26">
        <v>1.418921052981012E-2</v>
      </c>
      <c r="K92" s="5">
        <v>1.421545162321391E-2</v>
      </c>
      <c r="L92" s="27">
        <v>1.589338709118041E-3</v>
      </c>
      <c r="M92" s="4">
        <v>2.933848788041257E-6</v>
      </c>
      <c r="N92" s="3">
        <v>2.9338487880411321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150</v>
      </c>
      <c r="H93" s="1">
        <v>1706.96520863</v>
      </c>
      <c r="I93" s="25">
        <v>2.1805946143299179E-7</v>
      </c>
      <c r="J93" s="26">
        <v>4.8409200438124177E-5</v>
      </c>
      <c r="K93" s="5">
        <v>4.8498726937571352E-5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152</v>
      </c>
      <c r="H94" s="1">
        <v>12911.38568544</v>
      </c>
      <c r="I94" s="25">
        <v>4.196025953571009E-7</v>
      </c>
      <c r="J94" s="26">
        <v>0.17244659622947989</v>
      </c>
      <c r="K94" s="5">
        <v>0.17276551370748619</v>
      </c>
      <c r="L94" s="27">
        <v>1.2935263608521109E-2</v>
      </c>
      <c r="M94" s="4">
        <v>2.387792308111009E-5</v>
      </c>
      <c r="N94" s="3">
        <v>23.87792308111057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156</v>
      </c>
      <c r="H95" s="1">
        <v>2252.7804750700002</v>
      </c>
      <c r="I95" s="25">
        <v>3.3587445227030119E-7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5.4632165566030002</v>
      </c>
      <c r="D96" s="7">
        <v>710740</v>
      </c>
      <c r="E96" s="1">
        <v>710740</v>
      </c>
      <c r="F96" s="6">
        <v>131402161911.0784</v>
      </c>
      <c r="G96" s="1" t="s">
        <v>152</v>
      </c>
      <c r="H96" s="1">
        <v>54632.165566030002</v>
      </c>
      <c r="I96" s="25">
        <v>4.1576306486494728E-7</v>
      </c>
      <c r="J96" s="26">
        <v>0.29549944072211259</v>
      </c>
      <c r="K96" s="5">
        <v>0.29604592837940857</v>
      </c>
      <c r="L96" s="27">
        <v>5.4733200627552367E-2</v>
      </c>
      <c r="M96" s="4">
        <v>1.010350615223629E-4</v>
      </c>
      <c r="N96" s="3">
        <v>101.0350615223651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154</v>
      </c>
      <c r="H97" s="1">
        <v>1604.56614885</v>
      </c>
      <c r="I97" s="25">
        <v>3.0876462491595878E-7</v>
      </c>
      <c r="J97" s="26">
        <v>0.26342284851167508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207</v>
      </c>
      <c r="H98" s="1">
        <v>1947.8185705999999</v>
      </c>
      <c r="I98" s="25">
        <v>2.6771675623926262E-7</v>
      </c>
      <c r="J98" s="26">
        <v>3.1446277904620019E-2</v>
      </c>
      <c r="K98" s="5">
        <v>3.1504433692342418E-2</v>
      </c>
      <c r="L98" s="27">
        <v>1.9514208068855509E-3</v>
      </c>
      <c r="M98" s="4">
        <v>3.6022362855513568E-6</v>
      </c>
      <c r="N98" s="3">
        <v>3.602236285551498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150</v>
      </c>
      <c r="H99" s="1">
        <v>15645.520750129999</v>
      </c>
      <c r="I99" s="25">
        <v>2.8150970046418068E-7</v>
      </c>
      <c r="J99" s="26">
        <v>3.0280872440130061E-2</v>
      </c>
      <c r="K99" s="5">
        <v>3.033687296249445E-2</v>
      </c>
      <c r="L99" s="27">
        <v>1.567445509924436E-2</v>
      </c>
      <c r="M99" s="4">
        <v>2.8934349114363711E-5</v>
      </c>
      <c r="N99" s="3">
        <v>28.934349114364519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207</v>
      </c>
      <c r="H100" s="1">
        <v>8982.0401803700006</v>
      </c>
      <c r="I100" s="25">
        <v>2.7619370096860712E-7</v>
      </c>
      <c r="J100" s="26">
        <v>0.48401288932542591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150</v>
      </c>
      <c r="H101" s="1">
        <v>8083.6025431499993</v>
      </c>
      <c r="I101" s="25">
        <v>3.8560491273482982E-7</v>
      </c>
      <c r="J101" s="26">
        <v>1.193717128353213E-2</v>
      </c>
      <c r="K101" s="5">
        <v>1.1959247524198821E-2</v>
      </c>
      <c r="L101" s="27">
        <v>8.0985521112644076E-3</v>
      </c>
      <c r="M101" s="4">
        <v>1.494956811440816E-5</v>
      </c>
      <c r="N101" s="3">
        <v>14.94956811440807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>
    <tabColor theme="7" tint="0.79998168889431442"/>
  </sheetPr>
  <dimension ref="A1:U1466"/>
  <sheetViews>
    <sheetView workbookViewId="0">
      <selection activeCell="E7" sqref="E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150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1.5612511283791259E-16</v>
      </c>
      <c r="N2" s="3">
        <v>1.555235940031707E-10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2</v>
      </c>
      <c r="B3" s="1" t="s">
        <v>151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152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154</v>
      </c>
      <c r="H4" s="1">
        <v>2681.7515864799998</v>
      </c>
      <c r="I4" s="25">
        <v>1.4244168218499701E-7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5.4569682106375688E-11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156</v>
      </c>
      <c r="H5" s="1">
        <v>5029.9588755499999</v>
      </c>
      <c r="I5" s="25">
        <v>4.1403477083474679E-7</v>
      </c>
      <c r="J5" s="26">
        <v>4.6441452174991883E-2</v>
      </c>
      <c r="K5" s="5">
        <v>4.6441452174992813E-2</v>
      </c>
      <c r="L5" s="27">
        <v>5.0299588755501013E-3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158</v>
      </c>
      <c r="H6" s="1">
        <v>4137.5723367299997</v>
      </c>
      <c r="I6" s="25">
        <v>4.5536508800140168E-7</v>
      </c>
      <c r="J6" s="26">
        <v>1.959618119705232E-3</v>
      </c>
      <c r="K6" s="5">
        <v>1.9596181197052719E-3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160</v>
      </c>
      <c r="H7" s="1">
        <v>3542.31286697</v>
      </c>
      <c r="I7" s="25">
        <v>2.6268094676118098E-7</v>
      </c>
      <c r="J7" s="26">
        <v>0.15286770232956279</v>
      </c>
      <c r="K7" s="5">
        <v>0.1528677023295659</v>
      </c>
      <c r="L7" s="27">
        <v>3.542312866970071E-3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162</v>
      </c>
      <c r="H8" s="1">
        <v>1892.5205325699999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1.8925205325700379E-3</v>
      </c>
      <c r="M8" s="4">
        <v>3.8163916471489762E-17</v>
      </c>
      <c r="N8" s="3">
        <v>3.7971403799019747E-11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0.25507773384900001</v>
      </c>
      <c r="D9" s="7">
        <v>10959200</v>
      </c>
      <c r="E9" s="1">
        <v>10959200</v>
      </c>
      <c r="F9" s="6">
        <v>22864933646.97541</v>
      </c>
      <c r="G9" s="1" t="s">
        <v>164</v>
      </c>
      <c r="H9" s="1">
        <v>2550.7773384900001</v>
      </c>
      <c r="I9" s="25">
        <v>1.115584841781257E-7</v>
      </c>
      <c r="J9" s="26">
        <v>1.2225917398049151</v>
      </c>
      <c r="K9" s="5">
        <v>1.22259173980494</v>
      </c>
      <c r="L9" s="27">
        <v>2.5507773384900521E-3</v>
      </c>
      <c r="M9" s="4">
        <v>5.1608023410310011E-17</v>
      </c>
      <c r="N9" s="3">
        <v>5.1386450650170452E-11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158</v>
      </c>
      <c r="H10" s="1">
        <v>23253.0575938</v>
      </c>
      <c r="I10" s="25">
        <v>4.6370267585180711E-7</v>
      </c>
      <c r="J10" s="26">
        <v>2.304370447645555E-2</v>
      </c>
      <c r="K10" s="5">
        <v>2.3043704476456019E-2</v>
      </c>
      <c r="L10" s="27">
        <v>2.3253057593800471E-2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152</v>
      </c>
      <c r="H11" s="1">
        <v>2956.3116221099999</v>
      </c>
      <c r="I11" s="25">
        <v>4.3596091393777492E-7</v>
      </c>
      <c r="J11" s="26">
        <v>2.2575799967353739E-2</v>
      </c>
      <c r="K11" s="5">
        <v>2.257579996735419E-2</v>
      </c>
      <c r="L11" s="27">
        <v>2.9563116221100602E-3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177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3.5128150388530337E-17</v>
      </c>
      <c r="N12" s="3"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152</v>
      </c>
      <c r="H13" s="1">
        <v>86460.076712349997</v>
      </c>
      <c r="I13" s="25">
        <v>4.4364115198971068E-7</v>
      </c>
      <c r="J13" s="26">
        <v>0.20128353978694771</v>
      </c>
      <c r="K13" s="5">
        <v>0.20128353978695179</v>
      </c>
      <c r="L13" s="27">
        <v>8.6460076712351744E-2</v>
      </c>
      <c r="M13" s="4">
        <v>1.7486012637846219E-15</v>
      </c>
      <c r="N13" s="3">
        <v>1.746229827404022E-9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150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5.2578590346461063E-2</v>
      </c>
      <c r="M14" s="4">
        <v>1.0616507672978059E-15</v>
      </c>
      <c r="N14" s="3">
        <v>1.06228981167078E-9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152</v>
      </c>
      <c r="H15" s="1">
        <v>1938.48350856</v>
      </c>
      <c r="I15" s="25">
        <v>3.4055274399386808E-7</v>
      </c>
      <c r="J15" s="26">
        <v>1.38955736131818E-2</v>
      </c>
      <c r="K15" s="5">
        <v>1.3895573613182079E-2</v>
      </c>
      <c r="L15" s="27">
        <v>1.9384835085600391E-3</v>
      </c>
      <c r="M15" s="4">
        <v>3.9248118643975261E-17</v>
      </c>
      <c r="N15" s="3">
        <v>3.9335645851679153E-11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171</v>
      </c>
      <c r="H16" s="1">
        <v>4399.9183751700002</v>
      </c>
      <c r="I16" s="25">
        <v>2.7766929203136452E-7</v>
      </c>
      <c r="J16" s="26">
        <v>1.9237483890517E-2</v>
      </c>
      <c r="K16" s="5">
        <v>1.9237483890517389E-2</v>
      </c>
      <c r="L16" s="27">
        <v>4.3999183751700886E-3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154</v>
      </c>
      <c r="H17" s="1">
        <v>839.39944648000005</v>
      </c>
      <c r="I17" s="25">
        <v>1.1270112828584999E-7</v>
      </c>
      <c r="J17" s="26">
        <v>0.10102495329205111</v>
      </c>
      <c r="K17" s="5">
        <v>0.1010249532920532</v>
      </c>
      <c r="L17" s="27">
        <v>8.3939944648001692E-4</v>
      </c>
      <c r="M17" s="4">
        <v>1.6913553890773869E-17</v>
      </c>
      <c r="N17" s="3">
        <v>1.6825651982799169E-11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158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1.301042606982605E-17</v>
      </c>
      <c r="N18" s="3">
        <v>1.2960299500264231E-11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162</v>
      </c>
      <c r="H19" s="1">
        <v>4837.76038462</v>
      </c>
      <c r="I19" s="25">
        <v>3.822138580583711E-7</v>
      </c>
      <c r="J19" s="26">
        <v>1.487194121705122E-3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150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1.2615848569956711E-3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177</v>
      </c>
      <c r="H21" s="1">
        <v>1842.1262119099999</v>
      </c>
      <c r="I21" s="25">
        <v>5.0678752811193734E-7</v>
      </c>
      <c r="J21" s="26">
        <v>1.1590230767920011E-2</v>
      </c>
      <c r="K21" s="5">
        <v>1.159023076792024E-2</v>
      </c>
      <c r="L21" s="27">
        <v>1.842126211910037E-3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162</v>
      </c>
      <c r="H22" s="1">
        <v>11055.32763365</v>
      </c>
      <c r="I22" s="25">
        <v>4.1590203392813897E-7</v>
      </c>
      <c r="J22" s="26">
        <v>0.1326602717620585</v>
      </c>
      <c r="K22" s="5">
        <v>0.13266027176206119</v>
      </c>
      <c r="L22" s="27">
        <v>1.1055327633650219E-2</v>
      </c>
      <c r="M22" s="4">
        <v>2.2377932840100812E-16</v>
      </c>
      <c r="N22" s="3">
        <v>2.2373569663614029E-10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152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150</v>
      </c>
      <c r="H24" s="1">
        <v>6459.9658206800004</v>
      </c>
      <c r="I24" s="25">
        <v>4.7780477686823319E-7</v>
      </c>
      <c r="J24" s="26">
        <v>1.3885006815790861E-4</v>
      </c>
      <c r="K24" s="5">
        <v>1.388500681579114E-4</v>
      </c>
      <c r="L24" s="27">
        <v>6.4599658206801304E-3</v>
      </c>
      <c r="M24" s="4">
        <v>1.3010426069826051E-16</v>
      </c>
      <c r="N24" s="3">
        <v>1.3005774235352871E-10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0.286147996987</v>
      </c>
      <c r="D25" s="7">
        <v>1032810</v>
      </c>
      <c r="E25" s="1">
        <v>1032810</v>
      </c>
      <c r="F25" s="6">
        <v>10358814718.788401</v>
      </c>
      <c r="G25" s="1" t="s">
        <v>160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2.8614799698700581E-3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150</v>
      </c>
      <c r="H26" s="1">
        <v>2082.7180689500001</v>
      </c>
      <c r="I26" s="25">
        <v>1.522286545350738E-7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177</v>
      </c>
      <c r="H27" s="1">
        <v>2096.8544943699999</v>
      </c>
      <c r="I27" s="25">
        <v>4.4397815083146802E-7</v>
      </c>
      <c r="J27" s="26">
        <v>3.4772368773120579E-3</v>
      </c>
      <c r="K27" s="5">
        <v>3.4772368773121282E-3</v>
      </c>
      <c r="L27" s="27">
        <v>2.0968544943700419E-3</v>
      </c>
      <c r="M27" s="4">
        <v>4.2500725161431768E-17</v>
      </c>
      <c r="N27" s="3">
        <v>4.2291503632441163E-11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152</v>
      </c>
      <c r="H28" s="1">
        <v>2136.7057321399998</v>
      </c>
      <c r="I28" s="25">
        <v>3.1793238642091832E-7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160</v>
      </c>
      <c r="H29" s="1">
        <v>19128.422893759998</v>
      </c>
      <c r="I29" s="25">
        <v>2.333894574749752E-7</v>
      </c>
      <c r="J29" s="26">
        <v>1.8276728414865311</v>
      </c>
      <c r="K29" s="5">
        <v>1.8276728414865679</v>
      </c>
      <c r="L29" s="27">
        <v>1.9128422893760381E-2</v>
      </c>
      <c r="M29" s="4">
        <v>3.8510861166685122E-16</v>
      </c>
      <c r="N29" s="3">
        <v>3.8562575355172162E-10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152</v>
      </c>
      <c r="H30" s="1">
        <v>21659.56546192</v>
      </c>
      <c r="I30" s="25">
        <v>4.2673022967326662E-7</v>
      </c>
      <c r="J30" s="26">
        <v>0.14910210262921739</v>
      </c>
      <c r="K30" s="5">
        <v>0.14910210262922041</v>
      </c>
      <c r="L30" s="27">
        <v>2.1659565461920442E-2</v>
      </c>
      <c r="M30" s="4">
        <v>4.3715031594615539E-16</v>
      </c>
      <c r="N30" s="3">
        <v>4.4019543565809732E-10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0.42087466739899998</v>
      </c>
      <c r="D31" s="7">
        <v>3053000</v>
      </c>
      <c r="E31" s="1">
        <v>3053000</v>
      </c>
      <c r="F31" s="6">
        <v>11128759746.943951</v>
      </c>
      <c r="G31" s="1" t="s">
        <v>152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152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2.2867436183800459E-3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152</v>
      </c>
      <c r="H33" s="1">
        <v>2707.1196082299998</v>
      </c>
      <c r="I33" s="25">
        <v>3.8874924609190318E-7</v>
      </c>
      <c r="J33" s="26">
        <v>0.30150030904526692</v>
      </c>
      <c r="K33" s="5">
        <v>0.30150030904527297</v>
      </c>
      <c r="L33" s="27">
        <v>2.707119608230054E-3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1.759807084313</v>
      </c>
      <c r="D34" s="7">
        <v>146807</v>
      </c>
      <c r="E34" s="1">
        <v>146807</v>
      </c>
      <c r="F34" s="6">
        <v>38299520861.490013</v>
      </c>
      <c r="G34" s="1" t="s">
        <v>191</v>
      </c>
      <c r="H34" s="1">
        <v>17598.070843130001</v>
      </c>
      <c r="I34" s="25">
        <v>4.5948540470710638E-7</v>
      </c>
      <c r="J34" s="26">
        <v>6.7455673808836172E-2</v>
      </c>
      <c r="K34" s="5">
        <v>6.7455673808837532E-2</v>
      </c>
      <c r="L34" s="27">
        <v>1.7598070843130351E-2</v>
      </c>
      <c r="M34" s="4">
        <v>3.538835890992686E-16</v>
      </c>
      <c r="N34" s="3">
        <v>3.5288394428789621E-10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158</v>
      </c>
      <c r="H35" s="1">
        <v>2534.4727311900001</v>
      </c>
      <c r="I35" s="25">
        <v>5.2188179888022793E-7</v>
      </c>
      <c r="J35" s="26">
        <v>3.5435774143967482E-4</v>
      </c>
      <c r="K35" s="5">
        <v>3.5435774143968192E-4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0.64544876096500003</v>
      </c>
      <c r="D36" s="7">
        <v>20023</v>
      </c>
      <c r="E36" s="1">
        <v>20023</v>
      </c>
      <c r="F36" s="6">
        <v>20964295958.495998</v>
      </c>
      <c r="G36" s="1" t="s">
        <v>150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195</v>
      </c>
      <c r="H37" s="1">
        <v>4037.5220801999999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152</v>
      </c>
      <c r="H38" s="1">
        <v>43212.264087619988</v>
      </c>
      <c r="I38" s="25">
        <v>4.2879366855492711E-7</v>
      </c>
      <c r="J38" s="26">
        <v>0.28900693260602078</v>
      </c>
      <c r="K38" s="5">
        <v>0.28900693260602672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158</v>
      </c>
      <c r="H39" s="1">
        <v>4534.5939085199998</v>
      </c>
      <c r="I39" s="25">
        <v>4.059064001350354E-7</v>
      </c>
      <c r="J39" s="26">
        <v>3.0475452522138462E-3</v>
      </c>
      <c r="K39" s="5">
        <v>3.0475452522139082E-3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0.36709322823599999</v>
      </c>
      <c r="D40" s="7">
        <v>266226</v>
      </c>
      <c r="E40" s="1">
        <v>266226</v>
      </c>
      <c r="F40" s="6">
        <v>14945290189.869989</v>
      </c>
      <c r="G40" s="1" t="s">
        <v>160</v>
      </c>
      <c r="H40" s="1">
        <v>3670.93228236</v>
      </c>
      <c r="I40" s="25">
        <v>2.4562469083726318E-7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150</v>
      </c>
      <c r="H41" s="1">
        <v>2335.2589375900002</v>
      </c>
      <c r="I41" s="25">
        <v>2.829498433752259E-7</v>
      </c>
      <c r="J41" s="26">
        <v>3.318322583167299E-3</v>
      </c>
      <c r="K41" s="5">
        <v>3.3183225831673658E-3</v>
      </c>
      <c r="L41" s="27">
        <v>2.335258937590047E-3</v>
      </c>
      <c r="M41" s="4">
        <v>4.7271214720367987E-17</v>
      </c>
      <c r="N41" s="3">
        <v>4.7293724492192268E-11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152</v>
      </c>
      <c r="H42" s="1">
        <v>8257.8729997099999</v>
      </c>
      <c r="I42" s="25">
        <v>2.7440179330402671E-7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1.6653345369377351E-16</v>
      </c>
      <c r="N42" s="3">
        <v>1.673470251262188E-10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191</v>
      </c>
      <c r="H43" s="1">
        <v>2763.7381644500001</v>
      </c>
      <c r="I43" s="25">
        <v>2.7786238442304208E-7</v>
      </c>
      <c r="J43" s="26">
        <v>2.8132454973295321E-2</v>
      </c>
      <c r="K43" s="5">
        <v>2.813245497329589E-2</v>
      </c>
      <c r="L43" s="27">
        <v>2.763738164450056E-3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150</v>
      </c>
      <c r="H44" s="1">
        <v>15275.450858550001</v>
      </c>
      <c r="I44" s="25">
        <v>4.4534138006422957E-7</v>
      </c>
      <c r="J44" s="26">
        <v>1.025532130011908E-2</v>
      </c>
      <c r="K44" s="5">
        <v>1.025532130011929E-2</v>
      </c>
      <c r="L44" s="27">
        <v>1.527545085855031E-2</v>
      </c>
      <c r="M44" s="4">
        <v>3.0878077872387171E-16</v>
      </c>
      <c r="N44" s="3">
        <v>3.092281986027956E-10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152</v>
      </c>
      <c r="H45" s="1">
        <v>10278.110573419999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1.0278110573420211E-2</v>
      </c>
      <c r="M45" s="4">
        <v>2.081668171172169E-16</v>
      </c>
      <c r="N45" s="3">
        <v>2.0736479200422761E-10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205</v>
      </c>
      <c r="H46" s="1">
        <v>13722.676797919999</v>
      </c>
      <c r="I46" s="25">
        <v>4.69206774793556E-7</v>
      </c>
      <c r="J46" s="26">
        <v>1.1448645304962771E-2</v>
      </c>
      <c r="K46" s="5">
        <v>1.1448645304963E-2</v>
      </c>
      <c r="L46" s="27">
        <v>1.372267679792028E-2</v>
      </c>
      <c r="M46" s="4">
        <v>2.7755575615628909E-16</v>
      </c>
      <c r="N46" s="3">
        <v>2.7648638933897018E-10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207</v>
      </c>
      <c r="H47" s="1">
        <v>4106.6904303700003</v>
      </c>
      <c r="I47" s="25">
        <v>4.4774260109238109E-7</v>
      </c>
      <c r="J47" s="26">
        <v>1.017181641161671E-2</v>
      </c>
      <c r="K47" s="5">
        <v>1.017181641161692E-2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156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4.5929482439532882E-11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150</v>
      </c>
      <c r="H49" s="1">
        <v>2001.1867572599999</v>
      </c>
      <c r="I49" s="25">
        <v>4.2740837492529119E-7</v>
      </c>
      <c r="J49" s="26">
        <v>1.477550752116732E-3</v>
      </c>
      <c r="K49" s="5">
        <v>1.4775507521167621E-3</v>
      </c>
      <c r="L49" s="27">
        <v>2.001186757260041E-3</v>
      </c>
      <c r="M49" s="4">
        <v>4.0332320816460759E-17</v>
      </c>
      <c r="N49" s="3">
        <v>4.0472514228895313E-11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152</v>
      </c>
      <c r="H50" s="1">
        <v>29911.500214510001</v>
      </c>
      <c r="I50" s="25">
        <v>3.3748586828304642E-7</v>
      </c>
      <c r="J50" s="26">
        <v>0.38439640397438979</v>
      </c>
      <c r="K50" s="5">
        <v>0.38439640397439762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162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6.7608619236791054E-3</v>
      </c>
      <c r="L51" s="27">
        <v>2.3913022967500478E-3</v>
      </c>
      <c r="M51" s="4">
        <v>4.8138576458356403E-17</v>
      </c>
      <c r="N51" s="3">
        <v>4.8203219193965203E-11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150</v>
      </c>
      <c r="H52" s="1">
        <v>2258.1771981699999</v>
      </c>
      <c r="I52" s="25">
        <v>4.6821648182513321E-7</v>
      </c>
      <c r="J52" s="26">
        <v>8.3830415338935493E-4</v>
      </c>
      <c r="K52" s="5">
        <v>8.3830415338937184E-4</v>
      </c>
      <c r="L52" s="27">
        <v>2.258177198170046E-3</v>
      </c>
      <c r="M52" s="4">
        <v>4.5536491244391192E-17</v>
      </c>
      <c r="N52" s="3">
        <v>4.5474735088646412E-11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4.403368297728</v>
      </c>
      <c r="D53" s="7">
        <v>35600000</v>
      </c>
      <c r="E53" s="1">
        <v>35600000</v>
      </c>
      <c r="F53" s="6">
        <v>146834549374.24191</v>
      </c>
      <c r="G53" s="1" t="s">
        <v>152</v>
      </c>
      <c r="H53" s="1">
        <v>44033.682977279997</v>
      </c>
      <c r="I53" s="25">
        <v>2.9988639025989692E-7</v>
      </c>
      <c r="J53" s="26">
        <v>10.67595549325233</v>
      </c>
      <c r="K53" s="5">
        <v>10.675955493252539</v>
      </c>
      <c r="L53" s="27">
        <v>4.4033682977280893E-2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207</v>
      </c>
      <c r="H54" s="1">
        <v>1500.8494837200001</v>
      </c>
      <c r="I54" s="25">
        <v>1.7152596914359161E-7</v>
      </c>
      <c r="J54" s="26">
        <v>9.5279245339882235E-3</v>
      </c>
      <c r="K54" s="5">
        <v>9.5279245339884161E-3</v>
      </c>
      <c r="L54" s="27">
        <v>1.50084948372003E-3</v>
      </c>
      <c r="M54" s="4">
        <v>3.0357660829594118E-17</v>
      </c>
      <c r="N54" s="3">
        <v>3.0468072509393102E-11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207</v>
      </c>
      <c r="H55" s="1">
        <v>2860.23274507</v>
      </c>
      <c r="I55" s="25">
        <v>1.7541003916830771E-7</v>
      </c>
      <c r="J55" s="26">
        <v>0.55447113381102064</v>
      </c>
      <c r="K55" s="5">
        <v>0.55447113381103186</v>
      </c>
      <c r="L55" s="27">
        <v>2.860232745070058E-3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154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3.9898639947466558E-16</v>
      </c>
      <c r="N56" s="3">
        <v>3.9653968997299671E-10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150</v>
      </c>
      <c r="H57" s="1">
        <v>3060.9411340900001</v>
      </c>
      <c r="I57" s="25">
        <v>4.402102855668466E-7</v>
      </c>
      <c r="J57" s="26">
        <v>2.2336269889661801E-3</v>
      </c>
      <c r="K57" s="5">
        <v>2.2336269889662252E-3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205</v>
      </c>
      <c r="H58" s="1">
        <v>6805.0234536300004</v>
      </c>
      <c r="I58" s="25">
        <v>4.5665275041627569E-7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1.3791051634015619E-16</v>
      </c>
      <c r="N58" s="3">
        <v>1.3733369996771219E-10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158</v>
      </c>
      <c r="H59" s="1">
        <v>2233.68451719</v>
      </c>
      <c r="I59" s="25">
        <v>5.2262392928770254E-7</v>
      </c>
      <c r="J59" s="26">
        <v>1.2645931216974539E-4</v>
      </c>
      <c r="K59" s="5">
        <v>1.2645931216974799E-4</v>
      </c>
      <c r="L59" s="27">
        <v>2.2336845171900448E-3</v>
      </c>
      <c r="M59" s="4">
        <v>4.5102810375396978E-17</v>
      </c>
      <c r="N59" s="3">
        <v>4.5474735088646412E-11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207</v>
      </c>
      <c r="H60" s="1">
        <v>1995.1516723899999</v>
      </c>
      <c r="I60" s="25">
        <v>1.5905889145545901E-7</v>
      </c>
      <c r="J60" s="26">
        <v>0.1459562562129241</v>
      </c>
      <c r="K60" s="5">
        <v>0.14595625621292699</v>
      </c>
      <c r="L60" s="27">
        <v>1.99515167239004E-3</v>
      </c>
      <c r="M60" s="4">
        <v>4.0332320816460759E-17</v>
      </c>
      <c r="N60" s="3">
        <v>4.0245140553452068E-11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150</v>
      </c>
      <c r="H61" s="1">
        <v>2313.1589512700002</v>
      </c>
      <c r="I61" s="25">
        <v>2.1478027704397469E-7</v>
      </c>
      <c r="J61" s="26">
        <v>2.8252197642364431E-3</v>
      </c>
      <c r="K61" s="5">
        <v>2.8252197642364999E-3</v>
      </c>
      <c r="L61" s="27">
        <v>2.3131589512700472E-3</v>
      </c>
      <c r="M61" s="4">
        <v>4.6837533851373792E-17</v>
      </c>
      <c r="N61" s="3">
        <v>4.6838977141305798E-11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195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1.059109914460021E-2</v>
      </c>
      <c r="M62" s="4">
        <v>2.133709875451473E-16</v>
      </c>
      <c r="N62" s="3">
        <v>2.1282176021486521E-10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0.44015649706799997</v>
      </c>
      <c r="D63" s="7">
        <v>2222160</v>
      </c>
      <c r="E63" s="1">
        <v>2222160</v>
      </c>
      <c r="F63" s="6">
        <v>10784579649.719931</v>
      </c>
      <c r="G63" s="1" t="s">
        <v>191</v>
      </c>
      <c r="H63" s="1">
        <v>4401.5649706800004</v>
      </c>
      <c r="I63" s="25">
        <v>4.0813505149403831E-7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171</v>
      </c>
      <c r="H64" s="1">
        <v>4122.4140344199996</v>
      </c>
      <c r="I64" s="25">
        <v>1.2444361481642729E-7</v>
      </c>
      <c r="J64" s="26">
        <v>2.135651540033599E-2</v>
      </c>
      <c r="K64" s="5">
        <v>2.135651540033642E-2</v>
      </c>
      <c r="L64" s="27">
        <v>4.1224140344200844E-3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152</v>
      </c>
      <c r="H65" s="1">
        <v>3597.25463777</v>
      </c>
      <c r="I65" s="25">
        <v>3.977265677557806E-7</v>
      </c>
      <c r="J65" s="26">
        <v>1.599576710200199</v>
      </c>
      <c r="K65" s="5">
        <v>1.599576710200231</v>
      </c>
      <c r="L65" s="27">
        <v>3.5972546377700731E-3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152</v>
      </c>
      <c r="H66" s="1">
        <v>39330.542358040002</v>
      </c>
      <c r="I66" s="25">
        <v>3.4501371680800047E-7</v>
      </c>
      <c r="J66" s="26">
        <v>0.24771984866814439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158</v>
      </c>
      <c r="H67" s="1">
        <v>3496.3517305400001</v>
      </c>
      <c r="I67" s="25">
        <v>4.3543607105200801E-7</v>
      </c>
      <c r="J67" s="26">
        <v>1.3560785560772689E-2</v>
      </c>
      <c r="K67" s="5">
        <v>1.356078556077296E-2</v>
      </c>
      <c r="L67" s="27">
        <v>3.4963517305400711E-3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152</v>
      </c>
      <c r="H68" s="1">
        <v>12743.385043550001</v>
      </c>
      <c r="I68" s="25">
        <v>3.7944264402839739E-7</v>
      </c>
      <c r="J68" s="26">
        <v>13.659935185022309</v>
      </c>
      <c r="K68" s="5">
        <v>13.65993518502259</v>
      </c>
      <c r="L68" s="27">
        <v>1.274338504355026E-2</v>
      </c>
      <c r="M68" s="4">
        <v>2.567390744445674E-16</v>
      </c>
      <c r="N68" s="3">
        <v>2.5829649530351162E-10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152</v>
      </c>
      <c r="H69" s="1">
        <v>4158.6330772000001</v>
      </c>
      <c r="I69" s="25">
        <v>4.9694072009858126E-7</v>
      </c>
      <c r="J69" s="26">
        <v>1.98244561468927E-2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177</v>
      </c>
      <c r="H70" s="1">
        <v>2023.20848684</v>
      </c>
      <c r="I70" s="25">
        <v>5.2406306068776791E-7</v>
      </c>
      <c r="J70" s="26">
        <v>1.538963584015699E-2</v>
      </c>
      <c r="K70" s="5">
        <v>1.53896358401573E-2</v>
      </c>
      <c r="L70" s="27">
        <v>2.0232084868400408E-3</v>
      </c>
      <c r="M70" s="4">
        <v>4.0766001685454973E-17</v>
      </c>
      <c r="N70" s="3">
        <v>4.0927261579781771E-11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154</v>
      </c>
      <c r="H71" s="1">
        <v>32145.83512647</v>
      </c>
      <c r="I71" s="25">
        <v>2.9937480644808258E-7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152</v>
      </c>
      <c r="H72" s="1">
        <v>2026.28444498</v>
      </c>
      <c r="I72" s="25">
        <v>2.097307188978131E-7</v>
      </c>
      <c r="J72" s="26">
        <v>0.13041915997013501</v>
      </c>
      <c r="K72" s="5">
        <v>0.13041915997013759</v>
      </c>
      <c r="L72" s="27">
        <v>2.0262844449800408E-3</v>
      </c>
      <c r="M72" s="4">
        <v>4.0766001685454973E-17</v>
      </c>
      <c r="N72" s="3">
        <v>4.0927261579781771E-11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152</v>
      </c>
      <c r="H73" s="1">
        <v>3918.3505877799998</v>
      </c>
      <c r="I73" s="25">
        <v>2.5718094811061078E-7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152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207</v>
      </c>
      <c r="H75" s="1">
        <v>2009.4646897600001</v>
      </c>
      <c r="I75" s="25">
        <v>3.156266588804596E-7</v>
      </c>
      <c r="J75" s="26">
        <v>3.8729600431244557E-2</v>
      </c>
      <c r="K75" s="5">
        <v>3.8729600431245327E-2</v>
      </c>
      <c r="L75" s="27">
        <v>2.0094646897600411E-3</v>
      </c>
      <c r="M75" s="4">
        <v>4.0766001685454973E-17</v>
      </c>
      <c r="N75" s="3">
        <v>4.0699887904338539E-11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160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150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2.900892119431188E-3</v>
      </c>
      <c r="L77" s="27">
        <v>5.4517157600301102E-3</v>
      </c>
      <c r="M77" s="4">
        <v>1.101549407245273E-16</v>
      </c>
      <c r="N77" s="3">
        <v>1.1095835361629721E-10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207</v>
      </c>
      <c r="H78" s="1">
        <v>501.34694855999999</v>
      </c>
      <c r="I78" s="25">
        <v>1.010608016065147E-7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1.008308020411519E-17</v>
      </c>
      <c r="N78" s="3">
        <v>1.006128513836302E-11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150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207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4.7271214720367987E-17</v>
      </c>
      <c r="N80" s="3">
        <v>4.7293724492192268E-11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150</v>
      </c>
      <c r="H81" s="1">
        <v>15919.120304370001</v>
      </c>
      <c r="I81" s="25">
        <v>1.065484861850652E-7</v>
      </c>
      <c r="J81" s="26">
        <v>1.104034104152409E-2</v>
      </c>
      <c r="K81" s="5">
        <v>1.104034104152431E-2</v>
      </c>
      <c r="L81" s="27">
        <v>1.5919120304370319E-2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150</v>
      </c>
      <c r="H82" s="1">
        <v>6860.9050398100007</v>
      </c>
      <c r="I82" s="25">
        <v>5.6423488762593621E-8</v>
      </c>
      <c r="J82" s="26">
        <v>5.2942159505941586E-3</v>
      </c>
      <c r="K82" s="5">
        <v>5.2942159505942662E-3</v>
      </c>
      <c r="L82" s="27">
        <v>6.8609050398101392E-3</v>
      </c>
      <c r="M82" s="4">
        <v>1.3877787807814459E-16</v>
      </c>
      <c r="N82" s="3">
        <v>1.3824319466948509E-10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150</v>
      </c>
      <c r="H83" s="1">
        <v>1842.4850624400001</v>
      </c>
      <c r="I83" s="25">
        <v>1.7208199694136129E-7</v>
      </c>
      <c r="J83" s="26">
        <v>1.013218797990736E-3</v>
      </c>
      <c r="K83" s="5">
        <v>1.0132187979907559E-3</v>
      </c>
      <c r="L83" s="27">
        <v>1.8424850624400369E-3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207</v>
      </c>
      <c r="H84" s="1">
        <v>3604.1057761500001</v>
      </c>
      <c r="I84" s="25">
        <v>3.894409150402696E-7</v>
      </c>
      <c r="J84" s="26">
        <v>3.5030210307872248E-2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171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3.346052632680068E-3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177</v>
      </c>
      <c r="H86" s="1">
        <v>2070.5046423600002</v>
      </c>
      <c r="I86" s="25">
        <v>4.9498158906005469E-7</v>
      </c>
      <c r="J86" s="26">
        <v>1.620668718900431E-2</v>
      </c>
      <c r="K86" s="5">
        <v>1.6206687189004639E-2</v>
      </c>
      <c r="L86" s="27">
        <v>2.0705046423600409E-3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154</v>
      </c>
      <c r="H87" s="1">
        <v>85547.671355830011</v>
      </c>
      <c r="I87" s="25">
        <v>3.7409165721254091E-7</v>
      </c>
      <c r="J87" s="26">
        <v>25.812324347665321</v>
      </c>
      <c r="K87" s="5">
        <v>25.812324347665839</v>
      </c>
      <c r="L87" s="27">
        <v>8.5547671355831745E-2</v>
      </c>
      <c r="M87" s="4">
        <v>1.7347234759768071E-15</v>
      </c>
      <c r="N87" s="3">
        <v>1.731677912175655E-9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154</v>
      </c>
      <c r="H88" s="1">
        <v>36349.036021020001</v>
      </c>
      <c r="I88" s="25">
        <v>3.9395113759959239E-7</v>
      </c>
      <c r="J88" s="26">
        <v>10.78401844065124</v>
      </c>
      <c r="K88" s="5">
        <v>10.78401844065146</v>
      </c>
      <c r="L88" s="27">
        <v>3.6349036021020728E-2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158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171</v>
      </c>
      <c r="H90" s="1">
        <v>2007.08594599</v>
      </c>
      <c r="I90" s="25">
        <v>1.916451743241344E-7</v>
      </c>
      <c r="J90" s="26">
        <v>1.1443133358894071E-3</v>
      </c>
      <c r="K90" s="5">
        <v>1.1443133358894301E-3</v>
      </c>
      <c r="L90" s="27">
        <v>2.0070859459900411E-3</v>
      </c>
      <c r="M90" s="4">
        <v>4.0766001685454973E-17</v>
      </c>
      <c r="N90" s="3">
        <v>4.0927261579781771E-11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150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1.2936847899860261E-2</v>
      </c>
      <c r="M91" s="4">
        <v>2.6194324487249792E-16</v>
      </c>
      <c r="N91" s="3">
        <v>2.6193447411060328E-10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0.2454740098</v>
      </c>
      <c r="D92" s="1">
        <v>674.33699999999999</v>
      </c>
      <c r="E92" s="1">
        <v>674.33699999999999</v>
      </c>
      <c r="F92" s="6">
        <v>5174523755.51999</v>
      </c>
      <c r="G92" s="1" t="s">
        <v>150</v>
      </c>
      <c r="H92" s="1">
        <v>2454.7400980000002</v>
      </c>
      <c r="I92" s="25">
        <v>4.7438956974182878E-7</v>
      </c>
      <c r="J92" s="26">
        <v>3.1989843929099561E-4</v>
      </c>
      <c r="K92" s="5">
        <v>3.19898439291002E-4</v>
      </c>
      <c r="L92" s="27">
        <v>2.454740098000049E-3</v>
      </c>
      <c r="M92" s="4">
        <v>4.9439619065339002E-17</v>
      </c>
      <c r="N92" s="3">
        <v>4.9112713895738118E-11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162</v>
      </c>
      <c r="H93" s="1">
        <v>1509.34210063</v>
      </c>
      <c r="I93" s="25">
        <v>3.0932044173963608E-7</v>
      </c>
      <c r="J93" s="26">
        <v>1.4075626701362139E-2</v>
      </c>
      <c r="K93" s="5">
        <v>1.4075626701362431E-2</v>
      </c>
      <c r="L93" s="27">
        <v>1.5093421006300311E-3</v>
      </c>
      <c r="M93" s="4">
        <v>3.0574501264091231E-17</v>
      </c>
      <c r="N93" s="3">
        <v>3.0695446184836328E-11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152</v>
      </c>
      <c r="H94" s="1">
        <v>13765.907105259999</v>
      </c>
      <c r="I94" s="25">
        <v>4.2253301717386802E-7</v>
      </c>
      <c r="J94" s="26">
        <v>0.17365092926604761</v>
      </c>
      <c r="K94" s="5">
        <v>0.17365092926605111</v>
      </c>
      <c r="L94" s="27">
        <v>1.376590710526028E-2</v>
      </c>
      <c r="M94" s="4">
        <v>2.7755575615628909E-16</v>
      </c>
      <c r="N94" s="3">
        <v>2.7830537874251599E-10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156</v>
      </c>
      <c r="H95" s="1">
        <v>2103.6420001800002</v>
      </c>
      <c r="I95" s="25">
        <v>3.2882243680864779E-7</v>
      </c>
      <c r="J95" s="26">
        <v>3.4197533428099378E-2</v>
      </c>
      <c r="K95" s="5">
        <v>3.4197533428100071E-2</v>
      </c>
      <c r="L95" s="27">
        <v>2.1036420001800419E-3</v>
      </c>
      <c r="M95" s="4">
        <v>4.2500725161431768E-17</v>
      </c>
      <c r="N95" s="3">
        <v>4.2746250983327627E-11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5.5803809278719996</v>
      </c>
      <c r="D96" s="7">
        <v>710740</v>
      </c>
      <c r="E96" s="1">
        <v>710740</v>
      </c>
      <c r="F96" s="6">
        <v>132825001547.62241</v>
      </c>
      <c r="G96" s="1" t="s">
        <v>152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0.29860341761440168</v>
      </c>
      <c r="L96" s="27">
        <v>5.5803809278721132E-2</v>
      </c>
      <c r="M96" s="4">
        <v>1.131039706336878E-15</v>
      </c>
      <c r="N96" s="3">
        <v>1.135049387812614E-9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0.16262006315899999</v>
      </c>
      <c r="D97" s="1">
        <v>853151</v>
      </c>
      <c r="E97" s="1">
        <v>853151</v>
      </c>
      <c r="F97" s="6">
        <v>5236065996.48347</v>
      </c>
      <c r="G97" s="1" t="s">
        <v>154</v>
      </c>
      <c r="H97" s="1">
        <v>1626.2006315900001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1.626200631590033E-3</v>
      </c>
      <c r="M97" s="4">
        <v>3.2959746043559329E-17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207</v>
      </c>
      <c r="H98" s="1">
        <v>2019.10246433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4.0766001685454973E-17</v>
      </c>
      <c r="N98" s="3">
        <v>4.0927261579781771E-11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150</v>
      </c>
      <c r="H99" s="1">
        <v>13757.34648529</v>
      </c>
      <c r="I99" s="25">
        <v>2.7623958904010789E-7</v>
      </c>
      <c r="J99" s="26">
        <v>2.9713987634688251E-2</v>
      </c>
      <c r="K99" s="5">
        <v>2.971398763468884E-2</v>
      </c>
      <c r="L99" s="27">
        <v>1.375734648529028E-2</v>
      </c>
      <c r="M99" s="4">
        <v>2.7755575615628909E-16</v>
      </c>
      <c r="N99" s="3">
        <v>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207</v>
      </c>
      <c r="H100" s="1">
        <v>8625.9731766500008</v>
      </c>
      <c r="I100" s="25">
        <v>2.7112132393718032E-7</v>
      </c>
      <c r="J100" s="26">
        <v>0.47512385292047221</v>
      </c>
      <c r="K100" s="5">
        <v>0.47512385292048159</v>
      </c>
      <c r="L100" s="27">
        <v>8.625973176650174E-3</v>
      </c>
      <c r="M100" s="4">
        <v>1.7347234759768071E-16</v>
      </c>
      <c r="N100" s="3">
        <v>1.7280399333685639E-10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150</v>
      </c>
      <c r="H101" s="1">
        <v>7717.7533089899989</v>
      </c>
      <c r="I101" s="25">
        <v>3.8275670454727548E-7</v>
      </c>
      <c r="J101" s="26">
        <v>1.184899930267001E-2</v>
      </c>
      <c r="K101" s="5">
        <v>1.1848999302670251E-2</v>
      </c>
      <c r="L101" s="27">
        <v>7.7177533089901546E-3</v>
      </c>
      <c r="M101" s="4">
        <v>1.5612511283791259E-16</v>
      </c>
      <c r="N101" s="3">
        <v>1.5643308870494371E-10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150</v>
      </c>
      <c r="H2" s="1">
        <v>7082.5993900799986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2</v>
      </c>
      <c r="B3" s="1" t="s">
        <v>151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152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-4.3070976563693708E-7</v>
      </c>
      <c r="N3" s="3">
        <v>-0.4307097656374026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154</v>
      </c>
      <c r="H4" s="1">
        <v>2941.6612959899999</v>
      </c>
      <c r="I4" s="25">
        <v>1.5806634933043611E-7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-2.6575791343920121E-7</v>
      </c>
      <c r="N4" s="3">
        <v>-0.26575791343930177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207</v>
      </c>
      <c r="H5" s="1">
        <v>2247.0481886699999</v>
      </c>
      <c r="I5" s="25">
        <v>3.1678065420559321E-7</v>
      </c>
      <c r="J5" s="26">
        <v>0.21536934659410251</v>
      </c>
      <c r="K5" s="5">
        <v>0.2153498895248</v>
      </c>
      <c r="L5" s="27">
        <v>2.2468451840501492E-3</v>
      </c>
      <c r="M5" s="4">
        <v>-2.0300461985121171E-7</v>
      </c>
      <c r="N5" s="3">
        <v>-0.20300461985107179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0.45752516037000002</v>
      </c>
      <c r="D6" s="7">
        <v>117989</v>
      </c>
      <c r="E6" s="1">
        <v>117989</v>
      </c>
      <c r="F6" s="6">
        <v>10553524700.349951</v>
      </c>
      <c r="G6" s="1" t="s">
        <v>156</v>
      </c>
      <c r="H6" s="1">
        <v>4575.2516036999996</v>
      </c>
      <c r="I6" s="25">
        <v>4.3352829823274952E-7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-4.1334103034144231E-7</v>
      </c>
      <c r="N6" s="3">
        <v>-0.41334103034114378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158</v>
      </c>
      <c r="H7" s="1">
        <v>3410.59202456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-3.0812242281545369E-7</v>
      </c>
      <c r="N7" s="3">
        <v>-0.30812242281535868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160</v>
      </c>
      <c r="H8" s="1">
        <v>3091.90003088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3.0916206999821441E-3</v>
      </c>
      <c r="M8" s="4">
        <v>-2.7933089785615531E-7</v>
      </c>
      <c r="N8" s="3">
        <v>-0.27933089785574339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162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2.3437558814150021E-3</v>
      </c>
      <c r="M9" s="4">
        <v>-2.117605949984031E-7</v>
      </c>
      <c r="N9" s="3">
        <v>-0.21176059499839539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164</v>
      </c>
      <c r="H10" s="1">
        <v>3342.99783811</v>
      </c>
      <c r="I10" s="25">
        <v>1.667567886141165E-7</v>
      </c>
      <c r="J10" s="26">
        <v>1.845697487738764</v>
      </c>
      <c r="K10" s="5">
        <v>1.84553074226559</v>
      </c>
      <c r="L10" s="27">
        <v>3.3426958223354559E-3</v>
      </c>
      <c r="M10" s="4">
        <v>-3.0201577454419879E-7</v>
      </c>
      <c r="N10" s="3">
        <v>-0.30201577454408829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158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2.674066347812358E-2</v>
      </c>
      <c r="L11" s="27">
        <v>1.881753103544807E-2</v>
      </c>
      <c r="M11" s="4">
        <v>-1.700181991928784E-6</v>
      </c>
      <c r="N11" s="3">
        <v>-1.70018199192782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152</v>
      </c>
      <c r="H12" s="1">
        <v>3306.8981358199999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3.3065993813915511E-3</v>
      </c>
      <c r="M12" s="4">
        <v>-2.9875442844953798E-7</v>
      </c>
      <c r="N12" s="3">
        <v>-0.29875442844968347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152</v>
      </c>
      <c r="H13" s="1">
        <v>56165.549459970003</v>
      </c>
      <c r="I13" s="25">
        <v>4.8657080356571001E-7</v>
      </c>
      <c r="J13" s="26">
        <v>0.22780563823821551</v>
      </c>
      <c r="K13" s="5">
        <v>0.22778505763958781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150</v>
      </c>
      <c r="H14" s="1">
        <v>45846.893267750012</v>
      </c>
      <c r="I14" s="25">
        <v>1.062091965176599E-7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-4.1419365922126814E-6</v>
      </c>
      <c r="N14" s="3">
        <v>-4.1419365922120051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171</v>
      </c>
      <c r="H15" s="1">
        <v>5425.9307092300014</v>
      </c>
      <c r="I15" s="25">
        <v>2.1278643980442609E-7</v>
      </c>
      <c r="J15" s="26">
        <v>1.779618110660337E-2</v>
      </c>
      <c r="K15" s="5">
        <v>1.7794573349834461E-2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154</v>
      </c>
      <c r="H16" s="1">
        <v>1119.98654044</v>
      </c>
      <c r="I16" s="25">
        <v>1.2825842789669361E-7</v>
      </c>
      <c r="J16" s="26">
        <v>0.1079319039851977</v>
      </c>
      <c r="K16" s="5">
        <v>0.1079221531151434</v>
      </c>
      <c r="L16" s="27">
        <v>1.119885357723721E-3</v>
      </c>
      <c r="M16" s="4">
        <v>-1.0118271627935351E-7</v>
      </c>
      <c r="N16" s="3">
        <v>-0.1011827162794816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162</v>
      </c>
      <c r="H17" s="1">
        <v>6426.3611909700003</v>
      </c>
      <c r="I17" s="25">
        <v>4.7406793473678561E-7</v>
      </c>
      <c r="J17" s="26">
        <v>1.633638103102963E-3</v>
      </c>
      <c r="K17" s="5">
        <v>1.6334905156652219E-3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150</v>
      </c>
      <c r="H18" s="1">
        <v>3473.5597069599999</v>
      </c>
      <c r="I18" s="25">
        <v>5.0716941604144501E-7</v>
      </c>
      <c r="J18" s="26">
        <v>1.1081651740505571E-3</v>
      </c>
      <c r="K18" s="5">
        <v>1.108065059310573E-3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177</v>
      </c>
      <c r="H19" s="1">
        <v>3300.35940205</v>
      </c>
      <c r="I19" s="25">
        <v>5.4362398047612223E-7</v>
      </c>
      <c r="J19" s="26">
        <v>1.1847741030496611E-2</v>
      </c>
      <c r="K19" s="5">
        <v>1.184667067240975E-2</v>
      </c>
      <c r="L19" s="27">
        <v>3.3000612383438182E-3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162</v>
      </c>
      <c r="H20" s="1">
        <v>9123.8396937199996</v>
      </c>
      <c r="I20" s="25">
        <v>4.1404184943898319E-7</v>
      </c>
      <c r="J20" s="26">
        <v>0.1257585870975001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152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150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3.1307862554062841E-4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152</v>
      </c>
      <c r="H23" s="1">
        <v>2340.2416935000001</v>
      </c>
      <c r="I23" s="25">
        <v>3.728502615745568E-7</v>
      </c>
      <c r="J23" s="26">
        <v>5.3064422077552513E-2</v>
      </c>
      <c r="K23" s="5">
        <v>5.3059628089118058E-2</v>
      </c>
      <c r="L23" s="27">
        <v>2.3400302695143391E-3</v>
      </c>
      <c r="M23" s="4">
        <v>-2.114239856607775E-7</v>
      </c>
      <c r="N23" s="3">
        <v>-0.21142398566098561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152</v>
      </c>
      <c r="H24" s="1">
        <v>1629.16841015</v>
      </c>
      <c r="I24" s="25">
        <v>1.4484707928067241E-7</v>
      </c>
      <c r="J24" s="26">
        <v>6.3109872442588957</v>
      </c>
      <c r="K24" s="5">
        <v>6.3104170920110629</v>
      </c>
      <c r="L24" s="27">
        <v>1.629021226516886E-3</v>
      </c>
      <c r="M24" s="4">
        <v>-1.4718363311374411E-7</v>
      </c>
      <c r="N24" s="3">
        <v>-0.14718363311385471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150</v>
      </c>
      <c r="H25" s="1">
        <v>2803.5788003399998</v>
      </c>
      <c r="I25" s="25">
        <v>2.1760124450067199E-7</v>
      </c>
      <c r="J25" s="26">
        <v>1.044740567059291E-3</v>
      </c>
      <c r="K25" s="5">
        <v>1.0446461822736341E-3</v>
      </c>
      <c r="L25" s="27">
        <v>2.8033255171877169E-3</v>
      </c>
      <c r="M25" s="4">
        <v>-2.5328315228284262E-7</v>
      </c>
      <c r="N25" s="3">
        <v>-0.25328315228307469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177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2.9092190781581382E-3</v>
      </c>
      <c r="M26" s="4">
        <v>-2.6285013186204761E-7</v>
      </c>
      <c r="N26" s="3">
        <v>-0.26285013186225109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152</v>
      </c>
      <c r="H27" s="1">
        <v>2773.4218535599998</v>
      </c>
      <c r="I27" s="25">
        <v>3.4272490381868539E-7</v>
      </c>
      <c r="J27" s="26">
        <v>0.81347024003509116</v>
      </c>
      <c r="K27" s="5">
        <v>0.81339674885812285</v>
      </c>
      <c r="L27" s="27">
        <v>2.773171294871782E-3</v>
      </c>
      <c r="M27" s="4">
        <v>-2.5055868821790081E-7</v>
      </c>
      <c r="N27" s="3">
        <v>-0.25055868821800692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1.708783387477</v>
      </c>
      <c r="D28" s="7">
        <v>6500000</v>
      </c>
      <c r="E28" s="1">
        <v>6500000</v>
      </c>
      <c r="F28" s="6">
        <v>61786043152.990013</v>
      </c>
      <c r="G28" s="1" t="s">
        <v>160</v>
      </c>
      <c r="H28" s="1">
        <v>17087.83387477</v>
      </c>
      <c r="I28" s="25">
        <v>2.7656462532255669E-7</v>
      </c>
      <c r="J28" s="26">
        <v>1.7976700645966179</v>
      </c>
      <c r="K28" s="5">
        <v>1.797507658053783</v>
      </c>
      <c r="L28" s="27">
        <v>1.7086290112052469E-2</v>
      </c>
      <c r="M28" s="4">
        <v>-1.543762717531177E-6</v>
      </c>
      <c r="N28" s="3">
        <v>-1.5437627175306261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152</v>
      </c>
      <c r="H29" s="1">
        <v>21875.386538179999</v>
      </c>
      <c r="I29" s="25">
        <v>3.8707835996643799E-7</v>
      </c>
      <c r="J29" s="26">
        <v>0.13969696719024749</v>
      </c>
      <c r="K29" s="5">
        <v>0.13968434657543469</v>
      </c>
      <c r="L29" s="27">
        <v>2.1873410254564601E-2</v>
      </c>
      <c r="M29" s="4">
        <v>-1.976283615395813E-6</v>
      </c>
      <c r="N29" s="3">
        <v>-1.976283615396824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152</v>
      </c>
      <c r="H30" s="1">
        <v>5206.3603604800001</v>
      </c>
      <c r="I30" s="25">
        <v>4.1885003625632497E-7</v>
      </c>
      <c r="J30" s="26">
        <v>1.3030424627934269</v>
      </c>
      <c r="K30" s="5">
        <v>1.3029247422920081</v>
      </c>
      <c r="L30" s="27">
        <v>5.2058900033199636E-3</v>
      </c>
      <c r="M30" s="4">
        <v>-4.703571600357323E-7</v>
      </c>
      <c r="N30" s="3">
        <v>-0.47035716003574629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152</v>
      </c>
      <c r="H31" s="1">
        <v>4928.4909576499986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-4.4525434916148349E-7</v>
      </c>
      <c r="N31" s="3">
        <v>-0.44525434916067752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2.45631300344</v>
      </c>
      <c r="D32" s="7">
        <v>15850000</v>
      </c>
      <c r="E32" s="1">
        <v>15850000</v>
      </c>
      <c r="F32" s="6">
        <v>145669516540.40701</v>
      </c>
      <c r="G32" s="1" t="s">
        <v>154</v>
      </c>
      <c r="H32" s="1">
        <v>24563.130034400001</v>
      </c>
      <c r="I32" s="25">
        <v>1.686223076575289E-7</v>
      </c>
      <c r="J32" s="26">
        <v>2.6726635763718321</v>
      </c>
      <c r="K32" s="5">
        <v>2.6724221204683749</v>
      </c>
      <c r="L32" s="27">
        <v>2.4560910932524771E-2</v>
      </c>
      <c r="M32" s="4">
        <v>-2.2191018752316942E-6</v>
      </c>
      <c r="N32" s="3">
        <v>-2.2191018752309901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191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1.40102266907031E-2</v>
      </c>
      <c r="M33" s="4">
        <v>-1.2658374368961639E-6</v>
      </c>
      <c r="N33" s="3">
        <v>-1.2658374368966181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158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-2.6978704609605461E-7</v>
      </c>
      <c r="N34" s="3">
        <v>-0.26978704609609849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150</v>
      </c>
      <c r="H35" s="1">
        <v>7672.7672814099997</v>
      </c>
      <c r="I35" s="25">
        <v>2.9805181086632259E-7</v>
      </c>
      <c r="J35" s="26">
        <v>6.9216572037486086E-3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195</v>
      </c>
      <c r="H36" s="1">
        <v>4575.2747045400001</v>
      </c>
      <c r="I36" s="25">
        <v>4.2392261132984029E-7</v>
      </c>
      <c r="J36" s="26">
        <v>1.7530471746322891E-2</v>
      </c>
      <c r="K36" s="5">
        <v>1.752888799449729E-2</v>
      </c>
      <c r="L36" s="27">
        <v>4.5748613614325926E-3</v>
      </c>
      <c r="M36" s="4">
        <v>-4.133431074073921E-7</v>
      </c>
      <c r="N36" s="3">
        <v>-0.4133431074078544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152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0.30426297868389529</v>
      </c>
      <c r="L37" s="27">
        <v>3.7106564671069937E-2</v>
      </c>
      <c r="M37" s="4">
        <v>-3.3526137400638478E-6</v>
      </c>
      <c r="N37" s="3">
        <v>-3.3526137400622251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158</v>
      </c>
      <c r="H38" s="1">
        <v>4458.5058348399998</v>
      </c>
      <c r="I38" s="25">
        <v>4.0286432095686331E-7</v>
      </c>
      <c r="J38" s="26">
        <v>3.2740783364164278E-3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0.351840194208</v>
      </c>
      <c r="D39" s="7">
        <v>291693</v>
      </c>
      <c r="E39" s="1">
        <v>291693</v>
      </c>
      <c r="F39" s="6">
        <v>14662385205.483999</v>
      </c>
      <c r="G39" s="1" t="s">
        <v>160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-3.1786227228580358E-7</v>
      </c>
      <c r="N39" s="3">
        <v>-0.31786227228576541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150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2.3161363502897268E-3</v>
      </c>
      <c r="M40" s="4">
        <v>-2.092651402727311E-7</v>
      </c>
      <c r="N40" s="3">
        <v>-0.20926514027314619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191</v>
      </c>
      <c r="H41" s="1">
        <v>3535.2664674399998</v>
      </c>
      <c r="I41" s="25">
        <v>3.6126939528708782E-7</v>
      </c>
      <c r="J41" s="26">
        <v>5.8141612669318048E-2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150</v>
      </c>
      <c r="H42" s="1">
        <v>20691.51418917</v>
      </c>
      <c r="I42" s="25">
        <v>4.7650311160008702E-7</v>
      </c>
      <c r="J42" s="26">
        <v>2.3232862212285439E-2</v>
      </c>
      <c r="K42" s="5">
        <v>2.323076329052318E-2</v>
      </c>
      <c r="L42" s="27">
        <v>2.068964485989714E-2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152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205</v>
      </c>
      <c r="H44" s="1">
        <v>13555.998971110001</v>
      </c>
      <c r="I44" s="25">
        <v>4.8153509937352376E-7</v>
      </c>
      <c r="J44" s="26">
        <v>1.6083272319075689E-2</v>
      </c>
      <c r="K44" s="5">
        <v>1.6081819311262791E-2</v>
      </c>
      <c r="L44" s="27">
        <v>1.355477428424119E-2</v>
      </c>
      <c r="M44" s="4">
        <v>-1.2246868688111511E-6</v>
      </c>
      <c r="N44" s="3">
        <v>-1.22468686881075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207</v>
      </c>
      <c r="H45" s="1">
        <v>3894.5441465399999</v>
      </c>
      <c r="I45" s="25">
        <v>4.57699946496211E-7</v>
      </c>
      <c r="J45" s="26">
        <v>1.2604141126612661E-2</v>
      </c>
      <c r="K45" s="5">
        <v>1.260300243324061E-2</v>
      </c>
      <c r="L45" s="27">
        <v>3.894192302526015E-3</v>
      </c>
      <c r="M45" s="4">
        <v>-3.518440139854348E-7</v>
      </c>
      <c r="N45" s="3">
        <v>-0.35184401398555559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0.51471816099900003</v>
      </c>
      <c r="D46" s="7">
        <v>4639.26</v>
      </c>
      <c r="E46" s="1">
        <v>4639.26</v>
      </c>
      <c r="F46" s="6">
        <v>12117979893.283091</v>
      </c>
      <c r="G46" s="1" t="s">
        <v>158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5.1467165992040674E-3</v>
      </c>
      <c r="M46" s="4">
        <v>-4.6501078593361861E-7</v>
      </c>
      <c r="N46" s="3">
        <v>-0.46501078593337303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150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2.0213682371124828E-3</v>
      </c>
      <c r="L47" s="27">
        <v>3.66802331642473E-3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152</v>
      </c>
      <c r="H48" s="1">
        <v>38531.990556850003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162</v>
      </c>
      <c r="H49" s="1">
        <v>2641.3142341100001</v>
      </c>
      <c r="I49" s="25">
        <v>2.5755384363056128E-7</v>
      </c>
      <c r="J49" s="26">
        <v>1.0819321863232621E-2</v>
      </c>
      <c r="K49" s="5">
        <v>1.0818344415439159E-2</v>
      </c>
      <c r="L49" s="27">
        <v>2.6410756103956308E-3</v>
      </c>
      <c r="M49" s="4">
        <v>-2.3862371436884222E-7</v>
      </c>
      <c r="N49" s="3">
        <v>-0.23862371436871399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152</v>
      </c>
      <c r="H50" s="1">
        <v>33259.80496211</v>
      </c>
      <c r="I50" s="25">
        <v>2.7431558915199882E-7</v>
      </c>
      <c r="J50" s="26">
        <v>12.31676995292475</v>
      </c>
      <c r="K50" s="5">
        <v>12.315657221471779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207</v>
      </c>
      <c r="H51" s="1">
        <v>2015.2658394299999</v>
      </c>
      <c r="I51" s="25">
        <v>1.9619188951285929E-7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-1.8206474893412569E-7</v>
      </c>
      <c r="N51" s="3">
        <v>-0.1820647489341809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4405.3020742600002</v>
      </c>
      <c r="I52" s="25">
        <v>1.987413736540979E-7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-0.39798730576421798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154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1.8365696151706409E-2</v>
      </c>
      <c r="M53" s="4">
        <v>-1.6593576035936471E-6</v>
      </c>
      <c r="N53" s="3">
        <v>-1.6593576035957081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150</v>
      </c>
      <c r="H54" s="1">
        <v>3398.6096327700002</v>
      </c>
      <c r="I54" s="25">
        <v>3.6290117704425391E-7</v>
      </c>
      <c r="J54" s="26">
        <v>1.780756075756154E-3</v>
      </c>
      <c r="K54" s="5">
        <v>1.7805951974449749E-3</v>
      </c>
      <c r="L54" s="27">
        <v>3.3983025932009538E-3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0.22743930571400001</v>
      </c>
      <c r="D55" s="7">
        <v>1674657</v>
      </c>
      <c r="E55" s="1">
        <v>1674657</v>
      </c>
      <c r="F55" s="6">
        <v>7806780262.7560015</v>
      </c>
      <c r="G55" s="1" t="s">
        <v>160</v>
      </c>
      <c r="H55" s="1">
        <v>2274.3930571400001</v>
      </c>
      <c r="I55" s="25">
        <v>2.9133560579263433E-7</v>
      </c>
      <c r="J55" s="26">
        <v>0.48788721158987552</v>
      </c>
      <c r="K55" s="5">
        <v>0.48784313469212442</v>
      </c>
      <c r="L55" s="27">
        <v>2.27418758303073E-3</v>
      </c>
      <c r="M55" s="4">
        <v>-2.054741092697224E-7</v>
      </c>
      <c r="N55" s="3">
        <v>-0.2054741092697441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205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-0.49002363190447801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158</v>
      </c>
      <c r="H57" s="1">
        <v>2929.1889699399999</v>
      </c>
      <c r="I57" s="25">
        <v>5.5270693991661659E-7</v>
      </c>
      <c r="J57" s="26">
        <v>1.712562453331637E-4</v>
      </c>
      <c r="K57" s="5">
        <v>1.712407735651123E-4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0.217728307574</v>
      </c>
      <c r="D58" s="7">
        <v>1177863</v>
      </c>
      <c r="E58" s="1">
        <v>1177863</v>
      </c>
      <c r="F58" s="6">
        <v>12383690355.504999</v>
      </c>
      <c r="G58" s="1" t="s">
        <v>207</v>
      </c>
      <c r="H58" s="1">
        <v>2177.2830757400002</v>
      </c>
      <c r="I58" s="25">
        <v>1.75818597949045E-7</v>
      </c>
      <c r="J58" s="26">
        <v>0.207090221236056</v>
      </c>
      <c r="K58" s="5">
        <v>0.20707151212623609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150</v>
      </c>
      <c r="H59" s="1">
        <v>2081.0791313499999</v>
      </c>
      <c r="I59" s="25">
        <v>2.2139820358382861E-7</v>
      </c>
      <c r="J59" s="26">
        <v>3.316102293278585E-3</v>
      </c>
      <c r="K59" s="5">
        <v>3.3158027073197749E-3</v>
      </c>
      <c r="L59" s="27">
        <v>2.0808911208389288E-3</v>
      </c>
      <c r="M59" s="4">
        <v>-1.8801051107110439E-7</v>
      </c>
      <c r="N59" s="3">
        <v>-0.18801051107129749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195</v>
      </c>
      <c r="H60" s="1">
        <v>10555.490874470001</v>
      </c>
      <c r="I60" s="25">
        <v>3.9625488652102199E-7</v>
      </c>
      <c r="J60" s="26">
        <v>4.2144480965716326E-3</v>
      </c>
      <c r="K60" s="5">
        <v>4.2140673515407576E-3</v>
      </c>
      <c r="L60" s="27">
        <v>1.0554537261895629E-2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191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-4.4074548438081262E-7</v>
      </c>
      <c r="N61" s="3">
        <v>-0.44074548438038619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171</v>
      </c>
      <c r="H62" s="1">
        <v>6735.1378240800004</v>
      </c>
      <c r="I62" s="25">
        <v>1.6986927230440459E-7</v>
      </c>
      <c r="J62" s="26">
        <v>5.0733326735705783E-2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0.49511413575300001</v>
      </c>
      <c r="D63" s="7">
        <v>3958720</v>
      </c>
      <c r="E63" s="1">
        <v>3958720</v>
      </c>
      <c r="F63" s="6">
        <v>11125145995.54216</v>
      </c>
      <c r="G63" s="1" t="s">
        <v>152</v>
      </c>
      <c r="H63" s="1">
        <v>4951.1413575300003</v>
      </c>
      <c r="I63" s="25">
        <v>4.4504057380585548E-7</v>
      </c>
      <c r="J63" s="26">
        <v>1.761791020336716</v>
      </c>
      <c r="K63" s="5">
        <v>1.761631855207977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152</v>
      </c>
      <c r="H64" s="1">
        <v>35048.077543140003</v>
      </c>
      <c r="I64" s="25">
        <v>3.2379465315299179E-7</v>
      </c>
      <c r="J64" s="26">
        <v>0.24608393639627379</v>
      </c>
      <c r="K64" s="5">
        <v>0.24606170448502401</v>
      </c>
      <c r="L64" s="27">
        <v>3.5044911201765491E-2</v>
      </c>
      <c r="M64" s="4">
        <v>-3.1663413745108841E-6</v>
      </c>
      <c r="N64" s="3">
        <v>-3.166341374511831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158</v>
      </c>
      <c r="H65" s="1">
        <v>2792.9488231199998</v>
      </c>
      <c r="I65" s="25">
        <v>4.1715593151805691E-7</v>
      </c>
      <c r="J65" s="26">
        <v>1.4566667972679029E-2</v>
      </c>
      <c r="K65" s="5">
        <v>1.4565351979179421E-2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152</v>
      </c>
      <c r="H66" s="1">
        <v>14270.19557623</v>
      </c>
      <c r="I66" s="25">
        <v>3.6363005851342948E-7</v>
      </c>
      <c r="J66" s="26">
        <v>12.72705204797003</v>
      </c>
      <c r="K66" s="5">
        <v>12.72590225048997</v>
      </c>
      <c r="L66" s="27">
        <v>1.4268906366847359E-2</v>
      </c>
      <c r="M66" s="4">
        <v>-1.2892093826395029E-6</v>
      </c>
      <c r="N66" s="3">
        <v>-1.2892093826394559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152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-4.2452704067559582E-7</v>
      </c>
      <c r="N67" s="3">
        <v>-0.4245270406754571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177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1.8878598413240421E-2</v>
      </c>
      <c r="L68" s="27">
        <v>4.8091876190708904E-3</v>
      </c>
      <c r="M68" s="4">
        <v>-4.345147191107609E-7</v>
      </c>
      <c r="N68" s="3">
        <v>-0.43451471911066619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154</v>
      </c>
      <c r="H69" s="1">
        <v>36212.228809870001</v>
      </c>
      <c r="I69" s="25">
        <v>3.1872552679544802E-7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-3.2715110627537509E-6</v>
      </c>
      <c r="N69" s="3">
        <v>-3.2715110627541431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152</v>
      </c>
      <c r="H70" s="1">
        <v>2928.3446353600002</v>
      </c>
      <c r="I70" s="25">
        <v>4.3245820908557019E-7</v>
      </c>
      <c r="J70" s="26">
        <v>0.19542008043800571</v>
      </c>
      <c r="K70" s="5">
        <v>0.1954024256412171</v>
      </c>
      <c r="L70" s="27">
        <v>2.9280800805130858E-3</v>
      </c>
      <c r="M70" s="4">
        <v>-2.6455484691389341E-7</v>
      </c>
      <c r="N70" s="3">
        <v>-0.26455484691405218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154</v>
      </c>
      <c r="H71" s="1">
        <v>29128.89973162</v>
      </c>
      <c r="I71" s="25">
        <v>1.5447570474884369E-7</v>
      </c>
      <c r="J71" s="26">
        <v>11.27672644666559</v>
      </c>
      <c r="K71" s="5">
        <v>11.275707675650439</v>
      </c>
      <c r="L71" s="27">
        <v>2.9126268145326761E-2</v>
      </c>
      <c r="M71" s="4">
        <v>-2.6315862932356489E-6</v>
      </c>
      <c r="N71" s="3">
        <v>-2.6315862932351588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0.25210302829300002</v>
      </c>
      <c r="D72" s="7">
        <v>547894</v>
      </c>
      <c r="E72" s="1">
        <v>547894</v>
      </c>
      <c r="F72" s="6">
        <v>11254547823.37291</v>
      </c>
      <c r="G72" s="1" t="s">
        <v>152</v>
      </c>
      <c r="H72" s="1">
        <v>2521.0302829299999</v>
      </c>
      <c r="I72" s="25">
        <v>2.2400102807279779E-7</v>
      </c>
      <c r="J72" s="26">
        <v>0.12272881927491749</v>
      </c>
      <c r="K72" s="5">
        <v>0.12271773161036439</v>
      </c>
      <c r="L72" s="27">
        <v>2.520802526008109E-3</v>
      </c>
      <c r="M72" s="4">
        <v>-2.2775692189126379E-7</v>
      </c>
      <c r="N72" s="3">
        <v>-0.22775692189134131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150</v>
      </c>
      <c r="H73" s="1">
        <v>3904.5159244199999</v>
      </c>
      <c r="I73" s="25">
        <v>4.752950082116951E-7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-3.5274488710589433E-7</v>
      </c>
      <c r="N73" s="3">
        <v>-0.35274488710592777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152</v>
      </c>
      <c r="H74" s="1">
        <v>4345.6345386800003</v>
      </c>
      <c r="I74" s="25">
        <v>3.0114818627365459E-7</v>
      </c>
      <c r="J74" s="26">
        <v>0.14605687034272249</v>
      </c>
      <c r="K74" s="5">
        <v>0.1460436751566028</v>
      </c>
      <c r="L74" s="27">
        <v>4.3452419419030622E-3</v>
      </c>
      <c r="M74" s="4">
        <v>-3.9259677693786332E-7</v>
      </c>
      <c r="N74" s="3">
        <v>-0.39259677693826228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152</v>
      </c>
      <c r="H75" s="1">
        <v>7665.16637567</v>
      </c>
      <c r="I75" s="25">
        <v>5.0073055025876104E-7</v>
      </c>
      <c r="J75" s="26">
        <v>3.6525789988625323E-2</v>
      </c>
      <c r="K75" s="5">
        <v>3.6522490146575083E-2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207</v>
      </c>
      <c r="H76" s="1">
        <v>2395.2311979699998</v>
      </c>
      <c r="I76" s="25">
        <v>3.367708546092296E-7</v>
      </c>
      <c r="J76" s="26">
        <v>3.893239464709998E-2</v>
      </c>
      <c r="K76" s="5">
        <v>4.0397319976154332E-2</v>
      </c>
      <c r="L76" s="27">
        <v>2.485357553737555E-3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160</v>
      </c>
      <c r="H77" s="1">
        <v>8874.8694844099991</v>
      </c>
      <c r="I77" s="25">
        <v>3.3995575594290579E-7</v>
      </c>
      <c r="J77" s="26">
        <v>3.0324053430107201</v>
      </c>
      <c r="K77" s="5">
        <v>3.0321313870298221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150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158</v>
      </c>
      <c r="H79" s="1">
        <v>1631.8973676999999</v>
      </c>
      <c r="I79" s="25">
        <v>2.5897756826809162E-7</v>
      </c>
      <c r="J79" s="26">
        <v>1.1708893816536961E-3</v>
      </c>
      <c r="K79" s="5">
        <v>1.1707836002322271E-3</v>
      </c>
      <c r="L79" s="27">
        <v>1.6317499375277291E-3</v>
      </c>
      <c r="M79" s="4">
        <v>-1.4743017227067219E-7</v>
      </c>
      <c r="N79" s="3">
        <v>-0.14743017227056041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150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-0.28159178381383748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207</v>
      </c>
      <c r="H81" s="1">
        <v>3166.7437302500002</v>
      </c>
      <c r="I81" s="25">
        <v>3.5441752544633421E-7</v>
      </c>
      <c r="J81" s="26">
        <v>0.1032840008480452</v>
      </c>
      <c r="K81" s="5">
        <v>0.10327466988246101</v>
      </c>
      <c r="L81" s="27">
        <v>3.1664576377621158E-3</v>
      </c>
      <c r="M81" s="4">
        <v>-2.8609248788405428E-7</v>
      </c>
      <c r="N81" s="3">
        <v>-0.28609248788416147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154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0.43192412541550468</v>
      </c>
      <c r="L82" s="27">
        <v>3.301795653434044E-3</v>
      </c>
      <c r="M82" s="4">
        <v>-2.9832040595667922E-7</v>
      </c>
      <c r="N82" s="3">
        <v>-0.29832040595647408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1.420458601662</v>
      </c>
      <c r="D83" s="7">
        <v>121333</v>
      </c>
      <c r="E83" s="1">
        <v>121333</v>
      </c>
      <c r="F83" s="6">
        <v>142100082792.20499</v>
      </c>
      <c r="G83" s="1" t="s">
        <v>150</v>
      </c>
      <c r="H83" s="1">
        <v>14204.58601662</v>
      </c>
      <c r="I83" s="25">
        <v>9.996184194622581E-8</v>
      </c>
      <c r="J83" s="26">
        <v>1.2128670168861421E-2</v>
      </c>
      <c r="K83" s="5">
        <v>1.212757443086868E-2</v>
      </c>
      <c r="L83" s="27">
        <v>1.420330273458224E-2</v>
      </c>
      <c r="M83" s="4">
        <v>-1.2832820377554901E-6</v>
      </c>
      <c r="N83" s="3">
        <v>-1.2832820377552709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150</v>
      </c>
      <c r="H84" s="1">
        <v>4077.0872199999999</v>
      </c>
      <c r="I84" s="25">
        <v>3.1930915319292642E-8</v>
      </c>
      <c r="J84" s="26">
        <v>3.469804844086254E-3</v>
      </c>
      <c r="K84" s="5">
        <v>3.469491368116623E-3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150</v>
      </c>
      <c r="H85" s="1">
        <v>2141.2385442700001</v>
      </c>
      <c r="I85" s="25">
        <v>1.6419315881090571E-7</v>
      </c>
      <c r="J85" s="26">
        <v>8.7744824068547976E-4</v>
      </c>
      <c r="K85" s="5">
        <v>8.7736896955611032E-4</v>
      </c>
      <c r="L85" s="27">
        <v>2.1410450987882231E-3</v>
      </c>
      <c r="M85" s="4">
        <v>-1.9344548177722959E-7</v>
      </c>
      <c r="N85" s="3">
        <v>-0.193445481776962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207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171</v>
      </c>
      <c r="H87" s="1">
        <v>4997.2755519699986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4.9968240841130034E-3</v>
      </c>
      <c r="M87" s="4">
        <v>-4.5146785699733821E-7</v>
      </c>
      <c r="N87" s="3">
        <v>-0.45146785699671449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177</v>
      </c>
      <c r="H88" s="1">
        <v>3967.399884800001</v>
      </c>
      <c r="I88" s="25">
        <v>5.2775371036979516E-7</v>
      </c>
      <c r="J88" s="26">
        <v>1.7062805209965851E-2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-0.35842599821671678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154</v>
      </c>
      <c r="H89" s="1">
        <v>16669.947839519999</v>
      </c>
      <c r="I89" s="25">
        <v>2.6029170827475871E-7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158</v>
      </c>
      <c r="H90" s="1">
        <v>18902.723376779999</v>
      </c>
      <c r="I90" s="25">
        <v>1.8616745814203829E-7</v>
      </c>
      <c r="J90" s="26">
        <v>0.47100366909935681</v>
      </c>
      <c r="K90" s="5">
        <v>0.47096111731039397</v>
      </c>
      <c r="L90" s="27">
        <v>1.8901015651875241E-2</v>
      </c>
      <c r="M90" s="4">
        <v>-1.7077249047543759E-6</v>
      </c>
      <c r="N90" s="3">
        <v>-1.707724904754286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171</v>
      </c>
      <c r="H91" s="1">
        <v>2381.4857542099999</v>
      </c>
      <c r="I91" s="25">
        <v>2.1815321665867129E-7</v>
      </c>
      <c r="J91" s="26">
        <v>2.0554396073580012E-3</v>
      </c>
      <c r="K91" s="5">
        <v>2.0552539131926178E-3</v>
      </c>
      <c r="L91" s="27">
        <v>2.3812706041234119E-3</v>
      </c>
      <c r="M91" s="4">
        <v>-2.1515008658814711E-7</v>
      </c>
      <c r="N91" s="3">
        <v>-0.21515008658798249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150</v>
      </c>
      <c r="H92" s="1">
        <v>14600.88673943</v>
      </c>
      <c r="I92" s="25">
        <v>7.1069534784240453E-8</v>
      </c>
      <c r="J92" s="26">
        <v>1.2188425215497241E-2</v>
      </c>
      <c r="K92" s="5">
        <v>1.218732407906678E-2</v>
      </c>
      <c r="L92" s="27">
        <v>1.4599567654476731E-2</v>
      </c>
      <c r="M92" s="4">
        <v>-1.31908495326627E-6</v>
      </c>
      <c r="N92" s="3">
        <v>-1.319084953265701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154</v>
      </c>
      <c r="H93" s="1">
        <v>33671.890483509997</v>
      </c>
      <c r="I93" s="25">
        <v>1.7856798782618521E-7</v>
      </c>
      <c r="J93" s="26">
        <v>13.03546311131152</v>
      </c>
      <c r="K93" s="5">
        <v>13.034285451107261</v>
      </c>
      <c r="L93" s="27">
        <v>3.3668848470726397E-2</v>
      </c>
      <c r="M93" s="4">
        <v>-3.0420127835953381E-6</v>
      </c>
      <c r="N93" s="3">
        <v>-3.0420127835895978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156</v>
      </c>
      <c r="H94" s="1">
        <v>11405.589392600001</v>
      </c>
      <c r="I94" s="25">
        <v>4.770942427432941E-7</v>
      </c>
      <c r="J94" s="26">
        <v>0.1213775462963215</v>
      </c>
      <c r="K94" s="5">
        <v>0.1213665807092356</v>
      </c>
      <c r="L94" s="27">
        <v>1.1404558979747161E-2</v>
      </c>
      <c r="M94" s="4">
        <v>-1.0304128528412779E-6</v>
      </c>
      <c r="N94" s="3">
        <v>-1.030412852842346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150</v>
      </c>
      <c r="H95" s="1">
        <v>2659.33063885</v>
      </c>
      <c r="I95" s="25">
        <v>3.2007741663653069E-7</v>
      </c>
      <c r="J95" s="26">
        <v>1.8692521131573401E-4</v>
      </c>
      <c r="K95" s="5">
        <v>1.8690832396934851E-4</v>
      </c>
      <c r="L95" s="27">
        <v>2.6590903874824301E-3</v>
      </c>
      <c r="M95" s="4">
        <v>-2.4025136756943011E-7</v>
      </c>
      <c r="N95" s="3">
        <v>-0.2402513675697264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152</v>
      </c>
      <c r="H96" s="1">
        <v>8755.35579616</v>
      </c>
      <c r="I96" s="25">
        <v>4.2582325305233852E-7</v>
      </c>
      <c r="J96" s="26">
        <v>0.20754497606795061</v>
      </c>
      <c r="K96" s="5">
        <v>0.20752622587419511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156</v>
      </c>
      <c r="H97" s="1">
        <v>3145.9587410300001</v>
      </c>
      <c r="I97" s="25">
        <v>3.8899000039563489E-7</v>
      </c>
      <c r="J97" s="26">
        <v>3.6565060037189692E-2</v>
      </c>
      <c r="K97" s="5">
        <v>3.6561756647370991E-2</v>
      </c>
      <c r="L97" s="27">
        <v>3.1456745263161558E-3</v>
      </c>
      <c r="M97" s="4">
        <v>-2.8421471384362801E-7</v>
      </c>
      <c r="N97" s="3">
        <v>-0.2842147138439941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6.1918237563499998</v>
      </c>
      <c r="D98" s="7">
        <v>823511</v>
      </c>
      <c r="E98" s="1">
        <v>823511</v>
      </c>
      <c r="F98" s="6">
        <v>138721162149.77441</v>
      </c>
      <c r="G98" s="1" t="s">
        <v>152</v>
      </c>
      <c r="H98" s="1">
        <v>61918.237563499999</v>
      </c>
      <c r="I98" s="25">
        <v>4.4635033764097342E-7</v>
      </c>
      <c r="J98" s="26">
        <v>0.36757441290105558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207</v>
      </c>
      <c r="H99" s="1">
        <v>6983.5818281399997</v>
      </c>
      <c r="I99" s="25">
        <v>3.5070015924170872E-7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150</v>
      </c>
      <c r="H100" s="1">
        <v>16193.98896542</v>
      </c>
      <c r="I100" s="25">
        <v>4.6265627922697539E-7</v>
      </c>
      <c r="J100" s="26">
        <v>7.8415612766180066E-3</v>
      </c>
      <c r="K100" s="5">
        <v>7.8408528480404076E-3</v>
      </c>
      <c r="L100" s="27">
        <v>1.6192525955164301E-2</v>
      </c>
      <c r="M100" s="4">
        <v>-1.463010255702696E-6</v>
      </c>
      <c r="N100" s="3">
        <v>-1.4630102557021021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207</v>
      </c>
      <c r="H101" s="1">
        <v>13117.36487777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1.3116179848999531E-2</v>
      </c>
      <c r="M101" s="4">
        <v>-1.185028770472885E-6</v>
      </c>
      <c r="N101" s="3">
        <v>-1.1850287704728539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0.90193353305500001</v>
      </c>
      <c r="D102" s="7">
        <v>35482</v>
      </c>
      <c r="E102" s="1">
        <v>35482</v>
      </c>
      <c r="F102" s="6">
        <v>21754987210.351002</v>
      </c>
      <c r="G102" s="1" t="s">
        <v>150</v>
      </c>
      <c r="H102" s="1">
        <v>9019.3353305500004</v>
      </c>
      <c r="I102" s="25">
        <v>4.145870205917019E-7</v>
      </c>
      <c r="J102" s="26">
        <v>1.471037666463477E-2</v>
      </c>
      <c r="K102" s="5">
        <v>1.4709047688043981E-2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150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-1.7705040312454571E-5</v>
      </c>
      <c r="N2" s="3">
        <v>-17.705040312454909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2</v>
      </c>
      <c r="B3" s="1" t="s">
        <v>151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152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-1.174582265345801E-5</v>
      </c>
      <c r="N3" s="3">
        <v>-11.745822653458159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154</v>
      </c>
      <c r="H4" s="1">
        <v>3680.5789583300002</v>
      </c>
      <c r="I4" s="25">
        <v>1.6706198918137739E-7</v>
      </c>
      <c r="J4" s="26">
        <v>0.40679761427654593</v>
      </c>
      <c r="K4" s="5">
        <v>0.40581895949536201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207</v>
      </c>
      <c r="H5" s="1">
        <v>2165.98041642</v>
      </c>
      <c r="I5" s="25">
        <v>3.1586673754205932E-7</v>
      </c>
      <c r="J5" s="26">
        <v>0.20342323284488689</v>
      </c>
      <c r="K5" s="5">
        <v>0.20293384669241979</v>
      </c>
      <c r="L5" s="27">
        <v>2.160769601472825E-3</v>
      </c>
      <c r="M5" s="4">
        <v>-5.2108149471746966E-6</v>
      </c>
      <c r="N5" s="3">
        <v>-5.2108149471746401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156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-1.0363464484062539E-5</v>
      </c>
      <c r="N6" s="3">
        <v>-10.363464484063121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158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3.5968896784402721E-3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160</v>
      </c>
      <c r="H8" s="1">
        <v>2978.4908269399998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2.9713253122295728E-3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162</v>
      </c>
      <c r="H9" s="1">
        <v>2500.429372229999</v>
      </c>
      <c r="I9" s="25">
        <v>3.0557920298697171E-7</v>
      </c>
      <c r="J9" s="26">
        <v>8.9058002918523029E-3</v>
      </c>
      <c r="K9" s="5">
        <v>8.8843751317220759E-3</v>
      </c>
      <c r="L9" s="27">
        <v>2.4944139555421398E-3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164</v>
      </c>
      <c r="H10" s="1">
        <v>3770.5028677199998</v>
      </c>
      <c r="I10" s="25">
        <v>1.8031674963640971E-7</v>
      </c>
      <c r="J10" s="26">
        <v>1.9957818483257099</v>
      </c>
      <c r="K10" s="5">
        <v>1.9909804891740299</v>
      </c>
      <c r="L10" s="27">
        <v>3.761431967277875E-3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158</v>
      </c>
      <c r="H11" s="1">
        <v>18383.13098763</v>
      </c>
      <c r="I11" s="25">
        <v>4.5134746349757789E-7</v>
      </c>
      <c r="J11" s="26">
        <v>2.6610092405426701E-2</v>
      </c>
      <c r="K11" s="5">
        <v>2.6546075082733239E-2</v>
      </c>
      <c r="L11" s="27">
        <v>1.833890570608564E-2</v>
      </c>
      <c r="M11" s="4">
        <v>-4.4225281544355698E-5</v>
      </c>
      <c r="N11" s="3">
        <v>-44.225281544357131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152</v>
      </c>
      <c r="H12" s="1">
        <v>3333.5082257700001</v>
      </c>
      <c r="I12" s="25">
        <v>4.4852208019657779E-7</v>
      </c>
      <c r="J12" s="26">
        <v>3.2126739560320479E-2</v>
      </c>
      <c r="K12" s="5">
        <v>3.2049450544505247E-2</v>
      </c>
      <c r="L12" s="27">
        <v>3.325488626722359E-3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152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</v>
      </c>
      <c r="L13" s="27">
        <v>5.3620178942300943E-2</v>
      </c>
      <c r="M13" s="4">
        <v>-1.2930801587906349E-4</v>
      </c>
      <c r="N13" s="3">
        <v>-129.30801587906899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150</v>
      </c>
      <c r="H14" s="1">
        <v>50037.075103140007</v>
      </c>
      <c r="I14" s="25">
        <v>1.2749747202373059E-7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-1.203768680944767E-4</v>
      </c>
      <c r="N14" s="3">
        <v>-120.3768680944777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171</v>
      </c>
      <c r="H15" s="1">
        <v>5817.7814694500003</v>
      </c>
      <c r="I15" s="25">
        <v>2.2355565552056531E-7</v>
      </c>
      <c r="J15" s="26">
        <v>1.8696853693806959E-2</v>
      </c>
      <c r="K15" s="5">
        <v>1.8651873672759001E-2</v>
      </c>
      <c r="L15" s="27">
        <v>5.8037853213689468E-3</v>
      </c>
      <c r="M15" s="4">
        <v>-1.3996148081053121E-5</v>
      </c>
      <c r="N15" s="3">
        <v>-13.99614808105343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0.103821347659</v>
      </c>
      <c r="D16" s="7">
        <v>841519</v>
      </c>
      <c r="E16" s="1">
        <v>841519</v>
      </c>
      <c r="F16" s="6">
        <v>8008635180.3220015</v>
      </c>
      <c r="G16" s="1" t="s">
        <v>154</v>
      </c>
      <c r="H16" s="1">
        <v>1038.21347659</v>
      </c>
      <c r="I16" s="25">
        <v>1.2963675497929941E-7</v>
      </c>
      <c r="J16" s="26">
        <v>0.109091792413425</v>
      </c>
      <c r="K16" s="5">
        <v>0.10882934445326931</v>
      </c>
      <c r="L16" s="27">
        <v>1.035715790896977E-3</v>
      </c>
      <c r="M16" s="4">
        <v>-2.497685693022503E-6</v>
      </c>
      <c r="N16" s="3">
        <v>-2.497685693022504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162</v>
      </c>
      <c r="H17" s="1">
        <v>6448.0606229900004</v>
      </c>
      <c r="I17" s="25">
        <v>4.649788578515901E-7</v>
      </c>
      <c r="J17" s="26">
        <v>1.6023171441565791E-3</v>
      </c>
      <c r="K17" s="5">
        <v>1.5984623640934309E-3</v>
      </c>
      <c r="L17" s="27">
        <v>6.4325481786364448E-3</v>
      </c>
      <c r="M17" s="4">
        <v>-1.551244435355446E-5</v>
      </c>
      <c r="N17" s="3">
        <v>-15.512444353555111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150</v>
      </c>
      <c r="H18" s="1">
        <v>3667.315588200001</v>
      </c>
      <c r="I18" s="25">
        <v>5.1802731655645336E-7</v>
      </c>
      <c r="J18" s="26">
        <v>1.131889686675851E-3</v>
      </c>
      <c r="K18" s="5">
        <v>1.129166639112138E-3</v>
      </c>
      <c r="L18" s="27">
        <v>3.6584929309257368E-3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177</v>
      </c>
      <c r="H19" s="1">
        <v>3342.34542427</v>
      </c>
      <c r="I19" s="25">
        <v>5.5384094158365193E-7</v>
      </c>
      <c r="J19" s="26">
        <v>1.207040948087411E-2</v>
      </c>
      <c r="K19" s="5">
        <v>1.2041371051117839E-2</v>
      </c>
      <c r="L19" s="27">
        <v>3.3343045650947038E-3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162</v>
      </c>
      <c r="H20" s="1">
        <v>10049.68845921</v>
      </c>
      <c r="I20" s="25">
        <v>4.3009898506384129E-7</v>
      </c>
      <c r="J20" s="26">
        <v>0.13063568512938081</v>
      </c>
      <c r="K20" s="5">
        <v>0.13032140787385099</v>
      </c>
      <c r="L20" s="27">
        <v>1.002551138611728E-2</v>
      </c>
      <c r="M20" s="4">
        <v>-2.417707309271613E-5</v>
      </c>
      <c r="N20" s="3">
        <v>-24.177073092716451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152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-1.2535162887959351E-5</v>
      </c>
      <c r="N21" s="3">
        <v>-12.535162887958901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150</v>
      </c>
      <c r="H22" s="1">
        <v>6148.8161560500002</v>
      </c>
      <c r="I22" s="25">
        <v>5.2823271532015713E-7</v>
      </c>
      <c r="J22" s="26">
        <v>3.1889409023877892E-4</v>
      </c>
      <c r="K22" s="5">
        <v>3.1812690966799459E-4</v>
      </c>
      <c r="L22" s="27">
        <v>6.1340236201183583E-3</v>
      </c>
      <c r="M22" s="4">
        <v>-1.479253593164153E-5</v>
      </c>
      <c r="N22" s="3">
        <v>-14.792535931642311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152</v>
      </c>
      <c r="H23" s="1">
        <v>2224.03619093</v>
      </c>
      <c r="I23" s="25">
        <v>3.7763452330588898E-7</v>
      </c>
      <c r="J23" s="26">
        <v>5.3745322991417432E-2</v>
      </c>
      <c r="K23" s="5">
        <v>5.3616024992866128E-2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152</v>
      </c>
      <c r="H24" s="1">
        <v>1859.44014408</v>
      </c>
      <c r="I24" s="25">
        <v>1.532511761107664E-7</v>
      </c>
      <c r="J24" s="26">
        <v>6.677153743146091</v>
      </c>
      <c r="K24" s="5">
        <v>6.6610901572193928</v>
      </c>
      <c r="L24" s="27">
        <v>1.8549667894623019E-3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0.27990558465299997</v>
      </c>
      <c r="D25" s="7">
        <v>4801.17</v>
      </c>
      <c r="E25" s="1">
        <v>4801.17</v>
      </c>
      <c r="F25" s="6">
        <v>12782623697.337999</v>
      </c>
      <c r="G25" s="1" t="s">
        <v>150</v>
      </c>
      <c r="H25" s="1">
        <v>2799.0558465300001</v>
      </c>
      <c r="I25" s="25">
        <v>2.1897349971374871E-7</v>
      </c>
      <c r="J25" s="26">
        <v>1.0513289976206591E-3</v>
      </c>
      <c r="K25" s="5">
        <v>1.048799759214442E-3</v>
      </c>
      <c r="L25" s="27">
        <v>2.792322008155703E-3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177</v>
      </c>
      <c r="H26" s="1">
        <v>2833.8893616700002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2.8270717225716562E-3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152</v>
      </c>
      <c r="H27" s="1">
        <v>2728.0707104500002</v>
      </c>
      <c r="I27" s="25">
        <v>3.450208442363575E-7</v>
      </c>
      <c r="J27" s="26">
        <v>0.81891973956623143</v>
      </c>
      <c r="K27" s="5">
        <v>0.81694962054299491</v>
      </c>
      <c r="L27" s="27">
        <v>2.721507644811555E-3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160</v>
      </c>
      <c r="H28" s="1">
        <v>16489.877046220001</v>
      </c>
      <c r="I28" s="25">
        <v>2.7416247078731668E-7</v>
      </c>
      <c r="J28" s="26">
        <v>1.782056060117559</v>
      </c>
      <c r="K28" s="5">
        <v>1.7777688725300229</v>
      </c>
      <c r="L28" s="27">
        <v>1.6450206466952211E-2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152</v>
      </c>
      <c r="H29" s="1">
        <v>21005.465537889999</v>
      </c>
      <c r="I29" s="25">
        <v>3.8924527869472678E-7</v>
      </c>
      <c r="J29" s="26">
        <v>0.14047901032620561</v>
      </c>
      <c r="K29" s="5">
        <v>0.14014105245673619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152</v>
      </c>
      <c r="H30" s="1">
        <v>5143.4903472100004</v>
      </c>
      <c r="I30" s="25">
        <v>4.2829609029691659E-7</v>
      </c>
      <c r="J30" s="26">
        <v>1.332429136913708</v>
      </c>
      <c r="K30" s="5">
        <v>1.3292236408666149</v>
      </c>
      <c r="L30" s="27">
        <v>5.1311163773533914E-3</v>
      </c>
      <c r="M30" s="4">
        <v>-1.2373969856609501E-5</v>
      </c>
      <c r="N30" s="3">
        <v>-12.373969856609619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0.463740229921</v>
      </c>
      <c r="D31" s="7">
        <v>836340</v>
      </c>
      <c r="E31" s="1">
        <v>836340</v>
      </c>
      <c r="F31" s="6">
        <v>12588313034.803431</v>
      </c>
      <c r="G31" s="1" t="s">
        <v>152</v>
      </c>
      <c r="H31" s="1">
        <v>4637.4022992099999</v>
      </c>
      <c r="I31" s="25">
        <v>3.6838949638357279E-7</v>
      </c>
      <c r="J31" s="26">
        <v>0.30809887140543718</v>
      </c>
      <c r="K31" s="5">
        <v>0.30735766157469541</v>
      </c>
      <c r="L31" s="27">
        <v>4.6262458540156379E-3</v>
      </c>
      <c r="M31" s="4">
        <v>-1.1156445194362289E-5</v>
      </c>
      <c r="N31" s="3">
        <v>-11.156445194362281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154</v>
      </c>
      <c r="H32" s="1">
        <v>27033.642977029998</v>
      </c>
      <c r="I32" s="25">
        <v>1.7480482244283589E-7</v>
      </c>
      <c r="J32" s="26">
        <v>2.7706564357189478</v>
      </c>
      <c r="K32" s="5">
        <v>2.7639909193275769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191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1.5026422566561649E-2</v>
      </c>
      <c r="M33" s="4">
        <v>-3.6237045948352489E-5</v>
      </c>
      <c r="N33" s="3">
        <v>-36.237045948353632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158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3.1768834500391402E-3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150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-2.008975413357247E-5</v>
      </c>
      <c r="N35" s="3">
        <v>-20.089754133572569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0.46174765856200001</v>
      </c>
      <c r="D36" s="7">
        <v>41353</v>
      </c>
      <c r="E36" s="1">
        <v>41353</v>
      </c>
      <c r="F36" s="6">
        <v>10715834139.999941</v>
      </c>
      <c r="G36" s="1" t="s">
        <v>195</v>
      </c>
      <c r="H36" s="1">
        <v>4617.4765856200002</v>
      </c>
      <c r="I36" s="25">
        <v>4.3090220745242199E-7</v>
      </c>
      <c r="J36" s="26">
        <v>1.781909898478001E-2</v>
      </c>
      <c r="K36" s="5">
        <v>1.7776230625194098E-2</v>
      </c>
      <c r="L36" s="27">
        <v>4.6063680752053641E-3</v>
      </c>
      <c r="M36" s="4">
        <v>-1.1108510414636031E-5</v>
      </c>
      <c r="N36" s="3">
        <v>-11.10851041463593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152</v>
      </c>
      <c r="H37" s="1">
        <v>38439.77820103</v>
      </c>
      <c r="I37" s="25">
        <v>4.3761548705322952E-7</v>
      </c>
      <c r="J37" s="26">
        <v>0.31113804706254028</v>
      </c>
      <c r="K37" s="5">
        <v>0.31038952561966332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158</v>
      </c>
      <c r="H38" s="1">
        <v>4565.1395197600004</v>
      </c>
      <c r="I38" s="25">
        <v>4.1104899583418301E-7</v>
      </c>
      <c r="J38" s="26">
        <v>3.340595189144405E-3</v>
      </c>
      <c r="K38" s="5">
        <v>3.33255854060442E-3</v>
      </c>
      <c r="L38" s="27">
        <v>4.554156919421134E-3</v>
      </c>
      <c r="M38" s="4">
        <v>-1.098260033886595E-5</v>
      </c>
      <c r="N38" s="3">
        <v>-10.98260033886527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160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150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2.3456565403763082E-3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191</v>
      </c>
      <c r="H41" s="1">
        <v>4052.9949910599989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150</v>
      </c>
      <c r="H42" s="1">
        <v>21165.341276430001</v>
      </c>
      <c r="I42" s="25">
        <v>4.8580468682030083E-7</v>
      </c>
      <c r="J42" s="26">
        <v>2.3686379115297411E-2</v>
      </c>
      <c r="K42" s="5">
        <v>2.362939552605765E-2</v>
      </c>
      <c r="L42" s="27">
        <v>2.1114422682771389E-2</v>
      </c>
      <c r="M42" s="4">
        <v>-5.0918593658605398E-5</v>
      </c>
      <c r="N42" s="3">
        <v>-50.918593658603641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152</v>
      </c>
      <c r="H43" s="1">
        <v>7445.2620123199986</v>
      </c>
      <c r="I43" s="25">
        <v>2.8920817397063922E-7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205</v>
      </c>
      <c r="H44" s="1">
        <v>12463.094439459999</v>
      </c>
      <c r="I44" s="25">
        <v>4.8402865737660771E-7</v>
      </c>
      <c r="J44" s="26">
        <v>1.61665571563787E-2</v>
      </c>
      <c r="K44" s="5">
        <v>1.612766440506358E-2</v>
      </c>
      <c r="L44" s="27">
        <v>1.243311130650461E-2</v>
      </c>
      <c r="M44" s="4">
        <v>-2.998313295539401E-5</v>
      </c>
      <c r="N44" s="3">
        <v>-29.983132955394471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207</v>
      </c>
      <c r="H45" s="1">
        <v>4219.458262690001</v>
      </c>
      <c r="I45" s="25">
        <v>4.7121285981459301E-7</v>
      </c>
      <c r="J45" s="26">
        <v>1.2976259733574261E-2</v>
      </c>
      <c r="K45" s="5">
        <v>1.294504205140881E-2</v>
      </c>
      <c r="L45" s="27">
        <v>4.2093072862407349E-3</v>
      </c>
      <c r="M45" s="4">
        <v>-1.0150976449265631E-5</v>
      </c>
      <c r="N45" s="3">
        <v>-10.15097644926573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158</v>
      </c>
      <c r="H46" s="1">
        <v>4809.8130148500004</v>
      </c>
      <c r="I46" s="25">
        <v>4.2934645286000431E-7</v>
      </c>
      <c r="J46" s="26">
        <v>1.9918498248953039E-3</v>
      </c>
      <c r="K46" s="5">
        <v>1.9870579252250029E-3</v>
      </c>
      <c r="L46" s="27">
        <v>4.7982417903972337E-3</v>
      </c>
      <c r="M46" s="4">
        <v>-1.157122445276642E-5</v>
      </c>
      <c r="N46" s="3">
        <v>-11.57122445276673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150</v>
      </c>
      <c r="H47" s="1">
        <v>4044.1128817899998</v>
      </c>
      <c r="I47" s="25">
        <v>4.7680336242577461E-7</v>
      </c>
      <c r="J47" s="26">
        <v>2.0926899576867251E-3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152</v>
      </c>
      <c r="H48" s="1">
        <v>33804.919101610001</v>
      </c>
      <c r="I48" s="25">
        <v>3.5956974278092721E-7</v>
      </c>
      <c r="J48" s="26">
        <v>0.45233873641840638</v>
      </c>
      <c r="K48" s="5">
        <v>0.45125052110962077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162</v>
      </c>
      <c r="H49" s="1">
        <v>2543.8425753500001</v>
      </c>
      <c r="I49" s="25">
        <v>2.5475390300302782E-7</v>
      </c>
      <c r="J49" s="26">
        <v>1.0701701957351191E-2</v>
      </c>
      <c r="K49" s="5">
        <v>1.067595630051805E-2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152</v>
      </c>
      <c r="H50" s="1">
        <v>31588.415219269998</v>
      </c>
      <c r="I50" s="25">
        <v>2.480503810382616E-7</v>
      </c>
      <c r="J50" s="26">
        <v>11.137462108617949</v>
      </c>
      <c r="K50" s="5">
        <v>11.110668120271169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207</v>
      </c>
      <c r="H51" s="1">
        <v>2176.15623667</v>
      </c>
      <c r="I51" s="25">
        <v>2.0224046346662939E-7</v>
      </c>
      <c r="J51" s="26">
        <v>1.114708986535368E-2</v>
      </c>
      <c r="K51" s="5">
        <v>1.049082332215405E-2</v>
      </c>
      <c r="L51" s="27">
        <v>2.0480386249747229E-3</v>
      </c>
      <c r="M51" s="4">
        <v>-1.28117611695277E-4</v>
      </c>
      <c r="N51" s="3">
        <v>-128.11761169527699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207</v>
      </c>
      <c r="H52" s="1">
        <v>4759.7180906800004</v>
      </c>
      <c r="I52" s="25">
        <v>2.0471379599247911E-7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-1.145070840988943E-5</v>
      </c>
      <c r="N52" s="3">
        <v>-11.450708409889559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154</v>
      </c>
      <c r="H53" s="1">
        <v>19639.053927050001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1.9591807209108841E-2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150</v>
      </c>
      <c r="H54" s="1">
        <v>3642.7462096700001</v>
      </c>
      <c r="I54" s="25">
        <v>3.7109979710661248E-7</v>
      </c>
      <c r="J54" s="26">
        <v>1.8209867044021481E-3</v>
      </c>
      <c r="K54" s="5">
        <v>1.8166058591984511E-3</v>
      </c>
      <c r="L54" s="27">
        <v>3.6339826600941911E-3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0.20737590355300001</v>
      </c>
      <c r="D55" s="7">
        <v>1674657</v>
      </c>
      <c r="E55" s="1">
        <v>1674657</v>
      </c>
      <c r="F55" s="6">
        <v>7377710075.1179895</v>
      </c>
      <c r="G55" s="1" t="s">
        <v>160</v>
      </c>
      <c r="H55" s="1">
        <v>2073.7590355299999</v>
      </c>
      <c r="I55" s="25">
        <v>2.810843763736317E-7</v>
      </c>
      <c r="J55" s="26">
        <v>0.47071991848473688</v>
      </c>
      <c r="K55" s="5">
        <v>0.46958748259517241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205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-1.2290672220615849E-5</v>
      </c>
      <c r="N56" s="3">
        <v>-12.290672220616219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158</v>
      </c>
      <c r="H57" s="1">
        <v>3056.67024838</v>
      </c>
      <c r="I57" s="25">
        <v>5.6321442973825528E-7</v>
      </c>
      <c r="J57" s="26">
        <v>1.745119910543984E-4</v>
      </c>
      <c r="K57" s="5">
        <v>1.7409215822274091E-4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207</v>
      </c>
      <c r="H58" s="1">
        <v>2107.1164967499999</v>
      </c>
      <c r="I58" s="25">
        <v>1.7389278659965639E-7</v>
      </c>
      <c r="J58" s="26">
        <v>0.2048218793026311</v>
      </c>
      <c r="K58" s="5">
        <v>0.204329128351116</v>
      </c>
      <c r="L58" s="27">
        <v>2.1020472938784031E-3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150</v>
      </c>
      <c r="H59" s="1">
        <v>2185.7933926999999</v>
      </c>
      <c r="I59" s="25">
        <v>2.2741314598849369E-7</v>
      </c>
      <c r="J59" s="26">
        <v>3.406194100615659E-3</v>
      </c>
      <c r="K59" s="5">
        <v>3.3979996372755371E-3</v>
      </c>
      <c r="L59" s="27">
        <v>2.1805349126203361E-3</v>
      </c>
      <c r="M59" s="4">
        <v>-5.2584800796645634E-6</v>
      </c>
      <c r="N59" s="3">
        <v>-5.2584800796648778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195</v>
      </c>
      <c r="H60" s="1">
        <v>10275.612699429999</v>
      </c>
      <c r="I60" s="25">
        <v>4.0257855559335441E-7</v>
      </c>
      <c r="J60" s="26">
        <v>4.2817047437242392E-3</v>
      </c>
      <c r="K60" s="5">
        <v>4.2714040175917964E-3</v>
      </c>
      <c r="L60" s="27">
        <v>1.025089210831146E-2</v>
      </c>
      <c r="M60" s="4">
        <v>-2.4720591118533239E-5</v>
      </c>
      <c r="N60" s="3">
        <v>-24.72059111853196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191</v>
      </c>
      <c r="H61" s="1">
        <v>5515.10214344</v>
      </c>
      <c r="I61" s="25">
        <v>4.3111182421004252E-7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-13.26797623633502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0.651892454856</v>
      </c>
      <c r="D62" s="7">
        <v>298661</v>
      </c>
      <c r="E62" s="1">
        <v>298661</v>
      </c>
      <c r="F62" s="6">
        <v>38959734416.792397</v>
      </c>
      <c r="G62" s="1" t="s">
        <v>171</v>
      </c>
      <c r="H62" s="1">
        <v>6518.9245485600004</v>
      </c>
      <c r="I62" s="25">
        <v>1.6732466599541851E-7</v>
      </c>
      <c r="J62" s="26">
        <v>4.9973352070857693E-2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-15.682925498101209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0.49127021633399998</v>
      </c>
      <c r="D63" s="7">
        <v>3958720</v>
      </c>
      <c r="E63" s="1">
        <v>3958720</v>
      </c>
      <c r="F63" s="6">
        <v>10892080181.14217</v>
      </c>
      <c r="G63" s="1" t="s">
        <v>152</v>
      </c>
      <c r="H63" s="1">
        <v>4912.70216334</v>
      </c>
      <c r="I63" s="25">
        <v>4.5103433702641397E-7</v>
      </c>
      <c r="J63" s="26">
        <v>1.785518650673205</v>
      </c>
      <c r="K63" s="5">
        <v>1.7812231329461601</v>
      </c>
      <c r="L63" s="27">
        <v>4.9008834129604592E-3</v>
      </c>
      <c r="M63" s="4">
        <v>-1.181875037954087E-5</v>
      </c>
      <c r="N63" s="3">
        <v>-11.81875037954069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3.3446321938070001</v>
      </c>
      <c r="D64" s="7">
        <v>760000</v>
      </c>
      <c r="E64" s="1">
        <v>760000</v>
      </c>
      <c r="F64" s="6">
        <v>102839288396.88499</v>
      </c>
      <c r="G64" s="1" t="s">
        <v>152</v>
      </c>
      <c r="H64" s="1">
        <v>33446.321938070003</v>
      </c>
      <c r="I64" s="25">
        <v>3.2522902928880132E-7</v>
      </c>
      <c r="J64" s="26">
        <v>0.24717406225948901</v>
      </c>
      <c r="K64" s="5">
        <v>0.24657942239640321</v>
      </c>
      <c r="L64" s="27">
        <v>3.3365858332317137E-2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158</v>
      </c>
      <c r="H65" s="1">
        <v>3149.8627013099999</v>
      </c>
      <c r="I65" s="25">
        <v>4.3538183666159241E-7</v>
      </c>
      <c r="J65" s="26">
        <v>1.5203098354386151E-2</v>
      </c>
      <c r="K65" s="5">
        <v>1.516652344747144E-2</v>
      </c>
      <c r="L65" s="27">
        <v>3.142284908125409E-3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152</v>
      </c>
      <c r="H66" s="1">
        <v>14009.428216730001</v>
      </c>
      <c r="I66" s="25">
        <v>3.6568776451647789E-7</v>
      </c>
      <c r="J66" s="26">
        <v>12.79907175807673</v>
      </c>
      <c r="K66" s="5">
        <v>12.76828034652234</v>
      </c>
      <c r="L66" s="27">
        <v>1.3975724985900721E-2</v>
      </c>
      <c r="M66" s="4">
        <v>-3.3703230829275337E-5</v>
      </c>
      <c r="N66" s="3">
        <v>-33.703230829274617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152</v>
      </c>
      <c r="H67" s="1">
        <v>4581.1448143500002</v>
      </c>
      <c r="I67" s="25">
        <v>5.2476390771227009E-7</v>
      </c>
      <c r="J67" s="26">
        <v>2.0107903415718761E-2</v>
      </c>
      <c r="K67" s="5">
        <v>2.0059528756889329E-2</v>
      </c>
      <c r="L67" s="27">
        <v>4.5701237092222926E-3</v>
      </c>
      <c r="M67" s="4">
        <v>-1.1021105127706829E-5</v>
      </c>
      <c r="N67" s="3">
        <v>-11.021105127706511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177</v>
      </c>
      <c r="H68" s="1">
        <v>4996.4611363700014</v>
      </c>
      <c r="I68" s="25">
        <v>5.6571885747620991E-7</v>
      </c>
      <c r="J68" s="26">
        <v>1.9237835467335991E-2</v>
      </c>
      <c r="K68" s="5">
        <v>1.9191553977523739E-2</v>
      </c>
      <c r="L68" s="27">
        <v>4.9844408825543939E-3</v>
      </c>
      <c r="M68" s="4">
        <v>-1.2020253815606291E-5</v>
      </c>
      <c r="N68" s="3">
        <v>-12.02025381560634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154</v>
      </c>
      <c r="H69" s="1">
        <v>39035.740313130002</v>
      </c>
      <c r="I69" s="25">
        <v>3.2757993883116512E-7</v>
      </c>
      <c r="J69" s="26">
        <v>8.7463843667921068</v>
      </c>
      <c r="K69" s="5">
        <v>8.7253427229603204</v>
      </c>
      <c r="L69" s="27">
        <v>3.8941829948580087E-2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152</v>
      </c>
      <c r="H70" s="1">
        <v>3418.1435074400001</v>
      </c>
      <c r="I70" s="25">
        <v>4.5277035756510578E-7</v>
      </c>
      <c r="J70" s="26">
        <v>0.20459877471723509</v>
      </c>
      <c r="K70" s="5">
        <v>0.204106560501011</v>
      </c>
      <c r="L70" s="27">
        <v>3.4099202967693529E-3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2.8984815304040001</v>
      </c>
      <c r="D71" s="7">
        <v>73000000</v>
      </c>
      <c r="E71" s="1">
        <v>73000000</v>
      </c>
      <c r="F71" s="6">
        <v>191525843940.23099</v>
      </c>
      <c r="G71" s="1" t="s">
        <v>154</v>
      </c>
      <c r="H71" s="1">
        <v>28984.815304039999</v>
      </c>
      <c r="I71" s="25">
        <v>1.513363142421929E-7</v>
      </c>
      <c r="J71" s="26">
        <v>11.047550939680081</v>
      </c>
      <c r="K71" s="5">
        <v>11.020973255441071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0.25521879411800003</v>
      </c>
      <c r="D72" s="7">
        <v>547894</v>
      </c>
      <c r="E72" s="1">
        <v>547894</v>
      </c>
      <c r="F72" s="6">
        <v>11002162367.03124</v>
      </c>
      <c r="G72" s="1" t="s">
        <v>152</v>
      </c>
      <c r="H72" s="1">
        <v>2552.187941180001</v>
      </c>
      <c r="I72" s="25">
        <v>2.3197148488080959E-7</v>
      </c>
      <c r="J72" s="26">
        <v>0.1270957847372863</v>
      </c>
      <c r="K72" s="5">
        <v>0.12679002360984551</v>
      </c>
      <c r="L72" s="27">
        <v>2.5460480061384951E-3</v>
      </c>
      <c r="M72" s="4">
        <v>-6.1399350415052194E-6</v>
      </c>
      <c r="N72" s="3">
        <v>-6.1399350415053959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150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152</v>
      </c>
      <c r="H74" s="1">
        <v>4478.9789849400004</v>
      </c>
      <c r="I74" s="25">
        <v>3.0824394186767118E-7</v>
      </c>
      <c r="J74" s="26">
        <v>0.14949831180582049</v>
      </c>
      <c r="K74" s="5">
        <v>0.1491386557203391</v>
      </c>
      <c r="L74" s="27">
        <v>4.4682036656121847E-3</v>
      </c>
      <c r="M74" s="4">
        <v>-1.0775319327815249E-5</v>
      </c>
      <c r="N74" s="3">
        <v>-10.775319327815851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152</v>
      </c>
      <c r="H75" s="1">
        <v>7041.6106813000006</v>
      </c>
      <c r="I75" s="25">
        <v>4.6602015052438338E-7</v>
      </c>
      <c r="J75" s="26">
        <v>3.3993839880001153E-2</v>
      </c>
      <c r="K75" s="5">
        <v>3.3912059081035548E-2</v>
      </c>
      <c r="L75" s="27">
        <v>7.024670301820829E-3</v>
      </c>
      <c r="M75" s="4">
        <v>-1.6940379479171191E-5</v>
      </c>
      <c r="N75" s="3">
        <v>-16.940379479171501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207</v>
      </c>
      <c r="H76" s="1">
        <v>2719.5641449</v>
      </c>
      <c r="I76" s="25">
        <v>3.5370603796869481E-7</v>
      </c>
      <c r="J76" s="26">
        <v>4.0890186519370958E-2</v>
      </c>
      <c r="K76" s="5">
        <v>4.2330529577265352E-2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160</v>
      </c>
      <c r="H77" s="1">
        <v>8188.469843679999</v>
      </c>
      <c r="I77" s="25">
        <v>3.328484580152002E-7</v>
      </c>
      <c r="J77" s="26">
        <v>2.9690082454955862</v>
      </c>
      <c r="K77" s="5">
        <v>2.9618655435436829</v>
      </c>
      <c r="L77" s="27">
        <v>8.1687704037662571E-3</v>
      </c>
      <c r="M77" s="4">
        <v>-1.9699439913742341E-5</v>
      </c>
      <c r="N77" s="3">
        <v>-19.69943991374203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150</v>
      </c>
      <c r="H78" s="1">
        <v>10516.135177530001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158</v>
      </c>
      <c r="H79" s="1">
        <v>1483.4204023</v>
      </c>
      <c r="I79" s="25">
        <v>2.5968513677181251E-7</v>
      </c>
      <c r="J79" s="26">
        <v>1.1740884403727181E-3</v>
      </c>
      <c r="K79" s="5">
        <v>1.17126387301045E-3</v>
      </c>
      <c r="L79" s="27">
        <v>1.4798516584909481E-3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150</v>
      </c>
      <c r="H80" s="1">
        <v>3286.1559145199999</v>
      </c>
      <c r="I80" s="25">
        <v>4.5215793569466328E-7</v>
      </c>
      <c r="J80" s="26">
        <v>9.0508453988000757E-4</v>
      </c>
      <c r="K80" s="5">
        <v>8.5610941329433709E-4</v>
      </c>
      <c r="L80" s="27">
        <v>3.1083383794694029E-3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207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3.2238007410166818E-3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154</v>
      </c>
      <c r="H82" s="1">
        <v>3109.5118465800001</v>
      </c>
      <c r="I82" s="25">
        <v>3.6069750748717688E-7</v>
      </c>
      <c r="J82" s="26">
        <v>0.43493266150311283</v>
      </c>
      <c r="K82" s="5">
        <v>0.43388632073407402</v>
      </c>
      <c r="L82" s="27">
        <v>3.1020311275977981E-3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150</v>
      </c>
      <c r="H83" s="1">
        <v>15372.08248155</v>
      </c>
      <c r="I83" s="25">
        <v>1.0697765754448959E-7</v>
      </c>
      <c r="J83" s="26">
        <v>1.2979920122845561E-2</v>
      </c>
      <c r="K83" s="5">
        <v>1.294869363470379E-2</v>
      </c>
      <c r="L83" s="27">
        <v>1.5335101040463969E-2</v>
      </c>
      <c r="M83" s="4">
        <v>-3.6981441086034177E-5</v>
      </c>
      <c r="N83" s="3">
        <v>-36.981441086034472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150</v>
      </c>
      <c r="H84" s="1">
        <v>4721.6400111599996</v>
      </c>
      <c r="I84" s="25">
        <v>3.8552801007149548E-8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-1.135911292701047E-5</v>
      </c>
      <c r="N84" s="3">
        <v>-11.35911292700985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150</v>
      </c>
      <c r="H85" s="1">
        <v>2255.5075632100002</v>
      </c>
      <c r="I85" s="25">
        <v>1.6951076487387889E-7</v>
      </c>
      <c r="J85" s="26">
        <v>9.0586552748600914E-4</v>
      </c>
      <c r="K85" s="5">
        <v>9.0368623833061838E-4</v>
      </c>
      <c r="L85" s="27">
        <v>2.250081368015171E-3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207</v>
      </c>
      <c r="H86" s="1">
        <v>5537.6967263900005</v>
      </c>
      <c r="I86" s="25">
        <v>4.3745067906093541E-7</v>
      </c>
      <c r="J86" s="26">
        <v>3.5245401211939573E-2</v>
      </c>
      <c r="K86" s="5">
        <v>3.5160609464613857E-2</v>
      </c>
      <c r="L86" s="27">
        <v>5.5243743931083647E-3</v>
      </c>
      <c r="M86" s="4">
        <v>-1.3322333281635439E-5</v>
      </c>
      <c r="N86" s="3">
        <v>-13.32233328163602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171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-1.2250102608719371E-5</v>
      </c>
      <c r="N87" s="3">
        <v>-12.25010260871932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177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154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1.864050003793263E-2</v>
      </c>
      <c r="M89" s="4">
        <v>-4.4952537177372909E-5</v>
      </c>
      <c r="N89" s="3">
        <v>-44.952537177374317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158</v>
      </c>
      <c r="H90" s="1">
        <v>19876.756987029999</v>
      </c>
      <c r="I90" s="25">
        <v>1.9369172278816139E-7</v>
      </c>
      <c r="J90" s="26">
        <v>0.49004005865404843</v>
      </c>
      <c r="K90" s="5">
        <v>0.48886114307252021</v>
      </c>
      <c r="L90" s="27">
        <v>1.9828938409531208E-2</v>
      </c>
      <c r="M90" s="4">
        <v>-4.7818577498789927E-5</v>
      </c>
      <c r="N90" s="3">
        <v>-47.818577498790553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171</v>
      </c>
      <c r="H91" s="1">
        <v>2326.3227025400001</v>
      </c>
      <c r="I91" s="25">
        <v>2.2222493497410911E-7</v>
      </c>
      <c r="J91" s="26">
        <v>2.093803337326056E-3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150</v>
      </c>
      <c r="H92" s="1">
        <v>15166.71517098</v>
      </c>
      <c r="I92" s="25">
        <v>6.8614074802025546E-8</v>
      </c>
      <c r="J92" s="26">
        <v>1.176731382854738E-2</v>
      </c>
      <c r="K92" s="5">
        <v>1.173900457223058E-2</v>
      </c>
      <c r="L92" s="27">
        <v>1.513022779301804E-2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3.3394978077399999</v>
      </c>
      <c r="D93" s="7">
        <v>73000000</v>
      </c>
      <c r="E93" s="1">
        <v>73000000</v>
      </c>
      <c r="F93" s="6">
        <v>191525843940.23099</v>
      </c>
      <c r="G93" s="1" t="s">
        <v>154</v>
      </c>
      <c r="H93" s="1">
        <v>33394.978077400003</v>
      </c>
      <c r="I93" s="25">
        <v>1.743627773169948E-7</v>
      </c>
      <c r="J93" s="26">
        <v>12.728482744140621</v>
      </c>
      <c r="K93" s="5">
        <v>12.697861152343799</v>
      </c>
      <c r="L93" s="27">
        <v>3.3314637992308493E-2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156</v>
      </c>
      <c r="H94" s="1">
        <v>11077.018933949999</v>
      </c>
      <c r="I94" s="25">
        <v>4.8270026944421888E-7</v>
      </c>
      <c r="J94" s="26">
        <v>0.1228037755493037</v>
      </c>
      <c r="K94" s="5">
        <v>0.1225083399375605</v>
      </c>
      <c r="L94" s="27">
        <v>1.1050370356979099E-2</v>
      </c>
      <c r="M94" s="4">
        <v>-2.6648576970902251E-5</v>
      </c>
      <c r="N94" s="3">
        <v>-26.648576970901559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150</v>
      </c>
      <c r="H95" s="1">
        <v>3055.6643911400001</v>
      </c>
      <c r="I95" s="25">
        <v>3.4433651981245081E-7</v>
      </c>
      <c r="J95" s="26">
        <v>2.0109252757047119E-4</v>
      </c>
      <c r="K95" s="5">
        <v>2.006087485205703E-4</v>
      </c>
      <c r="L95" s="27">
        <v>3.048313215868488E-3</v>
      </c>
      <c r="M95" s="4">
        <v>-7.3511752715122074E-6</v>
      </c>
      <c r="N95" s="3">
        <v>-7.3511752715121466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152</v>
      </c>
      <c r="H96" s="1">
        <v>8625.1611552600007</v>
      </c>
      <c r="I96" s="25">
        <v>4.3031338873208052E-7</v>
      </c>
      <c r="J96" s="26">
        <v>0.20973345472784979</v>
      </c>
      <c r="K96" s="5">
        <v>0.20922888773695511</v>
      </c>
      <c r="L96" s="27">
        <v>8.6044111437001414E-3</v>
      </c>
      <c r="M96" s="4">
        <v>-2.0750011559858911E-5</v>
      </c>
      <c r="N96" s="3">
        <v>-20.750011559859558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156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3.7755847427350137E-2</v>
      </c>
      <c r="L97" s="27">
        <v>3.3711318756047292E-3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152</v>
      </c>
      <c r="H98" s="1">
        <v>55382.632545870001</v>
      </c>
      <c r="I98" s="25">
        <v>4.3724205306245529E-7</v>
      </c>
      <c r="J98" s="26">
        <v>0.36007364035951572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207</v>
      </c>
      <c r="H99" s="1">
        <v>6629.9655546000004</v>
      </c>
      <c r="I99" s="25">
        <v>3.4077865908213363E-7</v>
      </c>
      <c r="J99" s="26">
        <v>3.7036506226364438E-2</v>
      </c>
      <c r="K99" s="5">
        <v>3.6947405522203727E-2</v>
      </c>
      <c r="L99" s="27">
        <v>6.6140154918196284E-3</v>
      </c>
      <c r="M99" s="4">
        <v>-1.5950062780372729E-5</v>
      </c>
      <c r="N99" s="3">
        <v>-15.95006278037272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150</v>
      </c>
      <c r="H100" s="1">
        <v>17264.028171260001</v>
      </c>
      <c r="I100" s="25">
        <v>3.2082838678115101E-7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-41.532996033758543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207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1.2264852880057671E-2</v>
      </c>
      <c r="M101" s="4">
        <v>2.572892790027672E-3</v>
      </c>
      <c r="N101" s="3">
        <v>2572.8927900276699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150</v>
      </c>
      <c r="H102" s="1">
        <v>8954.3951328700005</v>
      </c>
      <c r="I102" s="25">
        <v>4.1965953705270239E-7</v>
      </c>
      <c r="J102" s="26">
        <v>1.4890359693703991E-2</v>
      </c>
      <c r="K102" s="5">
        <v>1.4854537158882389E-2</v>
      </c>
      <c r="L102" s="27">
        <v>8.9328530655155593E-3</v>
      </c>
      <c r="M102" s="4">
        <v>-2.154206735444086E-5</v>
      </c>
      <c r="N102" s="3">
        <v>-21.542067354441311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0.70069225863600004</v>
      </c>
      <c r="D2" s="7">
        <v>117858</v>
      </c>
      <c r="E2" s="1">
        <v>117858</v>
      </c>
      <c r="F2" s="6">
        <v>102556745684.03999</v>
      </c>
      <c r="G2" s="1" t="s">
        <v>150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2</v>
      </c>
      <c r="B3" s="1" t="s">
        <v>151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152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4.7462401424599506E-3</v>
      </c>
      <c r="M3" s="4">
        <v>-4.8572257327350599E-17</v>
      </c>
      <c r="N3" s="3">
        <v>-4.9112713895738118E-11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154</v>
      </c>
      <c r="H4" s="1">
        <v>3319.6932955399998</v>
      </c>
      <c r="I4" s="25">
        <v>1.5496561132623641E-7</v>
      </c>
      <c r="J4" s="26">
        <v>0.37734281323549879</v>
      </c>
      <c r="K4" s="5">
        <v>0.37734281323549512</v>
      </c>
      <c r="L4" s="27">
        <v>3.3196932955399661E-3</v>
      </c>
      <c r="M4" s="4">
        <v>-3.3827107781547738E-17</v>
      </c>
      <c r="N4" s="3">
        <v>-3.3651303965598338E-11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0.43075723514999997</v>
      </c>
      <c r="D5" s="7">
        <v>117989</v>
      </c>
      <c r="E5" s="1">
        <v>117989</v>
      </c>
      <c r="F5" s="6">
        <v>10448217299.739969</v>
      </c>
      <c r="G5" s="1" t="s">
        <v>156</v>
      </c>
      <c r="H5" s="1">
        <v>4307.5723515</v>
      </c>
      <c r="I5" s="25">
        <v>4.1227821243794431E-7</v>
      </c>
      <c r="J5" s="26">
        <v>4.8644294007340598E-2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158</v>
      </c>
      <c r="H6" s="1">
        <v>3571.7339466600001</v>
      </c>
      <c r="I6" s="25">
        <v>4.8120004493857931E-7</v>
      </c>
      <c r="J6" s="26">
        <v>4.8562708535201428E-3</v>
      </c>
      <c r="K6" s="5">
        <v>4.8562708535200916E-3</v>
      </c>
      <c r="L6" s="27">
        <v>3.5717339466599641E-3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0.29638380632099998</v>
      </c>
      <c r="D7" s="7">
        <v>350086</v>
      </c>
      <c r="E7" s="1">
        <v>350086</v>
      </c>
      <c r="F7" s="6">
        <v>11769691308.280001</v>
      </c>
      <c r="G7" s="1" t="s">
        <v>160</v>
      </c>
      <c r="H7" s="1">
        <v>2963.8380632100002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2.9638380632099688E-3</v>
      </c>
      <c r="M7" s="4">
        <v>-3.0357660829594118E-17</v>
      </c>
      <c r="N7" s="3">
        <v>-3.0468072509393102E-11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162</v>
      </c>
      <c r="H8" s="1">
        <v>2607.8212515700002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2.6078212515699729E-3</v>
      </c>
      <c r="M8" s="4">
        <v>-2.6454533008646311E-17</v>
      </c>
      <c r="N8" s="3">
        <v>-2.6375346351414919E-11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164</v>
      </c>
      <c r="H9" s="1">
        <v>4063.31871654</v>
      </c>
      <c r="I9" s="25">
        <v>1.7175495190672381E-7</v>
      </c>
      <c r="J9" s="26">
        <v>1.901018158694</v>
      </c>
      <c r="K9" s="5">
        <v>1.9010181586939809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158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-1.8735013540549519E-16</v>
      </c>
      <c r="N10" s="3">
        <v>-1.891748979687691E-10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152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3.1438021200974553E-2</v>
      </c>
      <c r="L11" s="27">
        <v>3.2507852244299672E-3</v>
      </c>
      <c r="M11" s="4">
        <v>-3.3393426912553543E-17</v>
      </c>
      <c r="N11" s="3">
        <v>-3.3651303965598338E-11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152</v>
      </c>
      <c r="H12" s="1">
        <v>53729.90857783</v>
      </c>
      <c r="I12" s="25">
        <v>4.8264811877735708E-7</v>
      </c>
      <c r="J12" s="26">
        <v>0.22596909213789571</v>
      </c>
      <c r="K12" s="5">
        <v>0.2259690921378934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150</v>
      </c>
      <c r="H13" s="1">
        <v>48255.782779590001</v>
      </c>
      <c r="I13" s="25">
        <v>1.2338399444264919E-7</v>
      </c>
      <c r="J13" s="26">
        <v>4.4788389982681649E-2</v>
      </c>
      <c r="K13" s="5">
        <v>4.4788389982681177E-2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171</v>
      </c>
      <c r="H14" s="1">
        <v>6099.2592915199994</v>
      </c>
      <c r="I14" s="25">
        <v>2.2312834562539991E-7</v>
      </c>
      <c r="J14" s="26">
        <v>1.866111605803469E-2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154</v>
      </c>
      <c r="H15" s="1">
        <v>971.09829205999995</v>
      </c>
      <c r="I15" s="25">
        <v>1.2189535319840821E-7</v>
      </c>
      <c r="J15" s="26">
        <v>0.10257725572817129</v>
      </c>
      <c r="K15" s="5">
        <v>0.10257725572817029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162</v>
      </c>
      <c r="H16" s="1">
        <v>6009.6977486699998</v>
      </c>
      <c r="I16" s="25">
        <v>4.5128292069050529E-7</v>
      </c>
      <c r="J16" s="26">
        <v>1.5551209446994811E-3</v>
      </c>
      <c r="K16" s="5">
        <v>1.555120944699465E-3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150</v>
      </c>
      <c r="H17" s="1">
        <v>3738.0255828499999</v>
      </c>
      <c r="I17" s="25">
        <v>5.1211168512598416E-7</v>
      </c>
      <c r="J17" s="26">
        <v>1.1189640320002749E-3</v>
      </c>
      <c r="K17" s="5">
        <v>1.1189640320002641E-3</v>
      </c>
      <c r="L17" s="27">
        <v>3.7380255828499622E-3</v>
      </c>
      <c r="M17" s="4">
        <v>-3.8163916471489762E-17</v>
      </c>
      <c r="N17" s="3">
        <v>-3.8198777474462992E-11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177</v>
      </c>
      <c r="H18" s="1">
        <v>3636.54333185</v>
      </c>
      <c r="I18" s="25">
        <v>5.4193945151824696E-7</v>
      </c>
      <c r="J18" s="26">
        <v>1.181102840638867E-2</v>
      </c>
      <c r="K18" s="5">
        <v>1.1811028406388551E-2</v>
      </c>
      <c r="L18" s="27">
        <v>3.6365433318499632E-3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162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0.13053528201164491</v>
      </c>
      <c r="L19" s="27">
        <v>1.072553562606989E-2</v>
      </c>
      <c r="M19" s="4">
        <v>-1.092875789865388E-16</v>
      </c>
      <c r="N19" s="3">
        <v>-1.091393642127514E-10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152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150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3.1274412177883582E-4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152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5.1013150104745747E-2</v>
      </c>
      <c r="L22" s="27">
        <v>2.1091473584199782E-3</v>
      </c>
      <c r="M22" s="4">
        <v>-2.1684043449710089E-17</v>
      </c>
      <c r="N22" s="3">
        <v>-2.1827872842550281E-11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152</v>
      </c>
      <c r="H23" s="1">
        <v>1739.7148256400001</v>
      </c>
      <c r="I23" s="25">
        <v>1.5003306960108721E-7</v>
      </c>
      <c r="J23" s="26">
        <v>6.5369408425193676</v>
      </c>
      <c r="K23" s="5">
        <v>6.5369408425193019</v>
      </c>
      <c r="L23" s="27">
        <v>1.739714825639982E-3</v>
      </c>
      <c r="M23" s="4">
        <v>-1.778091562876227E-17</v>
      </c>
      <c r="N23" s="3">
        <v>-1.7735146684572101E-11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150</v>
      </c>
      <c r="H24" s="1">
        <v>2900.96282673</v>
      </c>
      <c r="I24" s="25">
        <v>2.097645633172077E-7</v>
      </c>
      <c r="J24" s="26">
        <v>1.007115328461678E-3</v>
      </c>
      <c r="K24" s="5">
        <v>1.0071153284616681E-3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177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2.801155349059972E-3</v>
      </c>
      <c r="M25" s="4">
        <v>-2.8622937353617317E-17</v>
      </c>
      <c r="N25" s="3">
        <v>-2.8194335754960779E-11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152</v>
      </c>
      <c r="H26" s="1">
        <v>2832.6883077100001</v>
      </c>
      <c r="I26" s="25">
        <v>3.4472533725667138E-7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160</v>
      </c>
      <c r="H27" s="1">
        <v>16728.04551073</v>
      </c>
      <c r="I27" s="25">
        <v>2.7487792197158031E-7</v>
      </c>
      <c r="J27" s="26">
        <v>1.7867064928152721</v>
      </c>
      <c r="K27" s="5">
        <v>1.7867064928152541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152</v>
      </c>
      <c r="H28" s="1">
        <v>22802.932363250002</v>
      </c>
      <c r="I28" s="25">
        <v>4.0103156570217861E-7</v>
      </c>
      <c r="J28" s="26">
        <v>0.144732693093482</v>
      </c>
      <c r="K28" s="5">
        <v>0.1447326930934805</v>
      </c>
      <c r="L28" s="27">
        <v>2.2802932363249769E-2</v>
      </c>
      <c r="M28" s="4">
        <v>-2.324529457808922E-16</v>
      </c>
      <c r="N28" s="3">
        <v>-2.328306436538696E-10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152</v>
      </c>
      <c r="H29" s="1">
        <v>4963.1928136400002</v>
      </c>
      <c r="I29" s="25">
        <v>4.1787838675741009E-7</v>
      </c>
      <c r="J29" s="26">
        <v>1.3000196612023029</v>
      </c>
      <c r="K29" s="5">
        <v>1.300019661202289</v>
      </c>
      <c r="L29" s="27">
        <v>4.9631928136399496E-3</v>
      </c>
      <c r="M29" s="4">
        <v>-5.0306980803327412E-17</v>
      </c>
      <c r="N29" s="3">
        <v>-5.0931703299283981E-11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152</v>
      </c>
      <c r="H30" s="1">
        <v>2571.0726526499998</v>
      </c>
      <c r="I30" s="25">
        <v>4.2884169460338569E-7</v>
      </c>
      <c r="J30" s="26">
        <v>8.0629100052550168E-2</v>
      </c>
      <c r="K30" s="5">
        <v>8.0629100052549335E-2</v>
      </c>
      <c r="L30" s="27">
        <v>2.5710726526499729E-3</v>
      </c>
      <c r="M30" s="4">
        <v>-2.6454533008646311E-17</v>
      </c>
      <c r="N30" s="3">
        <v>-2.6375346351414919E-11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152</v>
      </c>
      <c r="H31" s="1">
        <v>4583.8413193099996</v>
      </c>
      <c r="I31" s="25">
        <v>3.8254095135705948E-7</v>
      </c>
      <c r="J31" s="26">
        <v>0.31993429925796307</v>
      </c>
      <c r="K31" s="5">
        <v>0.31993429925795991</v>
      </c>
      <c r="L31" s="27">
        <v>4.5838413193099526E-3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154</v>
      </c>
      <c r="H32" s="1">
        <v>23785.515186190001</v>
      </c>
      <c r="I32" s="25">
        <v>1.6764570633935749E-7</v>
      </c>
      <c r="J32" s="26">
        <v>2.6571844454788169</v>
      </c>
      <c r="K32" s="5">
        <v>2.6571844454787898</v>
      </c>
      <c r="L32" s="27">
        <v>2.3785515186189762E-2</v>
      </c>
      <c r="M32" s="4">
        <v>-2.4286128663675299E-16</v>
      </c>
      <c r="N32" s="3">
        <v>-2.4374458007514482E-10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191</v>
      </c>
      <c r="H33" s="1">
        <v>14584.94894461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1.4584948944609851E-2</v>
      </c>
      <c r="M33" s="4">
        <v>-1.4918621893400541E-16</v>
      </c>
      <c r="N33" s="3">
        <v>-1.4915713109076021E-10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158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3.055101721749969E-3</v>
      </c>
      <c r="M34" s="4">
        <v>-3.1225022567582528E-17</v>
      </c>
      <c r="N34" s="3">
        <v>-3.1377567211166018E-11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150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195</v>
      </c>
      <c r="H36" s="1">
        <v>5041.2786605399988</v>
      </c>
      <c r="I36" s="25">
        <v>4.3374681110228961E-7</v>
      </c>
      <c r="J36" s="26">
        <v>1.7936731879512981E-2</v>
      </c>
      <c r="K36" s="5">
        <v>1.79367318795128E-2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152</v>
      </c>
      <c r="H37" s="1">
        <v>38367.231150070002</v>
      </c>
      <c r="I37" s="25">
        <v>4.3035326968677599E-7</v>
      </c>
      <c r="J37" s="26">
        <v>0.30597471944825239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158</v>
      </c>
      <c r="H38" s="1">
        <v>4911.4958678900002</v>
      </c>
      <c r="I38" s="25">
        <v>4.1255924304852402E-7</v>
      </c>
      <c r="J38" s="26">
        <v>3.352868968255355E-3</v>
      </c>
      <c r="K38" s="5">
        <v>3.3528689682553211E-3</v>
      </c>
      <c r="L38" s="27">
        <v>4.9114958678899501E-3</v>
      </c>
      <c r="M38" s="4">
        <v>-5.0306980803327412E-17</v>
      </c>
      <c r="N38" s="3">
        <v>-5.0022208597511053E-11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160</v>
      </c>
      <c r="H39" s="1">
        <v>3369.4018531900001</v>
      </c>
      <c r="I39" s="25">
        <v>2.3386672518454319E-7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150</v>
      </c>
      <c r="H40" s="1">
        <v>2285.57517044</v>
      </c>
      <c r="I40" s="25">
        <v>3.3802966518209807E-7</v>
      </c>
      <c r="J40" s="26">
        <v>5.5898951642168017E-3</v>
      </c>
      <c r="K40" s="5">
        <v>5.5898951642167436E-3</v>
      </c>
      <c r="L40" s="27">
        <v>2.285575170439977E-3</v>
      </c>
      <c r="M40" s="4">
        <v>-2.3418766925686899E-17</v>
      </c>
      <c r="N40" s="3">
        <v>-2.319211489520967E-11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191</v>
      </c>
      <c r="H41" s="1">
        <v>3739.5864875299999</v>
      </c>
      <c r="I41" s="25">
        <v>3.6776443658813659E-7</v>
      </c>
      <c r="J41" s="26">
        <v>5.4907965911481983E-2</v>
      </c>
      <c r="K41" s="5">
        <v>5.4907965911481407E-2</v>
      </c>
      <c r="L41" s="27">
        <v>3.7395864875299622E-3</v>
      </c>
      <c r="M41" s="4">
        <v>-3.8163916471489762E-17</v>
      </c>
      <c r="N41" s="3">
        <v>-3.8198777474462992E-11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150</v>
      </c>
      <c r="H42" s="1">
        <v>22191.813885390002</v>
      </c>
      <c r="I42" s="25">
        <v>4.6824482294860859E-7</v>
      </c>
      <c r="J42" s="26">
        <v>2.283021283250531E-2</v>
      </c>
      <c r="K42" s="5">
        <v>2.2830212832505081E-2</v>
      </c>
      <c r="L42" s="27">
        <v>2.219181388538977E-2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0.77388332440100005</v>
      </c>
      <c r="D43" s="7">
        <v>236887</v>
      </c>
      <c r="E43" s="1">
        <v>236887</v>
      </c>
      <c r="F43" s="6">
        <v>26548055408.740002</v>
      </c>
      <c r="G43" s="1" t="s">
        <v>152</v>
      </c>
      <c r="H43" s="1">
        <v>7738.8332440100003</v>
      </c>
      <c r="I43" s="25">
        <v>2.9150282854473268E-7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205</v>
      </c>
      <c r="H44" s="1">
        <v>12348.785636799999</v>
      </c>
      <c r="I44" s="25">
        <v>4.7484100910955449E-7</v>
      </c>
      <c r="J44" s="26">
        <v>1.585968970425912E-2</v>
      </c>
      <c r="K44" s="5">
        <v>1.585968970425896E-2</v>
      </c>
      <c r="L44" s="27">
        <v>1.2348785636799871E-2</v>
      </c>
      <c r="M44" s="4">
        <v>-1.2663481374630689E-16</v>
      </c>
      <c r="N44" s="3">
        <v>-1.2732925824821001E-10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207</v>
      </c>
      <c r="H45" s="1">
        <v>4502.9484122100002</v>
      </c>
      <c r="I45" s="25">
        <v>4.6782823135257489E-7</v>
      </c>
      <c r="J45" s="26">
        <v>1.288305383498721E-2</v>
      </c>
      <c r="K45" s="5">
        <v>1.2883053834987069E-2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158</v>
      </c>
      <c r="H46" s="1">
        <v>4542.86364495</v>
      </c>
      <c r="I46" s="25">
        <v>4.2022852122656758E-7</v>
      </c>
      <c r="J46" s="26">
        <v>1.949549369385566E-3</v>
      </c>
      <c r="K46" s="5">
        <v>1.9495493693855461E-3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150</v>
      </c>
      <c r="H47" s="1">
        <v>3524.621459</v>
      </c>
      <c r="I47" s="25">
        <v>4.6946833930435439E-7</v>
      </c>
      <c r="J47" s="26">
        <v>2.0604965412068109E-3</v>
      </c>
      <c r="K47" s="5">
        <v>2.0604965412067901E-3</v>
      </c>
      <c r="L47" s="27">
        <v>3.5246214589999638E-3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152</v>
      </c>
      <c r="H48" s="1">
        <v>35765.142760219998</v>
      </c>
      <c r="I48" s="25">
        <v>3.6171854742435298E-7</v>
      </c>
      <c r="J48" s="26">
        <v>0.45504193265983611</v>
      </c>
      <c r="K48" s="5">
        <v>0.45504193265983128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162</v>
      </c>
      <c r="H49" s="1">
        <v>2688.19256387</v>
      </c>
      <c r="I49" s="25">
        <v>2.5966553553458552E-7</v>
      </c>
      <c r="J49" s="26">
        <v>1.090802981673687E-2</v>
      </c>
      <c r="K49" s="5">
        <v>1.0908029816736751E-2</v>
      </c>
      <c r="L49" s="27">
        <v>2.6881925638699731E-3</v>
      </c>
      <c r="M49" s="4">
        <v>-2.7321894746634709E-17</v>
      </c>
      <c r="N49" s="3">
        <v>-2.728484105318785E-11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152</v>
      </c>
      <c r="H50" s="1">
        <v>33957.798159309998</v>
      </c>
      <c r="I50" s="25">
        <v>2.5550081775631792E-7</v>
      </c>
      <c r="J50" s="26">
        <v>11.47198671725867</v>
      </c>
      <c r="K50" s="5">
        <v>11.471986717258559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207</v>
      </c>
      <c r="H51" s="1">
        <v>2126.95481174</v>
      </c>
      <c r="I51" s="25">
        <v>1.98009654491572E-7</v>
      </c>
      <c r="J51" s="26">
        <v>1.091389613626647E-2</v>
      </c>
      <c r="K51" s="5">
        <v>1.091389613626635E-2</v>
      </c>
      <c r="L51" s="27">
        <v>2.126954811739979E-3</v>
      </c>
      <c r="M51" s="4">
        <v>-2.1684043449710089E-17</v>
      </c>
      <c r="N51" s="3">
        <v>-2.1827872842550281E-11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207</v>
      </c>
      <c r="H52" s="1">
        <v>4640.7932343000002</v>
      </c>
      <c r="I52" s="25">
        <v>2.0034927988753991E-7</v>
      </c>
      <c r="J52" s="26">
        <v>0.79999467459094664</v>
      </c>
      <c r="K52" s="5">
        <v>0.79999467459093854</v>
      </c>
      <c r="L52" s="27">
        <v>4.6407932342999534E-3</v>
      </c>
      <c r="M52" s="4">
        <v>-4.7704895589362201E-17</v>
      </c>
      <c r="N52" s="3">
        <v>-4.7293724492192268E-11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154</v>
      </c>
      <c r="H53" s="1">
        <v>19058.091326009999</v>
      </c>
      <c r="I53" s="25">
        <v>3.604910913176866E-7</v>
      </c>
      <c r="J53" s="26">
        <v>5.7966967483884018</v>
      </c>
      <c r="K53" s="5">
        <v>5.7966967483883423</v>
      </c>
      <c r="L53" s="27">
        <v>1.9058091326009809E-2</v>
      </c>
      <c r="M53" s="4">
        <v>-1.9428902930940239E-16</v>
      </c>
      <c r="N53" s="3">
        <v>-1.9281287677586081E-10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150</v>
      </c>
      <c r="H54" s="1">
        <v>3458.0182812500002</v>
      </c>
      <c r="I54" s="25">
        <v>3.644795046577476E-7</v>
      </c>
      <c r="J54" s="26">
        <v>1.7885009293555671E-3</v>
      </c>
      <c r="K54" s="5">
        <v>1.7885009293555491E-3</v>
      </c>
      <c r="L54" s="27">
        <v>3.4580182812499649E-3</v>
      </c>
      <c r="M54" s="4">
        <v>-3.5128150388530337E-17</v>
      </c>
      <c r="N54" s="3">
        <v>-3.5470293369144201E-11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205</v>
      </c>
      <c r="H55" s="1">
        <v>5111.6119558500004</v>
      </c>
      <c r="I55" s="25">
        <v>4.1448161146942641E-7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158</v>
      </c>
      <c r="H56" s="1">
        <v>2833.7086380199999</v>
      </c>
      <c r="I56" s="25">
        <v>5.5328928974307359E-7</v>
      </c>
      <c r="J56" s="26">
        <v>1.7143668642689139E-4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0.221034766843</v>
      </c>
      <c r="D57" s="7">
        <v>1014707</v>
      </c>
      <c r="E57" s="1">
        <v>1014707</v>
      </c>
      <c r="F57" s="6">
        <v>12457852779.379999</v>
      </c>
      <c r="G57" s="1" t="s">
        <v>207</v>
      </c>
      <c r="H57" s="1">
        <v>2210.3476684299999</v>
      </c>
      <c r="I57" s="25">
        <v>1.774260546800268E-7</v>
      </c>
      <c r="J57" s="26">
        <v>0.18003545966620599</v>
      </c>
      <c r="K57" s="5">
        <v>0.1800354596662041</v>
      </c>
      <c r="L57" s="27">
        <v>2.2103476684299768E-3</v>
      </c>
      <c r="M57" s="4">
        <v>-2.2551405187698489E-17</v>
      </c>
      <c r="N57" s="3">
        <v>-2.2737367544323209E-11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150</v>
      </c>
      <c r="H58" s="1">
        <v>2153.02581323</v>
      </c>
      <c r="I58" s="25">
        <v>1.7754670618761199E-7</v>
      </c>
      <c r="J58" s="26">
        <v>2.6592945652780531E-3</v>
      </c>
      <c r="K58" s="5">
        <v>2.6592945652780249E-3</v>
      </c>
      <c r="L58" s="27">
        <v>2.153025813229978E-3</v>
      </c>
      <c r="M58" s="4">
        <v>-2.211772431870429E-17</v>
      </c>
      <c r="N58" s="3">
        <v>-2.2282620193436739E-11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195</v>
      </c>
      <c r="H59" s="1">
        <v>15426.64622844</v>
      </c>
      <c r="I59" s="25">
        <v>4.680673820939348E-7</v>
      </c>
      <c r="J59" s="26">
        <v>4.9782242557364622E-3</v>
      </c>
      <c r="K59" s="5">
        <v>4.9782242557364111E-3</v>
      </c>
      <c r="L59" s="27">
        <v>1.542664622843984E-2</v>
      </c>
      <c r="M59" s="4">
        <v>-1.578598363138894E-16</v>
      </c>
      <c r="N59" s="3">
        <v>-1.5825207810848949E-10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191</v>
      </c>
      <c r="H60" s="1">
        <v>5056.2306710399998</v>
      </c>
      <c r="I60" s="25">
        <v>4.1446031292269172E-7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171</v>
      </c>
      <c r="H61" s="1">
        <v>7061.3078736500001</v>
      </c>
      <c r="I61" s="25">
        <v>1.750297418192511E-7</v>
      </c>
      <c r="J61" s="26">
        <v>5.2274557721479348E-2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0.49995641373799998</v>
      </c>
      <c r="D62" s="7">
        <v>3958720</v>
      </c>
      <c r="E62" s="1">
        <v>3958720</v>
      </c>
      <c r="F62" s="6">
        <v>11277317339.259001</v>
      </c>
      <c r="G62" s="1" t="s">
        <v>152</v>
      </c>
      <c r="H62" s="1">
        <v>4999.5641373799999</v>
      </c>
      <c r="I62" s="25">
        <v>4.4332920560595913E-7</v>
      </c>
      <c r="J62" s="26">
        <v>1.755016192816423</v>
      </c>
      <c r="K62" s="5">
        <v>1.7550161928164041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152</v>
      </c>
      <c r="H63" s="1">
        <v>35984.877106290012</v>
      </c>
      <c r="I63" s="25">
        <v>3.3115254566964902E-7</v>
      </c>
      <c r="J63" s="26">
        <v>0.25167593470893318</v>
      </c>
      <c r="K63" s="5">
        <v>0.25167593470893063</v>
      </c>
      <c r="L63" s="27">
        <v>3.5984877106289642E-2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158</v>
      </c>
      <c r="H64" s="1">
        <v>3303.5457762999999</v>
      </c>
      <c r="I64" s="25">
        <v>4.3385118524420351E-7</v>
      </c>
      <c r="J64" s="26">
        <v>1.514964953754234E-2</v>
      </c>
      <c r="K64" s="5">
        <v>1.5149649537542191E-2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152</v>
      </c>
      <c r="H65" s="1">
        <v>14111.28948576</v>
      </c>
      <c r="I65" s="25">
        <v>3.9268353057310671E-7</v>
      </c>
      <c r="J65" s="26">
        <v>13.74392357005873</v>
      </c>
      <c r="K65" s="5">
        <v>13.743923570058589</v>
      </c>
      <c r="L65" s="27">
        <v>1.411128948575986E-2</v>
      </c>
      <c r="M65" s="4">
        <v>-1.4398204850607499E-16</v>
      </c>
      <c r="N65" s="3">
        <v>-1.4370016288012269E-10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152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2.0088895960968221E-2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177</v>
      </c>
      <c r="H67" s="1">
        <v>5196.3246769699999</v>
      </c>
      <c r="I67" s="25">
        <v>5.541107779212029E-7</v>
      </c>
      <c r="J67" s="26">
        <v>1.8843091113988429E-2</v>
      </c>
      <c r="K67" s="5">
        <v>1.8843091113988231E-2</v>
      </c>
      <c r="L67" s="27">
        <v>5.1963246769699467E-3</v>
      </c>
      <c r="M67" s="4">
        <v>-5.2909066017292623E-17</v>
      </c>
      <c r="N67" s="3">
        <v>-5.3660187404602772E-11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154</v>
      </c>
      <c r="H68" s="1">
        <v>32584.567117900009</v>
      </c>
      <c r="I68" s="25">
        <v>3.156867539971029E-7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-3.3306690738754701E-16</v>
      </c>
      <c r="N68" s="3">
        <v>-3.3469405025243759E-10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152</v>
      </c>
      <c r="H69" s="1">
        <v>3139.5805399999999</v>
      </c>
      <c r="I69" s="25">
        <v>4.3799115415498238E-7</v>
      </c>
      <c r="J69" s="26">
        <v>0.19792031872186169</v>
      </c>
      <c r="K69" s="5">
        <v>0.19792031872185969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2.919217756703</v>
      </c>
      <c r="D70" s="7">
        <v>73000000</v>
      </c>
      <c r="E70" s="1">
        <v>73000000</v>
      </c>
      <c r="F70" s="6">
        <v>195389236330.95401</v>
      </c>
      <c r="G70" s="1" t="s">
        <v>154</v>
      </c>
      <c r="H70" s="1">
        <v>29192.177567030001</v>
      </c>
      <c r="I70" s="25">
        <v>1.4940524931262711E-7</v>
      </c>
      <c r="J70" s="26">
        <v>10.90658319982178</v>
      </c>
      <c r="K70" s="5">
        <v>10.90658319982167</v>
      </c>
      <c r="L70" s="27">
        <v>2.9192177567029701E-2</v>
      </c>
      <c r="M70" s="4">
        <v>-2.9837243786801082E-16</v>
      </c>
      <c r="N70" s="3">
        <v>-2.9831426218152051E-10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0.24585781658299999</v>
      </c>
      <c r="D71" s="7">
        <v>547894</v>
      </c>
      <c r="E71" s="1">
        <v>547894</v>
      </c>
      <c r="F71" s="6">
        <v>10864140276.991261</v>
      </c>
      <c r="G71" s="1" t="s">
        <v>152</v>
      </c>
      <c r="H71" s="1">
        <v>2458.5781658300002</v>
      </c>
      <c r="I71" s="25">
        <v>2.2630213741228339E-7</v>
      </c>
      <c r="J71" s="26">
        <v>0.12398958327536561</v>
      </c>
      <c r="K71" s="5">
        <v>0.1239895832753643</v>
      </c>
      <c r="L71" s="27">
        <v>2.4585781658299751E-3</v>
      </c>
      <c r="M71" s="4">
        <v>-2.51534904016637E-17</v>
      </c>
      <c r="N71" s="3">
        <v>-2.501110429875553E-11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150</v>
      </c>
      <c r="H72" s="1">
        <v>3918.7984723599998</v>
      </c>
      <c r="I72" s="25">
        <v>4.781668520731835E-7</v>
      </c>
      <c r="J72" s="26">
        <v>4.875389223738179E-3</v>
      </c>
      <c r="K72" s="5">
        <v>4.8753892237381304E-3</v>
      </c>
      <c r="L72" s="27">
        <v>3.9187984723599604E-3</v>
      </c>
      <c r="M72" s="4">
        <v>-3.9898639947466557E-17</v>
      </c>
      <c r="N72" s="3">
        <v>-4.0017766878008842E-11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152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-4.7704895589362201E-17</v>
      </c>
      <c r="N73" s="3">
        <v>-4.7293724492192268E-11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152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3.3021768500533143E-2</v>
      </c>
      <c r="L74" s="27">
        <v>6.6486000006499334E-3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207</v>
      </c>
      <c r="H75" s="1">
        <v>2728.54835938</v>
      </c>
      <c r="I75" s="25">
        <v>3.6057781655783089E-7</v>
      </c>
      <c r="J75" s="26">
        <v>4.1684598483168037E-2</v>
      </c>
      <c r="K75" s="5">
        <v>4.1684598483167613E-2</v>
      </c>
      <c r="L75" s="27">
        <v>2.7285483593799719E-3</v>
      </c>
      <c r="M75" s="4">
        <v>-2.775557561562891E-17</v>
      </c>
      <c r="N75" s="3">
        <v>-2.7739588404074311E-11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160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150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158</v>
      </c>
      <c r="H78" s="1">
        <v>1479.9376703099999</v>
      </c>
      <c r="I78" s="25">
        <v>2.6283408531591272E-7</v>
      </c>
      <c r="J78" s="26">
        <v>1.188325466530304E-3</v>
      </c>
      <c r="K78" s="5">
        <v>1.1883254665302921E-3</v>
      </c>
      <c r="L78" s="27">
        <v>1.479937670309985E-3</v>
      </c>
      <c r="M78" s="4">
        <v>-1.5178830414797059E-17</v>
      </c>
      <c r="N78" s="3">
        <v>-1.5234036254696551E-11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150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3.2577421021399672E-3</v>
      </c>
      <c r="M79" s="4">
        <v>-3.3393426912553543E-17</v>
      </c>
      <c r="N79" s="3">
        <v>-3.3196556614711881E-11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207</v>
      </c>
      <c r="H80" s="1">
        <v>3811.06040472</v>
      </c>
      <c r="I80" s="25">
        <v>4.0702976112237021E-7</v>
      </c>
      <c r="J80" s="26">
        <v>0.1106481913527885</v>
      </c>
      <c r="K80" s="5">
        <v>0.11064819135278731</v>
      </c>
      <c r="L80" s="27">
        <v>3.8110604047199609E-3</v>
      </c>
      <c r="M80" s="4">
        <v>-3.903127820947816E-17</v>
      </c>
      <c r="N80" s="3">
        <v>-3.9108272176235908E-11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154</v>
      </c>
      <c r="H81" s="1">
        <v>2947.9341261</v>
      </c>
      <c r="I81" s="25">
        <v>3.5372169798713922E-7</v>
      </c>
      <c r="J81" s="26">
        <v>0.42652116064987228</v>
      </c>
      <c r="K81" s="5">
        <v>0.42652116064986789</v>
      </c>
      <c r="L81" s="27">
        <v>2.94793412609997E-3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150</v>
      </c>
      <c r="H82" s="1">
        <v>16067.91283546</v>
      </c>
      <c r="I82" s="25">
        <v>1.197112256739298E-7</v>
      </c>
      <c r="J82" s="26">
        <v>1.4524922144694931E-2</v>
      </c>
      <c r="K82" s="5">
        <v>1.452492214469478E-2</v>
      </c>
      <c r="L82" s="27">
        <v>1.606791283545984E-2</v>
      </c>
      <c r="M82" s="4">
        <v>-1.6306400674181989E-16</v>
      </c>
      <c r="N82" s="3">
        <v>-1.6370904631912711E-10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150</v>
      </c>
      <c r="H83" s="1">
        <v>4919.705825510001</v>
      </c>
      <c r="I83" s="25">
        <v>3.9711848843481387E-8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-5.0306980803327412E-17</v>
      </c>
      <c r="N83" s="3">
        <v>-5.0931703299283981E-11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150</v>
      </c>
      <c r="H84" s="1">
        <v>2190.5839701099999</v>
      </c>
      <c r="I84" s="25">
        <v>1.5711059201659101E-7</v>
      </c>
      <c r="J84" s="26">
        <v>8.3959900373666246E-4</v>
      </c>
      <c r="K84" s="5">
        <v>8.3959900373665401E-4</v>
      </c>
      <c r="L84" s="27">
        <v>2.190583970109977E-3</v>
      </c>
      <c r="M84" s="4">
        <v>-2.2551405187698489E-17</v>
      </c>
      <c r="N84" s="3">
        <v>-2.2282620193436739E-11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207</v>
      </c>
      <c r="H85" s="1">
        <v>5551.7481886999994</v>
      </c>
      <c r="I85" s="25">
        <v>4.3042385454333809E-7</v>
      </c>
      <c r="J85" s="26">
        <v>3.4679249960556748E-2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171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4.9336293243199504E-3</v>
      </c>
      <c r="M86" s="4">
        <v>-5.0306980803327412E-17</v>
      </c>
      <c r="N86" s="3">
        <v>-5.0022208597511053E-11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177</v>
      </c>
      <c r="H87" s="1">
        <v>4304.7989790899992</v>
      </c>
      <c r="I87" s="25">
        <v>5.2879629086620777E-7</v>
      </c>
      <c r="J87" s="26">
        <v>1.7096512879995359E-2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-4.3655745685100562E-11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154</v>
      </c>
      <c r="H88" s="1">
        <v>16793.816217939999</v>
      </c>
      <c r="I88" s="25">
        <v>2.6965098305435612E-7</v>
      </c>
      <c r="J88" s="26">
        <v>6.7981709337833696</v>
      </c>
      <c r="K88" s="5">
        <v>6.7981709337833012</v>
      </c>
      <c r="L88" s="27">
        <v>1.6793816217939829E-2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152</v>
      </c>
      <c r="H89" s="1">
        <v>1143.5429218500001</v>
      </c>
      <c r="I89" s="25">
        <v>2.601868178150098E-7</v>
      </c>
      <c r="J89" s="26">
        <v>3.6765958478167768E-3</v>
      </c>
      <c r="K89" s="5">
        <v>3.6765958478167399E-3</v>
      </c>
      <c r="L89" s="27">
        <v>1.1435429218499881E-3</v>
      </c>
      <c r="M89" s="4">
        <v>-1.1709383462843449E-17</v>
      </c>
      <c r="N89" s="3">
        <v>-1.182343112304807E-11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1.9803483461589999</v>
      </c>
      <c r="D90" s="7">
        <v>2530000</v>
      </c>
      <c r="E90" s="1">
        <v>2530000</v>
      </c>
      <c r="F90" s="6">
        <v>105109087359.96831</v>
      </c>
      <c r="G90" s="1" t="s">
        <v>158</v>
      </c>
      <c r="H90" s="1">
        <v>19803.48346159</v>
      </c>
      <c r="I90" s="25">
        <v>1.8840886129825089E-7</v>
      </c>
      <c r="J90" s="26">
        <v>0.4766744190845747</v>
      </c>
      <c r="K90" s="5">
        <v>0.47667441908456981</v>
      </c>
      <c r="L90" s="27">
        <v>1.9803483461589801E-2</v>
      </c>
      <c r="M90" s="4">
        <v>-2.012279232133096E-16</v>
      </c>
      <c r="N90" s="3">
        <v>-2.037268131971359E-10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171</v>
      </c>
      <c r="H91" s="1">
        <v>2172.1752234</v>
      </c>
      <c r="I91" s="25">
        <v>2.077317308219992E-7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-2.2282620193436739E-11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150</v>
      </c>
      <c r="H92" s="1">
        <v>17426.936802050001</v>
      </c>
      <c r="I92" s="25">
        <v>7.7235890196132215E-8</v>
      </c>
      <c r="J92" s="26">
        <v>1.3245955168636671E-2</v>
      </c>
      <c r="K92" s="5">
        <v>1.3245955168636541E-2</v>
      </c>
      <c r="L92" s="27">
        <v>1.7426936802049819E-2</v>
      </c>
      <c r="M92" s="4">
        <v>-1.769417945496343E-16</v>
      </c>
      <c r="N92" s="3">
        <v>-1.7826096154749391E-10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3.3954073542360002</v>
      </c>
      <c r="D93" s="7">
        <v>73000000</v>
      </c>
      <c r="E93" s="1">
        <v>73000000</v>
      </c>
      <c r="F93" s="6">
        <v>195389236330.95401</v>
      </c>
      <c r="G93" s="1" t="s">
        <v>154</v>
      </c>
      <c r="H93" s="1">
        <v>33954.073542359998</v>
      </c>
      <c r="I93" s="25">
        <v>1.7377658145327901E-7</v>
      </c>
      <c r="J93" s="26">
        <v>12.68569044608936</v>
      </c>
      <c r="K93" s="5">
        <v>12.685690446089231</v>
      </c>
      <c r="L93" s="27">
        <v>3.3954073542359652E-2</v>
      </c>
      <c r="M93" s="4">
        <v>-3.4694469519536142E-16</v>
      </c>
      <c r="N93" s="3">
        <v>-3.4924596548080439E-10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156</v>
      </c>
      <c r="H94" s="1">
        <v>10767.1655438</v>
      </c>
      <c r="I94" s="25">
        <v>4.7228895832440439E-7</v>
      </c>
      <c r="J94" s="26">
        <v>0.1201550338873117</v>
      </c>
      <c r="K94" s="5">
        <v>0.1201550338873105</v>
      </c>
      <c r="L94" s="27">
        <v>1.0767165543799889E-2</v>
      </c>
      <c r="M94" s="4">
        <v>-1.092875789865388E-16</v>
      </c>
      <c r="N94" s="3">
        <v>-1.091393642127514E-10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150</v>
      </c>
      <c r="H95" s="1">
        <v>2912.17024438</v>
      </c>
      <c r="I95" s="25">
        <v>3.3119142764911161E-7</v>
      </c>
      <c r="J95" s="26">
        <v>1.934157937470812E-4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0.87437205867199996</v>
      </c>
      <c r="D96" s="7">
        <v>487397</v>
      </c>
      <c r="E96" s="1">
        <v>487397</v>
      </c>
      <c r="F96" s="6">
        <v>22680662076.649899</v>
      </c>
      <c r="G96" s="1" t="s">
        <v>152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156</v>
      </c>
      <c r="H97" s="1">
        <v>3540.42254009</v>
      </c>
      <c r="I97" s="25">
        <v>4.019860164124635E-7</v>
      </c>
      <c r="J97" s="26">
        <v>3.7786685542771557E-2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-3.5925040720030672E-11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152</v>
      </c>
      <c r="H98" s="1">
        <v>56981.064763230002</v>
      </c>
      <c r="I98" s="25">
        <v>4.3254202842337902E-7</v>
      </c>
      <c r="J98" s="26">
        <v>0.35620311836896518</v>
      </c>
      <c r="K98" s="5">
        <v>0.35620311836896162</v>
      </c>
      <c r="L98" s="27">
        <v>5.6981064763229422E-2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207</v>
      </c>
      <c r="H99" s="1">
        <v>5571.6855388200011</v>
      </c>
      <c r="I99" s="25">
        <v>3.2963834207260168E-7</v>
      </c>
      <c r="J99" s="26">
        <v>3.5825754293134497E-2</v>
      </c>
      <c r="K99" s="5">
        <v>3.5825754293134143E-2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150</v>
      </c>
      <c r="H100" s="1">
        <v>14188.074567940001</v>
      </c>
      <c r="I100" s="25">
        <v>3.311068054343989E-7</v>
      </c>
      <c r="J100" s="26">
        <v>5.6119292453076274E-3</v>
      </c>
      <c r="K100" s="5">
        <v>5.6119292453075693E-3</v>
      </c>
      <c r="L100" s="27">
        <v>1.418807456793986E-2</v>
      </c>
      <c r="M100" s="4">
        <v>-1.457167719820518E-16</v>
      </c>
      <c r="N100" s="3">
        <v>-1.4551915228366849E-10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0.97697667545099998</v>
      </c>
      <c r="D101" s="7">
        <v>1771370</v>
      </c>
      <c r="E101" s="1">
        <v>1771370</v>
      </c>
      <c r="F101" s="6">
        <v>35520001154.719887</v>
      </c>
      <c r="G101" s="1" t="s">
        <v>207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0.48721484159176598</v>
      </c>
      <c r="L101" s="27">
        <v>9.7697667545098999E-3</v>
      </c>
      <c r="M101" s="4">
        <v>-1.006139616066548E-16</v>
      </c>
      <c r="N101" s="3">
        <v>-1.01863406598568E-10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150</v>
      </c>
      <c r="H102" s="1">
        <v>8982.0094347400009</v>
      </c>
      <c r="I102" s="25">
        <v>4.0651365028836571E-7</v>
      </c>
      <c r="J102" s="26">
        <v>1.4423917339531789E-2</v>
      </c>
      <c r="K102" s="5">
        <v>1.442391733953164E-2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150</v>
      </c>
      <c r="H2" s="1">
        <v>6849.8945402300014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1.7690930774012441E-6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2</v>
      </c>
      <c r="B3" s="1" t="s">
        <v>151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152</v>
      </c>
      <c r="H3" s="1">
        <v>4831.7289207000003</v>
      </c>
      <c r="I3" s="25">
        <v>4.7048703835005519E-7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1.24787004322606E-6</v>
      </c>
      <c r="N3" s="3">
        <v>1.2478700432257031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154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3.4602838687174228E-3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0.45396268997</v>
      </c>
      <c r="D5" s="7">
        <v>117989</v>
      </c>
      <c r="E5" s="1">
        <v>117989</v>
      </c>
      <c r="F5" s="6">
        <v>11199769016.399969</v>
      </c>
      <c r="G5" s="1" t="s">
        <v>156</v>
      </c>
      <c r="H5" s="1">
        <v>4539.6268996999997</v>
      </c>
      <c r="I5" s="25">
        <v>4.053321897132488E-7</v>
      </c>
      <c r="J5" s="26">
        <v>4.7824739732076522E-2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158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160</v>
      </c>
      <c r="H7" s="1">
        <v>3135.1219879599998</v>
      </c>
      <c r="I7" s="25">
        <v>2.5468832239599379E-7</v>
      </c>
      <c r="J7" s="26">
        <v>0.16152384344018411</v>
      </c>
      <c r="K7" s="5">
        <v>0.16156555951502599</v>
      </c>
      <c r="L7" s="27">
        <v>3.1359316825580398E-3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162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2.580993373335492E-3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0.41861332618500002</v>
      </c>
      <c r="D9" s="7">
        <v>11068200</v>
      </c>
      <c r="E9" s="1">
        <v>11068200</v>
      </c>
      <c r="F9" s="6">
        <v>24368263207.7314</v>
      </c>
      <c r="G9" s="1" t="s">
        <v>164</v>
      </c>
      <c r="H9" s="1">
        <v>4186.1332618500001</v>
      </c>
      <c r="I9" s="25">
        <v>1.7178627898773889E-7</v>
      </c>
      <c r="J9" s="26">
        <v>1.9013648930920919</v>
      </c>
      <c r="K9" s="5">
        <v>1.90185595050149</v>
      </c>
      <c r="L9" s="27">
        <v>4.1872143966508093E-3</v>
      </c>
      <c r="M9" s="4">
        <v>1.081134800809402E-6</v>
      </c>
      <c r="N9" s="3">
        <v>1.081134800809195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158</v>
      </c>
      <c r="H10" s="1">
        <v>19146.920448059998</v>
      </c>
      <c r="I10" s="25">
        <v>4.3193359718155521E-7</v>
      </c>
      <c r="J10" s="26">
        <v>2.5465509089032948E-2</v>
      </c>
      <c r="K10" s="5">
        <v>2.5472085957575181E-2</v>
      </c>
      <c r="L10" s="27">
        <v>1.915186544163288E-2</v>
      </c>
      <c r="M10" s="4">
        <v>4.9449935728834724E-6</v>
      </c>
      <c r="N10" s="3">
        <v>4.9449935728844139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152</v>
      </c>
      <c r="H11" s="1">
        <v>3479.14356146</v>
      </c>
      <c r="I11" s="25">
        <v>4.3098898256710368E-7</v>
      </c>
      <c r="J11" s="26">
        <v>3.0870878843316511E-2</v>
      </c>
      <c r="K11" s="5">
        <v>3.087885173366561E-2</v>
      </c>
      <c r="L11" s="27">
        <v>3.4800421050442342E-3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152</v>
      </c>
      <c r="H12" s="1">
        <v>52133.669792419998</v>
      </c>
      <c r="I12" s="25">
        <v>4.6425249560687151E-7</v>
      </c>
      <c r="J12" s="26">
        <v>0.21735651890819871</v>
      </c>
      <c r="K12" s="5">
        <v>0.2174126546503565</v>
      </c>
      <c r="L12" s="27">
        <v>5.214713413321781E-2</v>
      </c>
      <c r="M12" s="4">
        <v>1.3464340797811339E-5</v>
      </c>
      <c r="N12" s="3">
        <v>13.464340797814661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150</v>
      </c>
      <c r="H13" s="1">
        <v>46693.206334080001</v>
      </c>
      <c r="I13" s="25">
        <v>1.191245528838584E-7</v>
      </c>
      <c r="J13" s="26">
        <v>4.3242212696840601E-2</v>
      </c>
      <c r="K13" s="5">
        <v>4.3253380678896128E-2</v>
      </c>
      <c r="L13" s="27">
        <v>4.6705265589560507E-2</v>
      </c>
      <c r="M13" s="4">
        <v>1.2059255480513511E-5</v>
      </c>
      <c r="N13" s="3">
        <v>12.05925548051164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171</v>
      </c>
      <c r="H14" s="1">
        <v>6195.7474332000002</v>
      </c>
      <c r="I14" s="25">
        <v>2.2197152115221781E-7</v>
      </c>
      <c r="J14" s="26">
        <v>1.8564366200044591E-2</v>
      </c>
      <c r="K14" s="5">
        <v>1.8569160739813191E-2</v>
      </c>
      <c r="L14" s="27">
        <v>6.1973475824937934E-3</v>
      </c>
      <c r="M14" s="4">
        <v>1.6001492937926451E-6</v>
      </c>
      <c r="N14" s="3">
        <v>1.600149293792128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154</v>
      </c>
      <c r="H15" s="1">
        <v>907.58325472000001</v>
      </c>
      <c r="I15" s="25">
        <v>1.166857798348052E-7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162</v>
      </c>
      <c r="H16" s="1">
        <v>6292.3661151099996</v>
      </c>
      <c r="I16" s="25">
        <v>4.403567511752567E-7</v>
      </c>
      <c r="J16" s="26">
        <v>1.517469364549935E-3</v>
      </c>
      <c r="K16" s="5">
        <v>1.5178612748969591E-3</v>
      </c>
      <c r="L16" s="27">
        <v>6.2939912176955192E-3</v>
      </c>
      <c r="M16" s="4">
        <v>1.6251025855198299E-6</v>
      </c>
      <c r="N16" s="3">
        <v>1.6251025855199259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150</v>
      </c>
      <c r="H17" s="1">
        <v>3766.36747879</v>
      </c>
      <c r="I17" s="25">
        <v>4.9314428242842842E-7</v>
      </c>
      <c r="J17" s="26">
        <v>1.0775202571061159E-3</v>
      </c>
      <c r="K17" s="5">
        <v>1.077798543672785E-3</v>
      </c>
      <c r="L17" s="27">
        <v>3.7673402024743811E-3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177</v>
      </c>
      <c r="H18" s="1">
        <v>3685.92809657</v>
      </c>
      <c r="I18" s="25">
        <v>5.2109847795673119E-7</v>
      </c>
      <c r="J18" s="26">
        <v>1.1356820228589E-2</v>
      </c>
      <c r="K18" s="5">
        <v>1.1359753306145999E-2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162</v>
      </c>
      <c r="H19" s="1">
        <v>11009.097046770001</v>
      </c>
      <c r="I19" s="25">
        <v>4.1888336647148939E-7</v>
      </c>
      <c r="J19" s="26">
        <v>0.12722912043185139</v>
      </c>
      <c r="K19" s="5">
        <v>0.12726197935473679</v>
      </c>
      <c r="L19" s="27">
        <v>1.101194031936098E-2</v>
      </c>
      <c r="M19" s="4">
        <v>2.843272590979939E-6</v>
      </c>
      <c r="N19" s="3">
        <v>2.8432725909788128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152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1.3321550123941361E-6</v>
      </c>
      <c r="N20" s="3">
        <v>1.3321550123946511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150</v>
      </c>
      <c r="H21" s="1">
        <v>6341.095973460001</v>
      </c>
      <c r="I21" s="25">
        <v>4.9925184712793941E-7</v>
      </c>
      <c r="J21" s="26">
        <v>1.8821794636723321E-4</v>
      </c>
      <c r="K21" s="5">
        <v>1.8826655661434289E-4</v>
      </c>
      <c r="L21" s="27">
        <v>6.3427336613009616E-3</v>
      </c>
      <c r="M21" s="4">
        <v>1.6376878409617851E-6</v>
      </c>
      <c r="N21" s="3">
        <v>1.6376878409619171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152</v>
      </c>
      <c r="H22" s="1">
        <v>2141.1799179200002</v>
      </c>
      <c r="I22" s="25">
        <v>3.4614372281839291E-7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152</v>
      </c>
      <c r="H23" s="1">
        <v>1914.9578293500001</v>
      </c>
      <c r="I23" s="25">
        <v>1.5023434408089749E-7</v>
      </c>
      <c r="J23" s="26">
        <v>6.5457103716047023</v>
      </c>
      <c r="K23" s="5">
        <v>6.547400904340515</v>
      </c>
      <c r="L23" s="27">
        <v>1.9154523973517041E-3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150</v>
      </c>
      <c r="H24" s="1">
        <v>3046.8660644800002</v>
      </c>
      <c r="I24" s="25">
        <v>2.128324584049047E-7</v>
      </c>
      <c r="J24" s="26">
        <v>1.021844814319877E-3</v>
      </c>
      <c r="K24" s="5">
        <v>1.0221087218253121E-3</v>
      </c>
      <c r="L24" s="27">
        <v>3.0476529655937539E-3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177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152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160</v>
      </c>
      <c r="H27" s="1">
        <v>17229.164391329999</v>
      </c>
      <c r="I27" s="25">
        <v>2.7337068379778132E-7</v>
      </c>
      <c r="J27" s="26">
        <v>0.26817664080562342</v>
      </c>
      <c r="K27" s="5">
        <v>0.26824590164417073</v>
      </c>
      <c r="L27" s="27">
        <v>1.7233614094218471E-2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152</v>
      </c>
      <c r="H28" s="1">
        <v>22637.406758329998</v>
      </c>
      <c r="I28" s="25">
        <v>3.8749767179017101E-7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152</v>
      </c>
      <c r="H29" s="1">
        <v>4932.1540706700007</v>
      </c>
      <c r="I29" s="25">
        <v>4.0481472045060872E-7</v>
      </c>
      <c r="J29" s="26">
        <v>1.259378595321843</v>
      </c>
      <c r="K29" s="5">
        <v>1.259703849666411</v>
      </c>
      <c r="L29" s="27">
        <v>4.9334278770897079E-3</v>
      </c>
      <c r="M29" s="4">
        <v>1.2738064197074721E-6</v>
      </c>
      <c r="N29" s="3">
        <v>1.2738064197073979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152</v>
      </c>
      <c r="H30" s="1">
        <v>2696.47353634</v>
      </c>
      <c r="I30" s="25">
        <v>4.2002097922217058E-7</v>
      </c>
      <c r="J30" s="26">
        <v>7.8970664429435636E-2</v>
      </c>
      <c r="K30" s="5">
        <v>7.8991059846747286E-2</v>
      </c>
      <c r="L30" s="27">
        <v>2.697169943080919E-3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152</v>
      </c>
      <c r="H31" s="1">
        <v>4392.99314882</v>
      </c>
      <c r="I31" s="25">
        <v>3.6720939243198991E-7</v>
      </c>
      <c r="J31" s="26">
        <v>0.3071119032665704</v>
      </c>
      <c r="K31" s="5">
        <v>0.30719121945199168</v>
      </c>
      <c r="L31" s="27">
        <v>4.39412770419034E-3</v>
      </c>
      <c r="M31" s="4">
        <v>1.134555370339851E-6</v>
      </c>
      <c r="N31" s="3">
        <v>1.1345553703404221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2.4679438589960001</v>
      </c>
      <c r="D32" s="7">
        <v>15850000</v>
      </c>
      <c r="E32" s="1">
        <v>15850000</v>
      </c>
      <c r="F32" s="6">
        <v>149847873393.03201</v>
      </c>
      <c r="G32" s="1" t="s">
        <v>154</v>
      </c>
      <c r="H32" s="1">
        <v>24679.438589959998</v>
      </c>
      <c r="I32" s="25">
        <v>1.6469662218848419E-7</v>
      </c>
      <c r="J32" s="26">
        <v>2.6104414616874738</v>
      </c>
      <c r="K32" s="5">
        <v>2.6111156492820449</v>
      </c>
      <c r="L32" s="27">
        <v>2.4685812443418321E-2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191</v>
      </c>
      <c r="H33" s="1">
        <v>15026.21364288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158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1.660924024534813E-4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0.85658531306800001</v>
      </c>
      <c r="D35" s="7">
        <v>23223</v>
      </c>
      <c r="E35" s="1">
        <v>23223</v>
      </c>
      <c r="F35" s="6">
        <v>28185102414.602001</v>
      </c>
      <c r="G35" s="1" t="s">
        <v>150</v>
      </c>
      <c r="H35" s="1">
        <v>8565.8531306799996</v>
      </c>
      <c r="I35" s="25">
        <v>3.0391420987855792E-7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2.2122606208232341E-6</v>
      </c>
      <c r="N35" s="3">
        <v>2.212260620823145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195</v>
      </c>
      <c r="H36" s="1">
        <v>5103.3909991500004</v>
      </c>
      <c r="I36" s="25">
        <v>4.2117650687059158E-7</v>
      </c>
      <c r="J36" s="26">
        <v>1.741691208861957E-2</v>
      </c>
      <c r="K36" s="5">
        <v>1.7421410280318621E-2</v>
      </c>
      <c r="L36" s="27">
        <v>5.1047090302058246E-3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152</v>
      </c>
      <c r="H37" s="1">
        <v>39551.309779290001</v>
      </c>
      <c r="I37" s="25">
        <v>4.1945683705470842E-7</v>
      </c>
      <c r="J37" s="26">
        <v>0.29822751929334179</v>
      </c>
      <c r="K37" s="5">
        <v>0.29830454124422201</v>
      </c>
      <c r="L37" s="27">
        <v>3.9561524527567712E-2</v>
      </c>
      <c r="M37" s="4">
        <v>1.021474827771207E-5</v>
      </c>
      <c r="N37" s="3">
        <v>10.214748277714531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158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1.2222299170640621E-6</v>
      </c>
      <c r="N38" s="3">
        <v>1.2222299170634869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160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150</v>
      </c>
      <c r="H40" s="1">
        <v>2279.67180224</v>
      </c>
      <c r="I40" s="25">
        <v>3.1105047925775579E-7</v>
      </c>
      <c r="J40" s="26">
        <v>5.143748460341731E-3</v>
      </c>
      <c r="K40" s="5">
        <v>5.1450769143479872E-3</v>
      </c>
      <c r="L40" s="27">
        <v>2.2802605633666338E-3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0.37973190496600001</v>
      </c>
      <c r="D41" s="7">
        <v>149302</v>
      </c>
      <c r="E41" s="1">
        <v>149302</v>
      </c>
      <c r="F41" s="6">
        <v>10552948777.529989</v>
      </c>
      <c r="G41" s="1" t="s">
        <v>191</v>
      </c>
      <c r="H41" s="1">
        <v>3797.31904966</v>
      </c>
      <c r="I41" s="25">
        <v>3.5983487930364011E-7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150</v>
      </c>
      <c r="H42" s="1">
        <v>21694.658256459999</v>
      </c>
      <c r="I42" s="25">
        <v>4.5016432011511792E-7</v>
      </c>
      <c r="J42" s="26">
        <v>2.1948661755852809E-2</v>
      </c>
      <c r="K42" s="5">
        <v>2.1954330343216609E-2</v>
      </c>
      <c r="L42" s="27">
        <v>2.1700261243422149E-2</v>
      </c>
      <c r="M42" s="4">
        <v>5.6029869621478101E-6</v>
      </c>
      <c r="N42" s="3">
        <v>5.6029869621488606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152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2.059324124708412E-6</v>
      </c>
      <c r="N43" s="3">
        <v>2.0593241247079281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205</v>
      </c>
      <c r="H44" s="1">
        <v>13059.781418930001</v>
      </c>
      <c r="I44" s="25">
        <v>4.619284307159776E-7</v>
      </c>
      <c r="J44" s="26">
        <v>1.316496027540536E-2</v>
      </c>
      <c r="K44" s="5">
        <v>1.3168360333613779E-2</v>
      </c>
      <c r="L44" s="27">
        <v>1.306315431304322E-2</v>
      </c>
      <c r="M44" s="4">
        <v>3.3728941132155081E-6</v>
      </c>
      <c r="N44" s="3">
        <v>3.372894113215807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207</v>
      </c>
      <c r="H45" s="1">
        <v>4439.4177728499999</v>
      </c>
      <c r="I45" s="25">
        <v>4.5114874795947691E-7</v>
      </c>
      <c r="J45" s="26">
        <v>1.113570454588377E-2</v>
      </c>
      <c r="K45" s="5">
        <v>1.113858051685666E-2</v>
      </c>
      <c r="L45" s="27">
        <v>4.4405643223654461E-3</v>
      </c>
      <c r="M45" s="4">
        <v>1.14654951544578E-6</v>
      </c>
      <c r="N45" s="3">
        <v>1.146549515446168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158</v>
      </c>
      <c r="H46" s="1">
        <v>5035.2548068599999</v>
      </c>
      <c r="I46" s="25">
        <v>4.0698501258224249E-7</v>
      </c>
      <c r="J46" s="26">
        <v>1.8881092894722951E-3</v>
      </c>
      <c r="K46" s="5">
        <v>1.8885969234147489E-3</v>
      </c>
      <c r="L46" s="27">
        <v>5.0365552406677356E-3</v>
      </c>
      <c r="M46" s="4">
        <v>1.3004338077363469E-6</v>
      </c>
      <c r="N46" s="3">
        <v>1.3004338077362261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150</v>
      </c>
      <c r="H47" s="1">
        <v>3270.709110419999</v>
      </c>
      <c r="I47" s="25">
        <v>4.4868061446708729E-7</v>
      </c>
      <c r="J47" s="26">
        <v>1.9692592168960459E-3</v>
      </c>
      <c r="K47" s="5">
        <v>1.9697678090839221E-3</v>
      </c>
      <c r="L47" s="27">
        <v>3.27155382252702E-3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152</v>
      </c>
      <c r="H48" s="1">
        <v>35306.374746460002</v>
      </c>
      <c r="I48" s="25">
        <v>3.5064089835706229E-7</v>
      </c>
      <c r="J48" s="26">
        <v>0.44110625013318439</v>
      </c>
      <c r="K48" s="5">
        <v>0.44122017276508479</v>
      </c>
      <c r="L48" s="27">
        <v>3.5315493173443888E-2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162</v>
      </c>
      <c r="H49" s="1">
        <v>2764.2274838899998</v>
      </c>
      <c r="I49" s="25">
        <v>2.5818930127648751E-7</v>
      </c>
      <c r="J49" s="26">
        <v>8.9178584660898758E-3</v>
      </c>
      <c r="K49" s="5">
        <v>8.9201616434110408E-3</v>
      </c>
      <c r="L49" s="27">
        <v>2.7649413891482678E-3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152</v>
      </c>
      <c r="H50" s="1">
        <v>31940.792049629999</v>
      </c>
      <c r="I50" s="25">
        <v>2.426987401172562E-7</v>
      </c>
      <c r="J50" s="26">
        <v>10.8971734312648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207</v>
      </c>
      <c r="H51" s="1">
        <v>2227.05962439</v>
      </c>
      <c r="I51" s="25">
        <v>1.8909733198324879E-7</v>
      </c>
      <c r="J51" s="26">
        <v>1.042266674425271E-2</v>
      </c>
      <c r="K51" s="5">
        <v>1.0425358561997959E-2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207</v>
      </c>
      <c r="H52" s="1">
        <v>4577.0804624399998</v>
      </c>
      <c r="I52" s="25">
        <v>1.933690202011027E-7</v>
      </c>
      <c r="J52" s="26">
        <v>0.772122497663003</v>
      </c>
      <c r="K52" s="5">
        <v>0.77232191045025778</v>
      </c>
      <c r="L52" s="27">
        <v>4.5782625655068944E-3</v>
      </c>
      <c r="M52" s="4">
        <v>1.182103066893307E-6</v>
      </c>
      <c r="N52" s="3">
        <v>1.1821030668934329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154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5.4176015530198176E-6</v>
      </c>
      <c r="N53" s="3">
        <v>5.4176015530174482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150</v>
      </c>
      <c r="H54" s="1">
        <v>3553.2063351100001</v>
      </c>
      <c r="I54" s="25">
        <v>3.516161427530944E-7</v>
      </c>
      <c r="J54" s="26">
        <v>1.725380412489434E-3</v>
      </c>
      <c r="K54" s="5">
        <v>1.7258260188670819E-3</v>
      </c>
      <c r="L54" s="27">
        <v>3.554124006014668E-3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205</v>
      </c>
      <c r="H55" s="1">
        <v>5156.5844355400004</v>
      </c>
      <c r="I55" s="25">
        <v>4.0305790084722418E-7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1.331769095228724E-6</v>
      </c>
      <c r="N55" s="3">
        <v>1.331769095228992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158</v>
      </c>
      <c r="H56" s="1">
        <v>2832.46241409</v>
      </c>
      <c r="I56" s="25">
        <v>5.3352389302409112E-7</v>
      </c>
      <c r="J56" s="26">
        <v>1.6531237825351459E-4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207</v>
      </c>
      <c r="H57" s="1">
        <v>2225.5189449200002</v>
      </c>
      <c r="I57" s="25">
        <v>1.7442994498486799E-7</v>
      </c>
      <c r="J57" s="26">
        <v>0.17699528618576041</v>
      </c>
      <c r="K57" s="5">
        <v>0.1770409980045097</v>
      </c>
      <c r="L57" s="27">
        <v>2.2260937202195331E-3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150</v>
      </c>
      <c r="H58" s="1">
        <v>2169.60601937</v>
      </c>
      <c r="I58" s="25">
        <v>1.738983450806036E-7</v>
      </c>
      <c r="J58" s="26">
        <v>2.6046494126172812E-3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195</v>
      </c>
      <c r="H59" s="1">
        <v>13281.488598649999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191</v>
      </c>
      <c r="H60" s="1">
        <v>5036.8231437599998</v>
      </c>
      <c r="I60" s="25">
        <v>4.0176718560674271E-7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1.300838854639483E-6</v>
      </c>
      <c r="N60" s="3">
        <v>1.3008388546395511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171</v>
      </c>
      <c r="H61" s="1">
        <v>7199.8517516899992</v>
      </c>
      <c r="I61" s="25">
        <v>1.746211776520809E-7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1.8594750369922701E-6</v>
      </c>
      <c r="N61" s="3">
        <v>1.8594750369920801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0.510604822633</v>
      </c>
      <c r="D62" s="7">
        <v>3958720</v>
      </c>
      <c r="E62" s="1">
        <v>3958720</v>
      </c>
      <c r="F62" s="6">
        <v>11845415261.85898</v>
      </c>
      <c r="G62" s="1" t="s">
        <v>152</v>
      </c>
      <c r="H62" s="1">
        <v>5106.04822633</v>
      </c>
      <c r="I62" s="25">
        <v>4.3105692062742207E-7</v>
      </c>
      <c r="J62" s="26">
        <v>1.706433652826189</v>
      </c>
      <c r="K62" s="5">
        <v>1.7068743661770169</v>
      </c>
      <c r="L62" s="27">
        <v>5.1073669436558049E-3</v>
      </c>
      <c r="M62" s="4">
        <v>1.3187173258048109E-6</v>
      </c>
      <c r="N62" s="3">
        <v>1.3187173258047551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152</v>
      </c>
      <c r="H63" s="1">
        <v>35606.120581739997</v>
      </c>
      <c r="I63" s="25">
        <v>3.21889417887314E-7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158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152</v>
      </c>
      <c r="H65" s="1">
        <v>14597.23431041</v>
      </c>
      <c r="I65" s="25">
        <v>3.848197191118513E-7</v>
      </c>
      <c r="J65" s="26">
        <v>13.468690168914801</v>
      </c>
      <c r="K65" s="5">
        <v>13.472168670141</v>
      </c>
      <c r="L65" s="27">
        <v>1.4601004275923431E-2</v>
      </c>
      <c r="M65" s="4">
        <v>3.7699655134337821E-6</v>
      </c>
      <c r="N65" s="3">
        <v>3.7699655134347272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152</v>
      </c>
      <c r="H66" s="1">
        <v>4794.4133212099996</v>
      </c>
      <c r="I66" s="25">
        <v>5.0575335468490595E-7</v>
      </c>
      <c r="J66" s="26">
        <v>1.937945704481623E-2</v>
      </c>
      <c r="K66" s="5">
        <v>1.93844620946199E-2</v>
      </c>
      <c r="L66" s="27">
        <v>4.7956515539115951E-3</v>
      </c>
      <c r="M66" s="4">
        <v>1.2382327015956001E-6</v>
      </c>
      <c r="N66" s="3">
        <v>1.238232701595734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177</v>
      </c>
      <c r="H67" s="1">
        <v>5409.4631154899989</v>
      </c>
      <c r="I67" s="25">
        <v>5.322692662605148E-7</v>
      </c>
      <c r="J67" s="26">
        <v>1.8100348668455071E-2</v>
      </c>
      <c r="K67" s="5">
        <v>1.8105023368374589E-2</v>
      </c>
      <c r="L67" s="27">
        <v>5.410860194477474E-3</v>
      </c>
      <c r="M67" s="4">
        <v>1.397078987474751E-6</v>
      </c>
      <c r="N67" s="3">
        <v>1.397078987474742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154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152</v>
      </c>
      <c r="H69" s="1">
        <v>3250.7275810400001</v>
      </c>
      <c r="I69" s="25">
        <v>4.2687361709441231E-7</v>
      </c>
      <c r="J69" s="26">
        <v>0.19667860408731369</v>
      </c>
      <c r="K69" s="5">
        <v>0.19672939943257631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154</v>
      </c>
      <c r="H70" s="1">
        <v>26541.577513659999</v>
      </c>
      <c r="I70" s="25">
        <v>1.4062458950599151E-7</v>
      </c>
      <c r="J70" s="26">
        <v>10.26559503393738</v>
      </c>
      <c r="K70" s="5">
        <v>10.26824628542958</v>
      </c>
      <c r="L70" s="27">
        <v>2.6548432293802389E-2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0.26131441197999999</v>
      </c>
      <c r="D71" s="7">
        <v>547894</v>
      </c>
      <c r="E71" s="1">
        <v>547894</v>
      </c>
      <c r="F71" s="6">
        <v>11742203930.641239</v>
      </c>
      <c r="G71" s="1" t="s">
        <v>152</v>
      </c>
      <c r="H71" s="1">
        <v>2613.1441198000002</v>
      </c>
      <c r="I71" s="25">
        <v>2.2254290039887731E-7</v>
      </c>
      <c r="J71" s="26">
        <v>0.1219299198711425</v>
      </c>
      <c r="K71" s="5">
        <v>0.12196141019243061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150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3.7720523949033389E-3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152</v>
      </c>
      <c r="H73" s="1">
        <v>4203.5276305899997</v>
      </c>
      <c r="I73" s="25">
        <v>2.6023138787164608E-7</v>
      </c>
      <c r="J73" s="26">
        <v>0.12621222311774841</v>
      </c>
      <c r="K73" s="5">
        <v>0.1262448194107243</v>
      </c>
      <c r="L73" s="27">
        <v>4.2046132577566418E-3</v>
      </c>
      <c r="M73" s="4">
        <v>1.085627166642032E-6</v>
      </c>
      <c r="N73" s="3">
        <v>1.085627166642553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152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1.708122939318019E-6</v>
      </c>
      <c r="N74" s="3">
        <v>1.708122939317946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207</v>
      </c>
      <c r="H75" s="1">
        <v>2712.6757817600001</v>
      </c>
      <c r="I75" s="25">
        <v>3.4960258344652978E-7</v>
      </c>
      <c r="J75" s="26">
        <v>4.2825966869616462E-2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160</v>
      </c>
      <c r="H76" s="1">
        <v>8313.9745479800004</v>
      </c>
      <c r="I76" s="25">
        <v>3.22796523149312E-7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2.147214787261847E-6</v>
      </c>
      <c r="N76" s="3">
        <v>2.1472147872609639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150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1.2129471546895539E-3</v>
      </c>
      <c r="L77" s="27">
        <v>9.3580828131851323E-3</v>
      </c>
      <c r="M77" s="4">
        <v>2.4162481451327909E-6</v>
      </c>
      <c r="N77" s="3">
        <v>2.4162481451330682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158</v>
      </c>
      <c r="H78" s="1">
        <v>1386.9429893199999</v>
      </c>
      <c r="I78" s="25">
        <v>2.5170825531982211E-7</v>
      </c>
      <c r="J78" s="26">
        <v>1.13802336395198E-3</v>
      </c>
      <c r="K78" s="5">
        <v>1.138317276390535E-3</v>
      </c>
      <c r="L78" s="27">
        <v>1.3873011891681231E-3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150</v>
      </c>
      <c r="H79" s="1">
        <v>3407.7550194800001</v>
      </c>
      <c r="I79" s="25">
        <v>4.2556221802340099E-7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207</v>
      </c>
      <c r="H80" s="1">
        <v>4075.6323323699989</v>
      </c>
      <c r="I80" s="25">
        <v>4.0196557285813101E-7</v>
      </c>
      <c r="J80" s="26">
        <v>0.10927152722247289</v>
      </c>
      <c r="K80" s="5">
        <v>0.1092997483144293</v>
      </c>
      <c r="L80" s="27">
        <v>4.0766849285746639E-3</v>
      </c>
      <c r="M80" s="4">
        <v>1.052596204664281E-6</v>
      </c>
      <c r="N80" s="3">
        <v>1.0525962046644961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154</v>
      </c>
      <c r="H81" s="1">
        <v>2951.3952862000001</v>
      </c>
      <c r="I81" s="25">
        <v>3.4184084098250319E-7</v>
      </c>
      <c r="J81" s="26">
        <v>0.41219510446511221</v>
      </c>
      <c r="K81" s="5">
        <v>0.41230156033863208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150</v>
      </c>
      <c r="H82" s="1">
        <v>16472.189619749999</v>
      </c>
      <c r="I82" s="25">
        <v>1.2093024069167711E-7</v>
      </c>
      <c r="J82" s="26">
        <v>1.467282889384326E-2</v>
      </c>
      <c r="K82" s="5">
        <v>1.467661838285614E-2</v>
      </c>
      <c r="L82" s="27">
        <v>1.647644382199237E-2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150</v>
      </c>
      <c r="H83" s="1">
        <v>4834.13755855</v>
      </c>
      <c r="I83" s="25">
        <v>3.9072464558255847E-8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1.248510652721198E-6</v>
      </c>
      <c r="N83" s="3">
        <v>1.2485106527210521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150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2.1771783402638142E-3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207</v>
      </c>
      <c r="H85" s="1">
        <v>5525.14873954</v>
      </c>
      <c r="I85" s="25">
        <v>4.1771286450138063E-7</v>
      </c>
      <c r="J85" s="26">
        <v>3.3655125492876227E-2</v>
      </c>
      <c r="K85" s="5">
        <v>3.3663817461829421E-2</v>
      </c>
      <c r="L85" s="27">
        <v>5.5265756966706749E-3</v>
      </c>
      <c r="M85" s="4">
        <v>1.4269571306747479E-6</v>
      </c>
      <c r="N85" s="3">
        <v>1.426957130674964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171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5.2087067763797014E-3</v>
      </c>
      <c r="M86" s="4">
        <v>1.3448831697009109E-6</v>
      </c>
      <c r="N86" s="3">
        <v>1.3448831697005521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177</v>
      </c>
      <c r="H87" s="1">
        <v>4214.32817712</v>
      </c>
      <c r="I87" s="25">
        <v>5.0839526415397931E-7</v>
      </c>
      <c r="J87" s="26">
        <v>1.64369272853623E-2</v>
      </c>
      <c r="K87" s="5">
        <v>1.6441172380562821E-2</v>
      </c>
      <c r="L87" s="27">
        <v>4.2154165937083026E-3</v>
      </c>
      <c r="M87" s="4">
        <v>1.0884165883027E-6</v>
      </c>
      <c r="N87" s="3">
        <v>1.0884165883026069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154</v>
      </c>
      <c r="H88" s="1">
        <v>17538.04120973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1.7542570677886549E-2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152</v>
      </c>
      <c r="H89" s="1">
        <v>1179.90545079</v>
      </c>
      <c r="I89" s="25">
        <v>2.5003331111409091E-7</v>
      </c>
      <c r="J89" s="26">
        <v>3.533120706028773E-3</v>
      </c>
      <c r="K89" s="5">
        <v>3.5340331900694461E-3</v>
      </c>
      <c r="L89" s="27">
        <v>1.180210179946723E-3</v>
      </c>
      <c r="M89" s="4">
        <v>3.0472915672286402E-7</v>
      </c>
      <c r="N89" s="3">
        <v>0.30472915672294221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1.939917344795</v>
      </c>
      <c r="D90" s="7">
        <v>2380000</v>
      </c>
      <c r="E90" s="1">
        <v>2380000</v>
      </c>
      <c r="F90" s="6">
        <v>105689406458.5713</v>
      </c>
      <c r="G90" s="1" t="s">
        <v>158</v>
      </c>
      <c r="H90" s="1">
        <v>19399.173447950001</v>
      </c>
      <c r="I90" s="25">
        <v>1.8354889196538529E-7</v>
      </c>
      <c r="J90" s="26">
        <v>0.43684636287761702</v>
      </c>
      <c r="K90" s="5">
        <v>0.4369591853267405</v>
      </c>
      <c r="L90" s="27">
        <v>1.9404183589833639E-2</v>
      </c>
      <c r="M90" s="4">
        <v>5.0101418836365208E-6</v>
      </c>
      <c r="N90" s="3">
        <v>5.0101418836384246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171</v>
      </c>
      <c r="H91" s="1">
        <v>2300.1799222700001</v>
      </c>
      <c r="I91" s="25">
        <v>1.996735334224036E-7</v>
      </c>
      <c r="J91" s="26">
        <v>1.5448741280891371E-3</v>
      </c>
      <c r="K91" s="5">
        <v>1.5452731161487679E-3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150</v>
      </c>
      <c r="H92" s="1">
        <v>17362.18973409</v>
      </c>
      <c r="I92" s="25">
        <v>7.6740251358224443E-8</v>
      </c>
      <c r="J92" s="26">
        <v>1.316095310793549E-2</v>
      </c>
      <c r="K92" s="5">
        <v>1.316435213122305E-2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154</v>
      </c>
      <c r="H93" s="1">
        <v>30683.59112452</v>
      </c>
      <c r="I93" s="25">
        <v>1.6257011868396289E-7</v>
      </c>
      <c r="J93" s="26">
        <v>11.86761866392929</v>
      </c>
      <c r="K93" s="5">
        <v>11.870683663241531</v>
      </c>
      <c r="L93" s="27">
        <v>3.0691515644877189E-2</v>
      </c>
      <c r="M93" s="4">
        <v>7.9245203571838563E-6</v>
      </c>
      <c r="N93" s="3">
        <v>7.9245203571845204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156</v>
      </c>
      <c r="H94" s="1">
        <v>11223.842282760001</v>
      </c>
      <c r="I94" s="25">
        <v>4.6059813604822751E-7</v>
      </c>
      <c r="J94" s="26">
        <v>0.1171807717920295</v>
      </c>
      <c r="K94" s="5">
        <v>0.1190217128888907</v>
      </c>
      <c r="L94" s="27">
        <v>1.14001718307484E-2</v>
      </c>
      <c r="M94" s="4">
        <v>1.7632954798840061E-4</v>
      </c>
      <c r="N94" s="3">
        <v>176.32954798840001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150</v>
      </c>
      <c r="H95" s="1">
        <v>2981.97956135</v>
      </c>
      <c r="I95" s="25">
        <v>3.2578241917618421E-7</v>
      </c>
      <c r="J95" s="26">
        <v>1.6745216345655871E-4</v>
      </c>
      <c r="K95" s="5">
        <v>1.674954106135178E-4</v>
      </c>
      <c r="L95" s="27">
        <v>2.9827497045089571E-3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152</v>
      </c>
      <c r="H96" s="1">
        <v>8996.203479849999</v>
      </c>
      <c r="I96" s="25">
        <v>3.7779608782024532E-7</v>
      </c>
      <c r="J96" s="26">
        <v>0.18413667981532411</v>
      </c>
      <c r="K96" s="5">
        <v>0.18418423601111239</v>
      </c>
      <c r="L96" s="27">
        <v>8.9985268909947465E-3</v>
      </c>
      <c r="M96" s="4">
        <v>2.3234111447469762E-6</v>
      </c>
      <c r="N96" s="3">
        <v>2.3234111447472969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156</v>
      </c>
      <c r="H97" s="1">
        <v>3402.02682585</v>
      </c>
      <c r="I97" s="25">
        <v>3.8618587699251421E-7</v>
      </c>
      <c r="J97" s="26">
        <v>3.707384419128136E-2</v>
      </c>
      <c r="K97" s="5">
        <v>3.7083419095080658E-2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152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0.34407216781271671</v>
      </c>
      <c r="L98" s="27">
        <v>5.6248246770464742E-2</v>
      </c>
      <c r="M98" s="4">
        <v>1.452324420474216E-5</v>
      </c>
      <c r="N98" s="3">
        <v>14.52324420474179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207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3.4618737358048927E-2</v>
      </c>
      <c r="L99" s="27">
        <v>5.7850180748413036E-3</v>
      </c>
      <c r="M99" s="4">
        <v>1.4936862013032251E-6</v>
      </c>
      <c r="N99" s="3">
        <v>1.493686201302808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150</v>
      </c>
      <c r="H100" s="1">
        <v>14963.17000242</v>
      </c>
      <c r="I100" s="25">
        <v>3.2872830746924069E-7</v>
      </c>
      <c r="J100" s="26">
        <v>5.5716160832961596E-3</v>
      </c>
      <c r="K100" s="5">
        <v>5.4123105305944356E-3</v>
      </c>
      <c r="L100" s="27">
        <v>1.4535337927889269E-2</v>
      </c>
      <c r="M100" s="4">
        <v>-4.2783207453073012E-4</v>
      </c>
      <c r="N100" s="3">
        <v>-427.8320745307301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207</v>
      </c>
      <c r="H101" s="1">
        <v>9585.2444525700012</v>
      </c>
      <c r="I101" s="25">
        <v>2.8373103749114159E-7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2.4755402487797872E-6</v>
      </c>
      <c r="N101" s="3">
        <v>2.4755402487789979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150</v>
      </c>
      <c r="H102" s="1">
        <v>8786.7753974799998</v>
      </c>
      <c r="I102" s="25">
        <v>3.9236830611580948E-7</v>
      </c>
      <c r="J102" s="26">
        <v>1.392201223760115E-2</v>
      </c>
      <c r="K102" s="5">
        <v>1.392560781639285E-2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150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2</v>
      </c>
      <c r="B3" s="1" t="s">
        <v>151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152</v>
      </c>
      <c r="H3" s="1">
        <v>4903.8403709800004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154</v>
      </c>
      <c r="H4" s="1">
        <v>2802.7160547799999</v>
      </c>
      <c r="I4" s="25">
        <v>1.4384026152786129E-7</v>
      </c>
      <c r="J4" s="26">
        <v>0.35025247522295738</v>
      </c>
      <c r="K4" s="5">
        <v>0.35054710900762459</v>
      </c>
      <c r="L4" s="27">
        <v>2.805073710748146E-3</v>
      </c>
      <c r="M4" s="4">
        <v>2.357655968145828E-6</v>
      </c>
      <c r="N4" s="3">
        <v>2.357655968145536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0.40892713421999999</v>
      </c>
      <c r="D5" s="7">
        <v>117989</v>
      </c>
      <c r="E5" s="1">
        <v>117989</v>
      </c>
      <c r="F5" s="6">
        <v>10418404209.280001</v>
      </c>
      <c r="G5" s="1" t="s">
        <v>156</v>
      </c>
      <c r="H5" s="1">
        <v>4089.2713421999988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3.4399114255964989E-6</v>
      </c>
      <c r="N5" s="3">
        <v>3.4399114255966201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158</v>
      </c>
      <c r="H6" s="1">
        <v>3888.37001521</v>
      </c>
      <c r="I6" s="25">
        <v>4.7369919304927879E-7</v>
      </c>
      <c r="J6" s="26">
        <v>4.7805722562533218E-3</v>
      </c>
      <c r="K6" s="5">
        <v>4.7845936927902056E-3</v>
      </c>
      <c r="L6" s="27">
        <v>3.8916409276468179E-3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160</v>
      </c>
      <c r="H7" s="1">
        <v>3159.7729859199999</v>
      </c>
      <c r="I7" s="25">
        <v>2.4573855888752953E-7</v>
      </c>
      <c r="J7" s="26">
        <v>0.155847885523589</v>
      </c>
      <c r="K7" s="5">
        <v>0.15597898538912069</v>
      </c>
      <c r="L7" s="27">
        <v>3.162430999611832E-3</v>
      </c>
      <c r="M7" s="4">
        <v>2.6580136918323911E-6</v>
      </c>
      <c r="N7" s="3">
        <v>2.658013691832366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162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0.38937158843699998</v>
      </c>
      <c r="D9" s="7">
        <v>11068200</v>
      </c>
      <c r="E9" s="1">
        <v>11068200</v>
      </c>
      <c r="F9" s="6">
        <v>23705328246.924229</v>
      </c>
      <c r="G9" s="1" t="s">
        <v>164</v>
      </c>
      <c r="H9" s="1">
        <v>3893.7158843699999</v>
      </c>
      <c r="I9" s="25">
        <v>1.6425488159503591E-7</v>
      </c>
      <c r="J9" s="26">
        <v>1.818005880470176</v>
      </c>
      <c r="K9" s="5">
        <v>1.819535194296181</v>
      </c>
      <c r="L9" s="27">
        <v>3.8969912937624942E-3</v>
      </c>
      <c r="M9" s="4">
        <v>3.2754093924943629E-6</v>
      </c>
      <c r="N9" s="3">
        <v>3.2754093924941121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158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2.5192582850296848E-2</v>
      </c>
      <c r="L10" s="27">
        <v>1.8607351557229691E-2</v>
      </c>
      <c r="M10" s="4">
        <v>1.5639422719693898E-5</v>
      </c>
      <c r="N10" s="3">
        <v>15.63942271969427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152</v>
      </c>
      <c r="H11" s="1">
        <v>3282.3445666600001</v>
      </c>
      <c r="I11" s="25">
        <v>4.2334048868130809E-7</v>
      </c>
      <c r="J11" s="26">
        <v>3.032303252326474E-2</v>
      </c>
      <c r="K11" s="5">
        <v>3.0348540379687119E-2</v>
      </c>
      <c r="L11" s="27">
        <v>3.285105688057437E-3</v>
      </c>
      <c r="M11" s="4">
        <v>2.761121397436804E-6</v>
      </c>
      <c r="N11" s="3">
        <v>2.7611213974369089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152</v>
      </c>
      <c r="H12" s="1">
        <v>56827.6066192</v>
      </c>
      <c r="I12" s="25">
        <v>4.6615492038590978E-7</v>
      </c>
      <c r="J12" s="26">
        <v>0.21824720755579749</v>
      </c>
      <c r="K12" s="5">
        <v>0.2184307979809734</v>
      </c>
      <c r="L12" s="27">
        <v>5.6875410229508622E-2</v>
      </c>
      <c r="M12" s="4">
        <v>4.7803610308622117E-5</v>
      </c>
      <c r="N12" s="3">
        <v>47.803610308619682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150</v>
      </c>
      <c r="H13" s="1">
        <v>48322.439595999997</v>
      </c>
      <c r="I13" s="25">
        <v>1.221057115830977E-7</v>
      </c>
      <c r="J13" s="26">
        <v>4.4324373304664447E-2</v>
      </c>
      <c r="K13" s="5">
        <v>4.4361659145032678E-2</v>
      </c>
      <c r="L13" s="27">
        <v>4.836308862574705E-2</v>
      </c>
      <c r="M13" s="4">
        <v>4.0649029747048808E-5</v>
      </c>
      <c r="N13" s="3">
        <v>40.649029747044551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171</v>
      </c>
      <c r="H14" s="1">
        <v>6227.6937313500002</v>
      </c>
      <c r="I14" s="25">
        <v>2.225696077905932E-7</v>
      </c>
      <c r="J14" s="26">
        <v>1.8614386577958469E-2</v>
      </c>
      <c r="K14" s="5">
        <v>1.8630045074506541E-2</v>
      </c>
      <c r="L14" s="27">
        <v>6.2329324922614244E-3</v>
      </c>
      <c r="M14" s="4">
        <v>5.2387609114244379E-6</v>
      </c>
      <c r="N14" s="3">
        <v>5.238760911423924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154</v>
      </c>
      <c r="H15" s="1">
        <v>849.52730836000001</v>
      </c>
      <c r="I15" s="25">
        <v>1.1488130944845791E-7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162</v>
      </c>
      <c r="H16" s="1">
        <v>6520.0920446499986</v>
      </c>
      <c r="I16" s="25">
        <v>4.3796847057119498E-7</v>
      </c>
      <c r="J16" s="26">
        <v>1.509239349588338E-3</v>
      </c>
      <c r="K16" s="5">
        <v>1.510508927774605E-3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150</v>
      </c>
      <c r="H17" s="1">
        <v>3875.8150422799999</v>
      </c>
      <c r="I17" s="25">
        <v>4.8984350703326522E-7</v>
      </c>
      <c r="J17" s="26">
        <v>1.070308062867684E-3</v>
      </c>
      <c r="K17" s="5">
        <v>1.0712084102984241E-3</v>
      </c>
      <c r="L17" s="27">
        <v>3.8790753934222571E-3</v>
      </c>
      <c r="M17" s="4">
        <v>3.2603511422573529E-6</v>
      </c>
      <c r="N17" s="3">
        <v>3.2603511422571501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177</v>
      </c>
      <c r="H18" s="1">
        <v>3264.1595052100001</v>
      </c>
      <c r="I18" s="25">
        <v>5.1582488693093247E-7</v>
      </c>
      <c r="J18" s="26">
        <v>1.124188758577274E-2</v>
      </c>
      <c r="K18" s="5">
        <v>1.125134430661491E-2</v>
      </c>
      <c r="L18" s="27">
        <v>3.266905329253297E-3</v>
      </c>
      <c r="M18" s="4">
        <v>2.7458240432968839E-6</v>
      </c>
      <c r="N18" s="3">
        <v>2.7458240432970338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162</v>
      </c>
      <c r="H19" s="1">
        <v>12104.977552419999</v>
      </c>
      <c r="I19" s="25">
        <v>4.2474284712182799E-7</v>
      </c>
      <c r="J19" s="26">
        <v>0.14123846472488011</v>
      </c>
      <c r="K19" s="5">
        <v>0.14135727508714341</v>
      </c>
      <c r="L19" s="27">
        <v>1.2115160308024101E-2</v>
      </c>
      <c r="M19" s="4">
        <v>1.0182755604102801E-5</v>
      </c>
      <c r="N19" s="3">
        <v>10.182755604102571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152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150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1.8132766107946491E-4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152</v>
      </c>
      <c r="H22" s="1">
        <v>2221.5873920499998</v>
      </c>
      <c r="I22" s="25">
        <v>3.4510885557782801E-7</v>
      </c>
      <c r="J22" s="26">
        <v>4.9116237434692053E-2</v>
      </c>
      <c r="K22" s="5">
        <v>4.9157554210322467E-2</v>
      </c>
      <c r="L22" s="27">
        <v>2.22345620026119E-3</v>
      </c>
      <c r="M22" s="4">
        <v>1.868808211189735E-6</v>
      </c>
      <c r="N22" s="3">
        <v>1.8688082111898441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152</v>
      </c>
      <c r="H23" s="1">
        <v>2038.26911068</v>
      </c>
      <c r="I23" s="25">
        <v>1.5191603828617231E-7</v>
      </c>
      <c r="J23" s="26">
        <v>6.6189817881285284</v>
      </c>
      <c r="K23" s="5">
        <v>6.6245497021426214</v>
      </c>
      <c r="L23" s="27">
        <v>2.0399837108268388E-3</v>
      </c>
      <c r="M23" s="4">
        <v>1.7146001468387911E-6</v>
      </c>
      <c r="N23" s="3">
        <v>1.7146001468388481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150</v>
      </c>
      <c r="H24" s="1">
        <v>3292.0613583999998</v>
      </c>
      <c r="I24" s="25">
        <v>2.2209476429254961E-7</v>
      </c>
      <c r="J24" s="26">
        <v>1.0663147194784599E-3</v>
      </c>
      <c r="K24" s="5">
        <v>1.067211707691544E-3</v>
      </c>
      <c r="L24" s="27">
        <v>3.2948306536008361E-3</v>
      </c>
      <c r="M24" s="4">
        <v>2.7692952008352531E-6</v>
      </c>
      <c r="N24" s="3">
        <v>2.769295200835586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177</v>
      </c>
      <c r="H25" s="1">
        <v>2827.1268179899998</v>
      </c>
      <c r="I25" s="25">
        <v>4.6074620318977311E-7</v>
      </c>
      <c r="J25" s="26">
        <v>4.0260003234722369E-3</v>
      </c>
      <c r="K25" s="5">
        <v>4.0293870109708576E-3</v>
      </c>
      <c r="L25" s="27">
        <v>2.8295050083233888E-3</v>
      </c>
      <c r="M25" s="4">
        <v>2.3781903333891688E-6</v>
      </c>
      <c r="N25" s="3">
        <v>2.378190333388829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152</v>
      </c>
      <c r="H26" s="1">
        <v>2843.261158490001</v>
      </c>
      <c r="I26" s="25">
        <v>3.3410099973132129E-7</v>
      </c>
      <c r="J26" s="26">
        <v>1.0214904196085339</v>
      </c>
      <c r="K26" s="5">
        <v>1.022349701439514</v>
      </c>
      <c r="L26" s="27">
        <v>2.8456529211608218E-3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160</v>
      </c>
      <c r="H27" s="1">
        <v>17899.817341049999</v>
      </c>
      <c r="I27" s="25">
        <v>2.752714108212808E-7</v>
      </c>
      <c r="J27" s="26">
        <v>0.27004125401567652</v>
      </c>
      <c r="K27" s="5">
        <v>0.27026841380033212</v>
      </c>
      <c r="L27" s="27">
        <v>1.791487473910346E-2</v>
      </c>
      <c r="M27" s="4">
        <v>1.5057398053457131E-5</v>
      </c>
      <c r="N27" s="3">
        <v>15.057398053457289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152</v>
      </c>
      <c r="H28" s="1">
        <v>21725.767395980001</v>
      </c>
      <c r="I28" s="25">
        <v>3.8202894851103248E-7</v>
      </c>
      <c r="J28" s="26">
        <v>0.13787462954658011</v>
      </c>
      <c r="K28" s="5">
        <v>0.13799061023718351</v>
      </c>
      <c r="L28" s="27">
        <v>2.174404319853163E-2</v>
      </c>
      <c r="M28" s="4">
        <v>1.827580255162747E-5</v>
      </c>
      <c r="N28" s="3">
        <v>18.275802551626839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152</v>
      </c>
      <c r="H29" s="1">
        <v>5155.2320703100004</v>
      </c>
      <c r="I29" s="25">
        <v>4.0631288767081942E-7</v>
      </c>
      <c r="J29" s="26">
        <v>1.2640393935439189</v>
      </c>
      <c r="K29" s="5">
        <v>1.2651027085462769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152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2.5426051231674579E-3</v>
      </c>
      <c r="M30" s="4">
        <v>2.1370519174583259E-6</v>
      </c>
      <c r="N30" s="3">
        <v>2.1370519174583928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0.41732166054300002</v>
      </c>
      <c r="D31" s="7">
        <v>836340</v>
      </c>
      <c r="E31" s="1">
        <v>836340</v>
      </c>
      <c r="F31" s="6">
        <v>11610959482.060499</v>
      </c>
      <c r="G31" s="1" t="s">
        <v>152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3.510523990586135E-6</v>
      </c>
      <c r="N31" s="3">
        <v>3.5105239905860799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154</v>
      </c>
      <c r="H32" s="1">
        <v>23215.494616</v>
      </c>
      <c r="I32" s="25">
        <v>1.597630923415854E-7</v>
      </c>
      <c r="J32" s="26">
        <v>2.532245013614129</v>
      </c>
      <c r="K32" s="5">
        <v>2.5343751482619168</v>
      </c>
      <c r="L32" s="27">
        <v>2.323502358305541E-2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191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1.498684915454569E-2</v>
      </c>
      <c r="M33" s="4">
        <v>1.259640139568766E-5</v>
      </c>
      <c r="N33" s="3">
        <v>12.59640139568728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158</v>
      </c>
      <c r="H34" s="1">
        <v>2844.55136795</v>
      </c>
      <c r="I34" s="25">
        <v>4.8975195694265995E-7</v>
      </c>
      <c r="J34" s="26">
        <v>1.6455665753273369E-4</v>
      </c>
      <c r="K34" s="5">
        <v>1.6469508325210369E-4</v>
      </c>
      <c r="L34" s="27">
        <v>2.8469442159532159E-3</v>
      </c>
      <c r="M34" s="4">
        <v>2.3928480032161911E-6</v>
      </c>
      <c r="N34" s="3">
        <v>2.3928480032163861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150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195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1.7228655318642119E-2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152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0.29901837331775438</v>
      </c>
      <c r="L37" s="27">
        <v>4.1333797652529293E-2</v>
      </c>
      <c r="M37" s="4">
        <v>3.4740931939288011E-5</v>
      </c>
      <c r="N37" s="3">
        <v>34.740931939282753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0.42536577457399999</v>
      </c>
      <c r="D38" s="7">
        <v>8127</v>
      </c>
      <c r="E38" s="1">
        <v>8127</v>
      </c>
      <c r="F38" s="6">
        <v>10601672178.224001</v>
      </c>
      <c r="G38" s="1" t="s">
        <v>158</v>
      </c>
      <c r="H38" s="1">
        <v>4253.6577457399999</v>
      </c>
      <c r="I38" s="25">
        <v>4.0122517224000558E-7</v>
      </c>
      <c r="J38" s="26">
        <v>3.260756974794526E-3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3.5781939338885418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160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3.5881141388686669E-3</v>
      </c>
      <c r="M39" s="4">
        <v>3.0157990786672602E-6</v>
      </c>
      <c r="N39" s="3">
        <v>3.0157990786674418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150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2.1801130239555329E-3</v>
      </c>
      <c r="M40" s="4">
        <v>1.8323784055332591E-6</v>
      </c>
      <c r="N40" s="3">
        <v>1.832378405533291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191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150</v>
      </c>
      <c r="H42" s="1">
        <v>20859.171729670001</v>
      </c>
      <c r="I42" s="25">
        <v>4.4440455024731898E-7</v>
      </c>
      <c r="J42" s="26">
        <v>2.166783265640853E-2</v>
      </c>
      <c r="K42" s="5">
        <v>2.168605972402415E-2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152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205</v>
      </c>
      <c r="H44" s="1">
        <v>13135.00691749</v>
      </c>
      <c r="I44" s="25">
        <v>4.6536785651218293E-7</v>
      </c>
      <c r="J44" s="26">
        <v>1.326298391059721E-2</v>
      </c>
      <c r="K44" s="5">
        <v>1.327414078578968E-2</v>
      </c>
      <c r="L44" s="27">
        <v>1.314605613792323E-2</v>
      </c>
      <c r="M44" s="4">
        <v>1.104922043323152E-5</v>
      </c>
      <c r="N44" s="3">
        <v>11.04922043323131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207</v>
      </c>
      <c r="H45" s="1">
        <v>4508.9092244500007</v>
      </c>
      <c r="I45" s="25">
        <v>4.539690650345928E-7</v>
      </c>
      <c r="J45" s="26">
        <v>1.120531843224885E-2</v>
      </c>
      <c r="K45" s="5">
        <v>1.1214744390979621E-2</v>
      </c>
      <c r="L45" s="27">
        <v>4.512702136943064E-3</v>
      </c>
      <c r="M45" s="4">
        <v>3.7929124930636059E-6</v>
      </c>
      <c r="N45" s="3">
        <v>3.7929124930633411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158</v>
      </c>
      <c r="H46" s="1">
        <v>3879.0982672700002</v>
      </c>
      <c r="I46" s="25">
        <v>3.9854633495393451E-7</v>
      </c>
      <c r="J46" s="26">
        <v>1.84896006989839E-3</v>
      </c>
      <c r="K46" s="5">
        <v>1.8505154225157191E-3</v>
      </c>
      <c r="L46" s="27">
        <v>3.8823613802712472E-3</v>
      </c>
      <c r="M46" s="4">
        <v>3.2631130012475591E-6</v>
      </c>
      <c r="N46" s="3">
        <v>3.2631130012473482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150</v>
      </c>
      <c r="H47" s="1">
        <v>3071.4285433300001</v>
      </c>
      <c r="I47" s="25">
        <v>4.4141476677913358E-7</v>
      </c>
      <c r="J47" s="26">
        <v>1.9373694113936179E-3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152</v>
      </c>
      <c r="H48" s="1">
        <v>35463.236902969998</v>
      </c>
      <c r="I48" s="25">
        <v>3.492987718229801E-7</v>
      </c>
      <c r="J48" s="26">
        <v>0.43941785495330898</v>
      </c>
      <c r="K48" s="5">
        <v>0.43978749517361237</v>
      </c>
      <c r="L48" s="27">
        <v>3.54930687328643E-2</v>
      </c>
      <c r="M48" s="4">
        <v>2.983182989430011E-5</v>
      </c>
      <c r="N48" s="3">
        <v>29.831829894297702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162</v>
      </c>
      <c r="H49" s="1">
        <v>2699.3486991899999</v>
      </c>
      <c r="I49" s="25">
        <v>3.0654642899018248E-7</v>
      </c>
      <c r="J49" s="26">
        <v>1.0588113657320901E-2</v>
      </c>
      <c r="K49" s="5">
        <v>1.0597020420942431E-2</v>
      </c>
      <c r="L49" s="27">
        <v>2.7016194021285858E-3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152</v>
      </c>
      <c r="H50" s="1">
        <v>33327.47637086</v>
      </c>
      <c r="I50" s="25">
        <v>2.4782667809057491E-7</v>
      </c>
      <c r="J50" s="26">
        <v>11.127417846266811</v>
      </c>
      <c r="K50" s="5">
        <v>11.136778274728149</v>
      </c>
      <c r="L50" s="27">
        <v>3.3355511577470937E-2</v>
      </c>
      <c r="M50" s="4">
        <v>2.803520661093933E-5</v>
      </c>
      <c r="N50" s="3">
        <v>28.035206610933528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207</v>
      </c>
      <c r="H51" s="1">
        <v>2210.0252607699999</v>
      </c>
      <c r="I51" s="25">
        <v>1.876180931791773E-7</v>
      </c>
      <c r="J51" s="26">
        <v>1.0341134059849891E-2</v>
      </c>
      <c r="K51" s="5">
        <v>1.034983306326282E-2</v>
      </c>
      <c r="L51" s="27">
        <v>2.2118843428759688E-3</v>
      </c>
      <c r="M51" s="4">
        <v>1.859082105969481E-6</v>
      </c>
      <c r="N51" s="3">
        <v>1.8590821059692639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207</v>
      </c>
      <c r="H52" s="1">
        <v>4301.1010890300004</v>
      </c>
      <c r="I52" s="25">
        <v>1.899695013977809E-7</v>
      </c>
      <c r="J52" s="26">
        <v>0.75854821908133907</v>
      </c>
      <c r="K52" s="5">
        <v>0.75918631288159322</v>
      </c>
      <c r="L52" s="27">
        <v>4.3047191924941424E-3</v>
      </c>
      <c r="M52" s="4">
        <v>3.618103464141272E-6</v>
      </c>
      <c r="N52" s="3">
        <v>3.618103464141313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154</v>
      </c>
      <c r="H53" s="1">
        <v>20622.442312210002</v>
      </c>
      <c r="I53" s="25">
        <v>3.5556447532912542E-7</v>
      </c>
      <c r="J53" s="26">
        <v>5.7174767632923356</v>
      </c>
      <c r="K53" s="5">
        <v>5.7222863273935536</v>
      </c>
      <c r="L53" s="27">
        <v>2.0639789992372169E-2</v>
      </c>
      <c r="M53" s="4">
        <v>1.7347680162167058E-5</v>
      </c>
      <c r="N53" s="3">
        <v>17.34768016216913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150</v>
      </c>
      <c r="H54" s="1">
        <v>3209.5947946400001</v>
      </c>
      <c r="I54" s="25">
        <v>3.4676295850650071E-7</v>
      </c>
      <c r="J54" s="26">
        <v>1.701565837391399E-3</v>
      </c>
      <c r="K54" s="5">
        <v>1.7153528880375949E-3</v>
      </c>
      <c r="L54" s="27">
        <v>3.2356007504573238E-3</v>
      </c>
      <c r="M54" s="4">
        <v>2.6005955817323682E-5</v>
      </c>
      <c r="N54" s="3">
        <v>26.005955817323869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205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158</v>
      </c>
      <c r="H56" s="1">
        <v>2723.6865287300002</v>
      </c>
      <c r="I56" s="25">
        <v>5.3233894071973372E-7</v>
      </c>
      <c r="J56" s="26">
        <v>1.6494522078200951E-4</v>
      </c>
      <c r="K56" s="5">
        <v>1.6508397336238069E-4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207</v>
      </c>
      <c r="H57" s="1">
        <v>2290.3689782299998</v>
      </c>
      <c r="I57" s="25">
        <v>1.7828343634996641E-7</v>
      </c>
      <c r="J57" s="26">
        <v>0.18090545084836529</v>
      </c>
      <c r="K57" s="5">
        <v>0.18105762923850821</v>
      </c>
      <c r="L57" s="27">
        <v>2.292295645792009E-3</v>
      </c>
      <c r="M57" s="4">
        <v>1.9266675620088938E-6</v>
      </c>
      <c r="N57" s="3">
        <v>1.9266675620087881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150</v>
      </c>
      <c r="H58" s="1">
        <v>2114.0296241000001</v>
      </c>
      <c r="I58" s="25">
        <v>1.7128164086748199E-7</v>
      </c>
      <c r="J58" s="26">
        <v>2.5654564169131462E-3</v>
      </c>
      <c r="K58" s="5">
        <v>2.567614489125855E-3</v>
      </c>
      <c r="L58" s="27">
        <v>2.1158079542866041E-3</v>
      </c>
      <c r="M58" s="4">
        <v>1.7783301866042089E-6</v>
      </c>
      <c r="N58" s="3">
        <v>1.778330186603853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195</v>
      </c>
      <c r="H59" s="1">
        <v>11473.39043114</v>
      </c>
      <c r="I59" s="25">
        <v>4.3345157984978699E-7</v>
      </c>
      <c r="J59" s="26">
        <v>4.6100609678083786E-3</v>
      </c>
      <c r="K59" s="5">
        <v>4.6139389695602426E-3</v>
      </c>
      <c r="L59" s="27">
        <v>1.14830418931277E-2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191</v>
      </c>
      <c r="H60" s="1">
        <v>4770.4098320100002</v>
      </c>
      <c r="I60" s="25">
        <v>3.9399004390217399E-7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171</v>
      </c>
      <c r="H61" s="1">
        <v>8221.7434505099991</v>
      </c>
      <c r="I61" s="25">
        <v>2.030549444639907E-7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0.49398153326299998</v>
      </c>
      <c r="D62" s="7">
        <v>3958720</v>
      </c>
      <c r="E62" s="1">
        <v>3958720</v>
      </c>
      <c r="F62" s="6">
        <v>11607493909.658991</v>
      </c>
      <c r="G62" s="1" t="s">
        <v>152</v>
      </c>
      <c r="H62" s="1">
        <v>4939.8153326299998</v>
      </c>
      <c r="I62" s="25">
        <v>4.255712189966701E-7</v>
      </c>
      <c r="J62" s="26">
        <v>1.684717296066498</v>
      </c>
      <c r="K62" s="5">
        <v>1.686134487004789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152</v>
      </c>
      <c r="H63" s="1">
        <v>33919.786485589997</v>
      </c>
      <c r="I63" s="25">
        <v>3.142048693869502E-7</v>
      </c>
      <c r="J63" s="26">
        <v>0.23879570073408221</v>
      </c>
      <c r="K63" s="5">
        <v>0.23899657663404689</v>
      </c>
      <c r="L63" s="27">
        <v>3.3948319945848952E-2</v>
      </c>
      <c r="M63" s="4">
        <v>2.853346025894626E-5</v>
      </c>
      <c r="N63" s="3">
        <v>28.533460258950068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158</v>
      </c>
      <c r="H64" s="1">
        <v>3372.4427204100002</v>
      </c>
      <c r="I64" s="25">
        <v>4.1845587717774868E-7</v>
      </c>
      <c r="J64" s="26">
        <v>1.461206077516981E-2</v>
      </c>
      <c r="K64" s="5">
        <v>1.4624352499201999E-2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152</v>
      </c>
      <c r="H65" s="1">
        <v>15149.22704009</v>
      </c>
      <c r="I65" s="25">
        <v>3.871318579738889E-7</v>
      </c>
      <c r="J65" s="26">
        <v>13.549615029086111</v>
      </c>
      <c r="K65" s="5">
        <v>13.56101301952647</v>
      </c>
      <c r="L65" s="27">
        <v>1.5161970630561839E-2</v>
      </c>
      <c r="M65" s="4">
        <v>1.2743590471840651E-5</v>
      </c>
      <c r="N65" s="3">
        <v>12.743590471840429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152</v>
      </c>
      <c r="H66" s="1">
        <v>4850.3896009199998</v>
      </c>
      <c r="I66" s="25">
        <v>5.0229712434889731E-7</v>
      </c>
      <c r="J66" s="26">
        <v>1.924702121080105E-2</v>
      </c>
      <c r="K66" s="5">
        <v>1.9263211882148541E-2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177</v>
      </c>
      <c r="H67" s="1">
        <v>5173.1299911499991</v>
      </c>
      <c r="I67" s="25">
        <v>5.2807557248736368E-7</v>
      </c>
      <c r="J67" s="26">
        <v>1.7957737918005291E-2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154</v>
      </c>
      <c r="H68" s="1">
        <v>34549.020145499999</v>
      </c>
      <c r="I68" s="25">
        <v>3.0649932311990167E-7</v>
      </c>
      <c r="J68" s="26">
        <v>8.1835319273013756</v>
      </c>
      <c r="K68" s="5">
        <v>8.1904159471482316</v>
      </c>
      <c r="L68" s="27">
        <v>3.4578082919676713E-2</v>
      </c>
      <c r="M68" s="4">
        <v>2.9062774176705219E-5</v>
      </c>
      <c r="N68" s="3">
        <v>29.06277417670935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152</v>
      </c>
      <c r="H69" s="1">
        <v>3227.17401406</v>
      </c>
      <c r="I69" s="25">
        <v>4.2356535846444338E-7</v>
      </c>
      <c r="J69" s="26">
        <v>0.19515435038962459</v>
      </c>
      <c r="K69" s="5">
        <v>0.1953185150110055</v>
      </c>
      <c r="L69" s="27">
        <v>3.2298887257694278E-3</v>
      </c>
      <c r="M69" s="4">
        <v>2.714711709427952E-6</v>
      </c>
      <c r="N69" s="3">
        <v>2.7147117094277751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154</v>
      </c>
      <c r="H70" s="1">
        <v>26596.717641259998</v>
      </c>
      <c r="I70" s="25">
        <v>1.402334052310582E-7</v>
      </c>
      <c r="J70" s="26">
        <v>10.23703858186725</v>
      </c>
      <c r="K70" s="5">
        <v>10.245650019726151</v>
      </c>
      <c r="L70" s="27">
        <v>2.6619090906671371E-2</v>
      </c>
      <c r="M70" s="4">
        <v>2.2373265411365639E-5</v>
      </c>
      <c r="N70" s="3">
        <v>22.37326541136645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0.26257077644900001</v>
      </c>
      <c r="D71" s="7">
        <v>547894</v>
      </c>
      <c r="E71" s="1">
        <v>547894</v>
      </c>
      <c r="F71" s="6">
        <v>11866273183.2813</v>
      </c>
      <c r="G71" s="1" t="s">
        <v>152</v>
      </c>
      <c r="H71" s="1">
        <v>2625.70776449</v>
      </c>
      <c r="I71" s="25">
        <v>2.2127484543246709E-7</v>
      </c>
      <c r="J71" s="26">
        <v>0.1212351601633761</v>
      </c>
      <c r="K71" s="5">
        <v>0.1213371436660366</v>
      </c>
      <c r="L71" s="27">
        <v>2.6279165203857689E-3</v>
      </c>
      <c r="M71" s="4">
        <v>2.2087558957687918E-6</v>
      </c>
      <c r="N71" s="3">
        <v>2.2087558957687179</v>
      </c>
      <c r="P71" s="2"/>
      <c r="Q71" s="2"/>
      <c r="R71" s="2"/>
    </row>
    <row r="72" spans="1:18">
      <c r="A72" s="7" t="s">
        <v>298</v>
      </c>
      <c r="B72" s="1" t="s">
        <v>299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150</v>
      </c>
      <c r="H72" s="1">
        <v>3751.2865781800001</v>
      </c>
      <c r="I72" s="25">
        <v>4.5597945388553341E-7</v>
      </c>
      <c r="J72" s="26">
        <v>4.6491665118168976E-3</v>
      </c>
      <c r="K72" s="5">
        <v>4.6530774093029859E-3</v>
      </c>
      <c r="L72" s="27">
        <v>3.7544421754705909E-3</v>
      </c>
      <c r="M72" s="4">
        <v>3.1555972905914641E-6</v>
      </c>
      <c r="N72" s="3">
        <v>3.1555972905912308</v>
      </c>
      <c r="P72" s="2"/>
      <c r="Q72" s="2"/>
      <c r="R72" s="2"/>
    </row>
    <row r="73" spans="1:18">
      <c r="A73" s="7" t="s">
        <v>72</v>
      </c>
      <c r="B73" s="1" t="s">
        <v>234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152</v>
      </c>
      <c r="H73" s="1">
        <v>4191.8736450199985</v>
      </c>
      <c r="I73" s="25">
        <v>2.5878601042294751E-7</v>
      </c>
      <c r="J73" s="26">
        <v>0.12551121505512949</v>
      </c>
      <c r="K73" s="5">
        <v>0.12561679559201819</v>
      </c>
      <c r="L73" s="27">
        <v>4.1953998659223788E-3</v>
      </c>
      <c r="M73" s="4">
        <v>3.5262209023790782E-6</v>
      </c>
      <c r="N73" s="3">
        <v>3.526220902379464</v>
      </c>
      <c r="P73" s="2"/>
      <c r="Q73" s="2"/>
      <c r="R73" s="2"/>
    </row>
    <row r="74" spans="1:18">
      <c r="A74" s="7" t="s">
        <v>73</v>
      </c>
      <c r="B74" s="1" t="s">
        <v>235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152</v>
      </c>
      <c r="H74" s="1">
        <v>7260.9448196799985</v>
      </c>
      <c r="I74" s="25">
        <v>4.4171302391219298E-7</v>
      </c>
      <c r="J74" s="26">
        <v>3.2220756529274919E-2</v>
      </c>
      <c r="K74" s="5">
        <v>3.2247860758722158E-2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74</v>
      </c>
      <c r="B75" s="1" t="s">
        <v>236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207</v>
      </c>
      <c r="H75" s="1">
        <v>2716.8972613400001</v>
      </c>
      <c r="I75" s="25">
        <v>3.4772470503635641E-7</v>
      </c>
      <c r="J75" s="26">
        <v>4.2595928642248621E-2</v>
      </c>
      <c r="K75" s="5">
        <v>4.2631760479137137E-2</v>
      </c>
      <c r="L75" s="27">
        <v>2.7191827243552291E-3</v>
      </c>
      <c r="M75" s="4">
        <v>2.2854630152293301E-6</v>
      </c>
      <c r="N75" s="3">
        <v>2.2854630152296518</v>
      </c>
      <c r="P75" s="2"/>
      <c r="Q75" s="2"/>
      <c r="R75" s="2"/>
    </row>
    <row r="76" spans="1:18">
      <c r="A76" s="7" t="s">
        <v>75</v>
      </c>
      <c r="B76" s="1" t="s">
        <v>237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160</v>
      </c>
      <c r="H76" s="1">
        <v>8474.9425295000001</v>
      </c>
      <c r="I76" s="25">
        <v>3.2366768402294851E-7</v>
      </c>
      <c r="J76" s="26">
        <v>2.472821105935326</v>
      </c>
      <c r="K76" s="5">
        <v>2.474901252953182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76</v>
      </c>
      <c r="B77" s="1" t="s">
        <v>300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150</v>
      </c>
      <c r="H77" s="1">
        <v>8892.7764396700004</v>
      </c>
      <c r="I77" s="25">
        <v>4.9961683348457307E-7</v>
      </c>
      <c r="J77" s="26">
        <v>1.178181428218316E-3</v>
      </c>
      <c r="K77" s="5">
        <v>1.1791725191541941E-3</v>
      </c>
      <c r="L77" s="27">
        <v>8.9002570788254513E-3</v>
      </c>
      <c r="M77" s="4">
        <v>7.4806391554514684E-6</v>
      </c>
      <c r="N77" s="3">
        <v>7.4806391554502616</v>
      </c>
      <c r="P77" s="2"/>
      <c r="Q77" s="2"/>
      <c r="R77" s="2"/>
    </row>
    <row r="78" spans="1:18">
      <c r="A78" s="7" t="s">
        <v>277</v>
      </c>
      <c r="B78" s="1" t="s">
        <v>278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158</v>
      </c>
      <c r="H78" s="1">
        <v>1338.97713165</v>
      </c>
      <c r="I78" s="25">
        <v>2.4879230494892179E-7</v>
      </c>
      <c r="J78" s="26">
        <v>1.124839769135065E-3</v>
      </c>
      <c r="K78" s="5">
        <v>1.1257859888508749E-3</v>
      </c>
      <c r="L78" s="27">
        <v>1.340103484572212E-3</v>
      </c>
      <c r="M78" s="4">
        <v>1.1263529222118019E-6</v>
      </c>
      <c r="N78" s="3">
        <v>1.126352922211709</v>
      </c>
      <c r="P78" s="2"/>
      <c r="Q78" s="2"/>
      <c r="R78" s="2"/>
    </row>
    <row r="79" spans="1:18">
      <c r="A79" s="7" t="s">
        <v>78</v>
      </c>
      <c r="B79" s="1" t="s">
        <v>240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150</v>
      </c>
      <c r="H79" s="1">
        <v>3371.9119886399999</v>
      </c>
      <c r="I79" s="25">
        <v>4.2221152315625718E-7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2.8364658669426629E-6</v>
      </c>
      <c r="N79" s="3">
        <v>2.8364658669424898</v>
      </c>
      <c r="P79" s="2"/>
      <c r="Q79" s="2"/>
      <c r="R79" s="2"/>
    </row>
    <row r="80" spans="1:18">
      <c r="A80" s="7" t="s">
        <v>79</v>
      </c>
      <c r="B80" s="1" t="s">
        <v>241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207</v>
      </c>
      <c r="H80" s="1">
        <v>4045.8150676</v>
      </c>
      <c r="I80" s="25">
        <v>3.9884309878359368E-7</v>
      </c>
      <c r="J80" s="26">
        <v>0.1084227045026285</v>
      </c>
      <c r="K80" s="5">
        <v>0.10851391011589991</v>
      </c>
      <c r="L80" s="27">
        <v>4.04921842343876E-3</v>
      </c>
      <c r="M80" s="4">
        <v>3.4033558387602798E-6</v>
      </c>
      <c r="N80" s="3">
        <v>3.4033558387604899</v>
      </c>
      <c r="P80" s="2"/>
      <c r="Q80" s="2"/>
      <c r="R80" s="2"/>
    </row>
    <row r="81" spans="1:18">
      <c r="A81" s="7" t="s">
        <v>280</v>
      </c>
      <c r="B81" s="1" t="s">
        <v>281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154</v>
      </c>
      <c r="H81" s="1">
        <v>3227.5880020999998</v>
      </c>
      <c r="I81" s="25">
        <v>3.4294898382935442E-7</v>
      </c>
      <c r="J81" s="26">
        <v>0.41353131419127392</v>
      </c>
      <c r="K81" s="5">
        <v>0.41387917838923621</v>
      </c>
      <c r="L81" s="27">
        <v>3.230303062055977E-3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80</v>
      </c>
      <c r="B82" s="1" t="s">
        <v>242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150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1.5813056407156949E-2</v>
      </c>
      <c r="L82" s="27">
        <v>1.8212366864163811E-2</v>
      </c>
      <c r="M82" s="4">
        <v>1.5307439273814369E-5</v>
      </c>
      <c r="N82" s="3">
        <v>15.30743927381263</v>
      </c>
      <c r="P82" s="2"/>
      <c r="Q82" s="2"/>
      <c r="R82" s="2"/>
    </row>
    <row r="83" spans="1:18">
      <c r="A83" s="7" t="s">
        <v>81</v>
      </c>
      <c r="B83" s="1" t="s">
        <v>243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150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82</v>
      </c>
      <c r="B84" s="1" t="s">
        <v>244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150</v>
      </c>
      <c r="H84" s="1">
        <v>2113.83817963</v>
      </c>
      <c r="I84" s="25">
        <v>1.5065386757128221E-7</v>
      </c>
      <c r="J84" s="26">
        <v>8.0509426830093194E-4</v>
      </c>
      <c r="K84" s="5">
        <v>8.0577151682317025E-4</v>
      </c>
      <c r="L84" s="27">
        <v>2.115616348770897E-3</v>
      </c>
      <c r="M84" s="4">
        <v>1.778169140896624E-6</v>
      </c>
      <c r="N84" s="3">
        <v>1.778169140896352</v>
      </c>
      <c r="P84" s="2"/>
      <c r="Q84" s="2"/>
      <c r="R84" s="2"/>
    </row>
    <row r="85" spans="1:18">
      <c r="A85" s="7" t="s">
        <v>83</v>
      </c>
      <c r="B85" s="1" t="s">
        <v>245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207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3.3398649990028263E-2</v>
      </c>
      <c r="L85" s="27">
        <v>5.4687142902240726E-3</v>
      </c>
      <c r="M85" s="4">
        <v>4.5964382340731016E-6</v>
      </c>
      <c r="N85" s="3">
        <v>4.5964382340725933</v>
      </c>
      <c r="P85" s="2"/>
      <c r="Q85" s="2"/>
      <c r="R85" s="2"/>
    </row>
    <row r="86" spans="1:18">
      <c r="A86" s="7" t="s">
        <v>84</v>
      </c>
      <c r="B86" s="1" t="s">
        <v>246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171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177</v>
      </c>
      <c r="H87" s="1">
        <v>4041.4469677799998</v>
      </c>
      <c r="I87" s="25">
        <v>5.0362359689786718E-7</v>
      </c>
      <c r="J87" s="26">
        <v>1.628265451130494E-2</v>
      </c>
      <c r="K87" s="5">
        <v>1.6296351545529039E-2</v>
      </c>
      <c r="L87" s="27">
        <v>4.0448466491645116E-3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154</v>
      </c>
      <c r="H88" s="1">
        <v>17852.556155440001</v>
      </c>
      <c r="I88" s="25">
        <v>2.6814933916930258E-7</v>
      </c>
      <c r="J88" s="26">
        <v>6.7603129897972876</v>
      </c>
      <c r="K88" s="5">
        <v>6.7659997905720557</v>
      </c>
      <c r="L88" s="27">
        <v>1.786757379298571E-2</v>
      </c>
      <c r="M88" s="4">
        <v>1.501763754570978E-5</v>
      </c>
      <c r="N88" s="3">
        <v>15.01763754570857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152</v>
      </c>
      <c r="H89" s="1">
        <v>975.52016300999992</v>
      </c>
      <c r="I89" s="25">
        <v>2.478130704548935E-7</v>
      </c>
      <c r="J89" s="26">
        <v>3.5017473733699178E-3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158</v>
      </c>
      <c r="H90" s="1">
        <v>18407.171859859998</v>
      </c>
      <c r="I90" s="25">
        <v>1.9255842659077049E-7</v>
      </c>
      <c r="J90" s="26">
        <v>0.4582890552860337</v>
      </c>
      <c r="K90" s="5">
        <v>0.45867456987507788</v>
      </c>
      <c r="L90" s="27">
        <v>1.842265604656089E-2</v>
      </c>
      <c r="M90" s="4">
        <v>1.548418670088356E-5</v>
      </c>
      <c r="N90" s="3">
        <v>15.48418670088358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171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1.967417207976929E-3</v>
      </c>
      <c r="M91" s="4">
        <v>1.6536082169294089E-6</v>
      </c>
      <c r="N91" s="3">
        <v>1.653608216929342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150</v>
      </c>
      <c r="H92" s="1">
        <v>16491.362225910001</v>
      </c>
      <c r="I92" s="25">
        <v>7.3361198735936656E-8</v>
      </c>
      <c r="J92" s="26">
        <v>1.2581445583213139E-2</v>
      </c>
      <c r="K92" s="5">
        <v>1.2592029145637109E-2</v>
      </c>
      <c r="L92" s="27">
        <v>1.6505234825876351E-2</v>
      </c>
      <c r="M92" s="4">
        <v>1.3872599966349011E-5</v>
      </c>
      <c r="N92" s="3">
        <v>13.872599966351119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154</v>
      </c>
      <c r="H93" s="1">
        <v>30699.403244770001</v>
      </c>
      <c r="I93" s="25">
        <v>1.6186515620622821E-7</v>
      </c>
      <c r="J93" s="26">
        <v>11.816156403054659</v>
      </c>
      <c r="K93" s="5">
        <v>11.8260962011516</v>
      </c>
      <c r="L93" s="27">
        <v>3.0725227705748759E-2</v>
      </c>
      <c r="M93" s="4">
        <v>2.5824460978759321E-5</v>
      </c>
      <c r="N93" s="3">
        <v>25.824460978758001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156</v>
      </c>
      <c r="H94" s="1">
        <v>11608.290208660001</v>
      </c>
      <c r="I94" s="25">
        <v>4.609926946806459E-7</v>
      </c>
      <c r="J94" s="26">
        <v>0.1172811514537031</v>
      </c>
      <c r="K94" s="5">
        <v>0.1191930933572582</v>
      </c>
      <c r="L94" s="27">
        <v>1.1797530987791729E-2</v>
      </c>
      <c r="M94" s="4">
        <v>1.892407791317281E-4</v>
      </c>
      <c r="N94" s="3">
        <v>189.24077913172911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150</v>
      </c>
      <c r="H95" s="1">
        <v>3057.4357050499998</v>
      </c>
      <c r="I95" s="25">
        <v>3.2706861136179368E-7</v>
      </c>
      <c r="J95" s="26">
        <v>1.6811326623996189E-4</v>
      </c>
      <c r="K95" s="5">
        <v>1.6825468379293219E-4</v>
      </c>
      <c r="L95" s="27">
        <v>3.0600076322122209E-3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152</v>
      </c>
      <c r="H96" s="1">
        <v>8901.546249680001</v>
      </c>
      <c r="I96" s="25">
        <v>3.7414210326899902E-7</v>
      </c>
      <c r="J96" s="26">
        <v>0.18235573870700031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7.4880163622656264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156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2.761860286663084E-6</v>
      </c>
      <c r="N97" s="3">
        <v>2.7618602866627948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152</v>
      </c>
      <c r="H98" s="1">
        <v>57661.447910860014</v>
      </c>
      <c r="I98" s="25">
        <v>4.177692234816493E-7</v>
      </c>
      <c r="J98" s="26">
        <v>0.34403755099859651</v>
      </c>
      <c r="K98" s="5">
        <v>0.34432695676457209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207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4.2554814070508664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150</v>
      </c>
      <c r="H100" s="1">
        <v>14480.573120659999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1.4074737428234349E-2</v>
      </c>
      <c r="M100" s="4">
        <v>-4.0583569242564661E-4</v>
      </c>
      <c r="N100" s="3">
        <v>-405.8356924256459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207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150</v>
      </c>
      <c r="H102" s="1">
        <v>8881.2514582500007</v>
      </c>
      <c r="I102" s="25">
        <v>3.9116517417377621E-7</v>
      </c>
      <c r="J102" s="26">
        <v>1.387932271003393E-2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4">
    <tabColor theme="7" tint="0.79998168889431442"/>
  </sheetPr>
  <dimension ref="A1:U1466"/>
  <sheetViews>
    <sheetView topLeftCell="A97" workbookViewId="0">
      <selection activeCell="D102" sqref="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150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7.0036874967900004E-3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2</v>
      </c>
      <c r="B3" s="1" t="s">
        <v>151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152</v>
      </c>
      <c r="H3" s="1">
        <v>5021.7173582800006</v>
      </c>
      <c r="I3" s="25">
        <v>4.7082136860316821E-7</v>
      </c>
      <c r="J3" s="26">
        <v>7.8705324903917212E-2</v>
      </c>
      <c r="K3" s="5">
        <v>7.8705324903917212E-2</v>
      </c>
      <c r="L3" s="27">
        <v>5.0217173582799996E-3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0.28527104653000002</v>
      </c>
      <c r="D4" s="7">
        <v>2435010</v>
      </c>
      <c r="E4" s="1">
        <v>2435010</v>
      </c>
      <c r="F4" s="6">
        <v>19677162515.274899</v>
      </c>
      <c r="G4" s="1" t="s">
        <v>154</v>
      </c>
      <c r="H4" s="1">
        <v>2852.7104653000001</v>
      </c>
      <c r="I4" s="25">
        <v>1.4497570282735181E-7</v>
      </c>
      <c r="J4" s="26">
        <v>0.35301728614162992</v>
      </c>
      <c r="K4" s="5">
        <v>0.35301728614162992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156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158</v>
      </c>
      <c r="H6" s="1">
        <v>3822.7600710000002</v>
      </c>
      <c r="I6" s="25">
        <v>4.7504156043980221E-7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160</v>
      </c>
      <c r="H7" s="1">
        <v>3117.0782085199999</v>
      </c>
      <c r="I7" s="25">
        <v>2.4460400430479228E-7</v>
      </c>
      <c r="J7" s="26">
        <v>0.15512834873810791</v>
      </c>
      <c r="K7" s="5">
        <v>0.15512834873810791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162</v>
      </c>
      <c r="H8" s="1">
        <v>2516.545018029999</v>
      </c>
      <c r="I8" s="25">
        <v>3.4340102925577991E-7</v>
      </c>
      <c r="J8" s="26">
        <v>7.5788607156750624E-3</v>
      </c>
      <c r="K8" s="5">
        <v>7.5788607156750624E-3</v>
      </c>
      <c r="L8" s="27">
        <v>2.51654501803E-3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0.40239623651200002</v>
      </c>
      <c r="D9" s="7">
        <v>11068200</v>
      </c>
      <c r="E9" s="1">
        <v>11068200</v>
      </c>
      <c r="F9" s="6">
        <v>23973272012.639889</v>
      </c>
      <c r="G9" s="1" t="s">
        <v>164</v>
      </c>
      <c r="H9" s="1">
        <v>4023.96236512</v>
      </c>
      <c r="I9" s="25">
        <v>1.6785202966863969E-7</v>
      </c>
      <c r="J9" s="26">
        <v>1.857819834778438</v>
      </c>
      <c r="K9" s="5">
        <v>1.857819834778438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158</v>
      </c>
      <c r="H10" s="1">
        <v>18238.148277259999</v>
      </c>
      <c r="I10" s="25">
        <v>4.2736340078779012E-7</v>
      </c>
      <c r="J10" s="26">
        <v>2.519606402024574E-2</v>
      </c>
      <c r="K10" s="5">
        <v>2.519606402024574E-2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152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152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150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171</v>
      </c>
      <c r="H14" s="1">
        <v>6170.0656339799989</v>
      </c>
      <c r="I14" s="25">
        <v>2.2187577963567521E-7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154</v>
      </c>
      <c r="H15" s="1">
        <v>883.28563937000001</v>
      </c>
      <c r="I15" s="25">
        <v>1.159792423582679E-7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162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150</v>
      </c>
      <c r="H17" s="1">
        <v>3945.9691062500001</v>
      </c>
      <c r="I17" s="25">
        <v>4.9266635029618643E-7</v>
      </c>
      <c r="J17" s="26">
        <v>1.076475975397167E-3</v>
      </c>
      <c r="K17" s="5">
        <v>1.076475975397167E-3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177</v>
      </c>
      <c r="H18" s="1">
        <v>3308.42692386</v>
      </c>
      <c r="I18" s="25">
        <v>5.1848862103143954E-7</v>
      </c>
      <c r="J18" s="26">
        <v>1.129994100675919E-2</v>
      </c>
      <c r="K18" s="5">
        <v>1.129994100675919E-2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162</v>
      </c>
      <c r="H19" s="1">
        <v>12284.662249159999</v>
      </c>
      <c r="I19" s="25">
        <v>4.2775599449628098E-7</v>
      </c>
      <c r="J19" s="26">
        <v>0.14224041758186479</v>
      </c>
      <c r="K19" s="5">
        <v>0.14224041758186479</v>
      </c>
      <c r="L19" s="27">
        <v>1.228466224916E-2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152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5.2643245236300004E-3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150</v>
      </c>
      <c r="H21" s="1">
        <v>6317.5092807700003</v>
      </c>
      <c r="I21" s="25">
        <v>4.8267434801128096E-7</v>
      </c>
      <c r="J21" s="26">
        <v>1.819682292002529E-4</v>
      </c>
      <c r="K21" s="5">
        <v>1.819682292002529E-4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152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152</v>
      </c>
      <c r="H23" s="1">
        <v>1961.67277868</v>
      </c>
      <c r="I23" s="25">
        <v>1.5083147031572779E-7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0.33917116746999998</v>
      </c>
      <c r="D24" s="7">
        <v>4801.17</v>
      </c>
      <c r="E24" s="1">
        <v>4801.17</v>
      </c>
      <c r="F24" s="6">
        <v>14978772287.370001</v>
      </c>
      <c r="G24" s="1" t="s">
        <v>150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177</v>
      </c>
      <c r="H25" s="1">
        <v>2870.0555981799998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152</v>
      </c>
      <c r="H26" s="1">
        <v>2847.2334586699999</v>
      </c>
      <c r="I26" s="25">
        <v>3.3537953709978148E-7</v>
      </c>
      <c r="J26" s="26">
        <v>1.025399458114985</v>
      </c>
      <c r="K26" s="5">
        <v>1.025399458114985</v>
      </c>
      <c r="L26" s="27">
        <v>2.8472334586700002E-3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160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1.7778965163740001E-2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152</v>
      </c>
      <c r="H28" s="1">
        <v>21436.889089690001</v>
      </c>
      <c r="I28" s="25">
        <v>3.8256667568676418E-7</v>
      </c>
      <c r="J28" s="26">
        <v>0.13806869582202891</v>
      </c>
      <c r="K28" s="5">
        <v>0.13806869582202891</v>
      </c>
      <c r="L28" s="27">
        <v>2.1436889089689999E-2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152</v>
      </c>
      <c r="H29" s="1">
        <v>5167.16307882</v>
      </c>
      <c r="I29" s="25">
        <v>4.0891230705686559E-7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152</v>
      </c>
      <c r="H30" s="1">
        <v>2654.0469387100002</v>
      </c>
      <c r="I30" s="25">
        <v>4.1763449825567761E-7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152</v>
      </c>
      <c r="H31" s="1">
        <v>4434.0914985999998</v>
      </c>
      <c r="I31" s="25">
        <v>3.6751062357260801E-7</v>
      </c>
      <c r="J31" s="26">
        <v>0.30736383491871488</v>
      </c>
      <c r="K31" s="5">
        <v>0.30736383491871488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154</v>
      </c>
      <c r="H32" s="1">
        <v>23558.761508889998</v>
      </c>
      <c r="I32" s="25">
        <v>1.5997919714470831E-7</v>
      </c>
      <c r="J32" s="26">
        <v>2.5356702747436271</v>
      </c>
      <c r="K32" s="5">
        <v>2.5356702747436271</v>
      </c>
      <c r="L32" s="27">
        <v>2.3558761508890001E-2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191</v>
      </c>
      <c r="H33" s="1">
        <v>15296.18160088</v>
      </c>
      <c r="I33" s="25">
        <v>4.5742917869710798E-7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158</v>
      </c>
      <c r="H34" s="1">
        <v>2827.5221571900001</v>
      </c>
      <c r="I34" s="25">
        <v>4.9188859406415727E-7</v>
      </c>
      <c r="J34" s="26">
        <v>1.6527456760555691E-4</v>
      </c>
      <c r="K34" s="5">
        <v>1.6527456760555691E-4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150</v>
      </c>
      <c r="H35" s="1">
        <v>8595.2038542900009</v>
      </c>
      <c r="I35" s="25">
        <v>3.0384239793575071E-7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195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5.1039698390899996E-3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152</v>
      </c>
      <c r="H37" s="1">
        <v>41676.430042959997</v>
      </c>
      <c r="I37" s="25">
        <v>4.2269496137843858E-7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158</v>
      </c>
      <c r="H38" s="1">
        <v>4341.9158238500004</v>
      </c>
      <c r="I38" s="25">
        <v>4.0472992879931101E-7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160</v>
      </c>
      <c r="H39" s="1">
        <v>3581.13284221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3.58113284221E-3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150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191</v>
      </c>
      <c r="H41" s="1">
        <v>3423.6456649100001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150</v>
      </c>
      <c r="H42" s="1">
        <v>20893.601395950001</v>
      </c>
      <c r="I42" s="25">
        <v>4.4638181751110411E-7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152</v>
      </c>
      <c r="H43" s="1">
        <v>8045.9408615200009</v>
      </c>
      <c r="I43" s="25">
        <v>2.9004279921459448E-7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205</v>
      </c>
      <c r="H44" s="1">
        <v>13065.173354099999</v>
      </c>
      <c r="I44" s="25">
        <v>4.6445114179230278E-7</v>
      </c>
      <c r="J44" s="26">
        <v>1.3236857541080629E-2</v>
      </c>
      <c r="K44" s="5">
        <v>1.3236857541080629E-2</v>
      </c>
      <c r="L44" s="27">
        <v>1.30651733541E-2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207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158</v>
      </c>
      <c r="H46" s="1">
        <v>4011.7892257499998</v>
      </c>
      <c r="I46" s="25">
        <v>4.0149786014300649E-7</v>
      </c>
      <c r="J46" s="26">
        <v>1.862652962647045E-3</v>
      </c>
      <c r="K46" s="5">
        <v>1.862652962647045E-3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150</v>
      </c>
      <c r="H47" s="1">
        <v>3155.5956946400001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152</v>
      </c>
      <c r="H48" s="1">
        <v>35366.470325249997</v>
      </c>
      <c r="I48" s="25">
        <v>3.5015033552105348E-7</v>
      </c>
      <c r="J48" s="26">
        <v>0.44048912208548541</v>
      </c>
      <c r="K48" s="5">
        <v>0.44048912208548541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162</v>
      </c>
      <c r="H49" s="1">
        <v>2674.0238228799999</v>
      </c>
      <c r="I49" s="25">
        <v>3.0630122310461458E-7</v>
      </c>
      <c r="J49" s="26">
        <v>1.0579644246033391E-2</v>
      </c>
      <c r="K49" s="5">
        <v>1.0579644246033391E-2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152</v>
      </c>
      <c r="H50" s="1">
        <v>32408.63526861</v>
      </c>
      <c r="I50" s="25">
        <v>2.4484593166918709E-7</v>
      </c>
      <c r="J50" s="26">
        <v>10.9935823319465</v>
      </c>
      <c r="K50" s="5">
        <v>10.9935823319465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207</v>
      </c>
      <c r="H51" s="1">
        <v>2298.37277434</v>
      </c>
      <c r="I51" s="25">
        <v>1.8983144330777291E-7</v>
      </c>
      <c r="J51" s="26">
        <v>1.046312949223782E-2</v>
      </c>
      <c r="K51" s="5">
        <v>1.046312949223782E-2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207</v>
      </c>
      <c r="H52" s="1">
        <v>4305.8549367299993</v>
      </c>
      <c r="I52" s="25">
        <v>1.907798469653096E-7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154</v>
      </c>
      <c r="H53" s="1">
        <v>20577.604148959999</v>
      </c>
      <c r="I53" s="25">
        <v>3.5667751533759808E-7</v>
      </c>
      <c r="J53" s="26">
        <v>5.735374446628577</v>
      </c>
      <c r="K53" s="5">
        <v>5.735374446628577</v>
      </c>
      <c r="L53" s="27">
        <v>2.057760414896E-2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150</v>
      </c>
      <c r="H54" s="1">
        <v>3259.98735855</v>
      </c>
      <c r="I54" s="25">
        <v>3.48738131526447E-7</v>
      </c>
      <c r="J54" s="26">
        <v>1.711258011400275E-3</v>
      </c>
      <c r="K54" s="5">
        <v>1.711258011400275E-3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205</v>
      </c>
      <c r="H55" s="1">
        <v>4691.9494013100002</v>
      </c>
      <c r="I55" s="25">
        <v>3.9264753421175428E-7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158</v>
      </c>
      <c r="H56" s="1">
        <v>2788.1315017299999</v>
      </c>
      <c r="I56" s="25">
        <v>5.3548510326920323E-7</v>
      </c>
      <c r="J56" s="26">
        <v>1.6592005924796261E-4</v>
      </c>
      <c r="K56" s="5">
        <v>1.6592005924796261E-4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207</v>
      </c>
      <c r="H57" s="1">
        <v>2313.9887079</v>
      </c>
      <c r="I57" s="25">
        <v>1.7956997651223529E-7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150</v>
      </c>
      <c r="H58" s="1">
        <v>2124.5726866599998</v>
      </c>
      <c r="I58" s="25">
        <v>1.7213572447542319E-7</v>
      </c>
      <c r="J58" s="26">
        <v>2.5782488811928891E-3</v>
      </c>
      <c r="K58" s="5">
        <v>2.5782488811928891E-3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195</v>
      </c>
      <c r="H59" s="1">
        <v>11539.345693830001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191</v>
      </c>
      <c r="H60" s="1">
        <v>4793.2267262099986</v>
      </c>
      <c r="I60" s="25">
        <v>3.9593441269329789E-7</v>
      </c>
      <c r="J60" s="26">
        <v>0.76237171164094508</v>
      </c>
      <c r="K60" s="5">
        <v>0.76237171164094508</v>
      </c>
      <c r="L60" s="27">
        <v>4.7932267262100004E-3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171</v>
      </c>
      <c r="H61" s="1">
        <v>8116.5240615299999</v>
      </c>
      <c r="I61" s="25">
        <v>2.020128518696583E-7</v>
      </c>
      <c r="J61" s="26">
        <v>4.8601868005617353E-2</v>
      </c>
      <c r="K61" s="5">
        <v>4.8601868005617353E-2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0.49295448220400001</v>
      </c>
      <c r="D62" s="7">
        <v>3958720</v>
      </c>
      <c r="E62" s="1">
        <v>3958720</v>
      </c>
      <c r="F62" s="6">
        <v>11541944149.35898</v>
      </c>
      <c r="G62" s="1" t="s">
        <v>152</v>
      </c>
      <c r="H62" s="1">
        <v>4929.5448220400003</v>
      </c>
      <c r="I62" s="25">
        <v>4.270983084174584E-7</v>
      </c>
      <c r="J62" s="26">
        <v>1.690762615498361</v>
      </c>
      <c r="K62" s="5">
        <v>1.690762615498361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152</v>
      </c>
      <c r="H63" s="1">
        <v>33053.367975840003</v>
      </c>
      <c r="I63" s="25">
        <v>3.1181254925865191E-7</v>
      </c>
      <c r="J63" s="26">
        <v>0.23697753743657551</v>
      </c>
      <c r="K63" s="5">
        <v>0.23697753743657551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158</v>
      </c>
      <c r="H64" s="1">
        <v>3277.1140908100001</v>
      </c>
      <c r="I64" s="25">
        <v>4.1759906304332491E-7</v>
      </c>
      <c r="J64" s="26">
        <v>1.4582141682409859E-2</v>
      </c>
      <c r="K64" s="5">
        <v>1.4582141682409859E-2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152</v>
      </c>
      <c r="H65" s="1">
        <v>15446.76347829</v>
      </c>
      <c r="I65" s="25">
        <v>3.9065235905322469E-7</v>
      </c>
      <c r="J65" s="26">
        <v>13.672832566862869</v>
      </c>
      <c r="K65" s="5">
        <v>13.672832566862869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152</v>
      </c>
      <c r="H66" s="1">
        <v>4982.4674796999998</v>
      </c>
      <c r="I66" s="25">
        <v>5.0538025265062528E-7</v>
      </c>
      <c r="J66" s="26">
        <v>1.9365160521066661E-2</v>
      </c>
      <c r="K66" s="5">
        <v>1.9365160521066661E-2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177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154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152</v>
      </c>
      <c r="H69" s="1">
        <v>3087.1862383299999</v>
      </c>
      <c r="I69" s="25">
        <v>4.2476255186839722E-7</v>
      </c>
      <c r="J69" s="26">
        <v>0.1957059476729491</v>
      </c>
      <c r="K69" s="5">
        <v>0.1957059476729491</v>
      </c>
      <c r="L69" s="27">
        <v>3.0871862383299998E-3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154</v>
      </c>
      <c r="H70" s="1">
        <v>25407.143877750001</v>
      </c>
      <c r="I70" s="25">
        <v>1.3755652693398151E-7</v>
      </c>
      <c r="J70" s="26">
        <v>10.04162646618065</v>
      </c>
      <c r="K70" s="5">
        <v>10.04162646618065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0.26720867318399999</v>
      </c>
      <c r="D71" s="7">
        <v>547894</v>
      </c>
      <c r="E71" s="1">
        <v>547894</v>
      </c>
      <c r="F71" s="6">
        <v>11982956894.321301</v>
      </c>
      <c r="G71" s="1" t="s">
        <v>152</v>
      </c>
      <c r="H71" s="1">
        <v>2672.0867318400001</v>
      </c>
      <c r="I71" s="25">
        <v>2.2299059868155711E-7</v>
      </c>
      <c r="J71" s="26">
        <v>0.12217521107403299</v>
      </c>
      <c r="K71" s="5">
        <v>0.12217521107403299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152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152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207</v>
      </c>
      <c r="H74" s="1">
        <v>2739.96069038</v>
      </c>
      <c r="I74" s="25">
        <v>3.4978042657492008E-7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28">
        <v>0.85560493497099999</v>
      </c>
      <c r="D75" s="7">
        <v>7640000</v>
      </c>
      <c r="E75" s="1">
        <v>7640000</v>
      </c>
      <c r="F75" s="6">
        <v>25495303633.219898</v>
      </c>
      <c r="G75" s="1" t="s">
        <v>160</v>
      </c>
      <c r="H75" s="1">
        <v>8556.0493497099997</v>
      </c>
      <c r="I75" s="25">
        <v>3.3559315365680238E-7</v>
      </c>
      <c r="J75" s="26">
        <v>2.5639316939379699</v>
      </c>
      <c r="K75" s="5">
        <v>2.5639316939379699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150</v>
      </c>
      <c r="H76" s="1">
        <v>9167.2669786799997</v>
      </c>
      <c r="I76" s="25">
        <v>5.0334786518649273E-7</v>
      </c>
      <c r="J76" s="26">
        <v>1.1869798352468321E-3</v>
      </c>
      <c r="K76" s="5">
        <v>1.1869798352468321E-3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158</v>
      </c>
      <c r="H77" s="1">
        <v>1381.1362823699999</v>
      </c>
      <c r="I77" s="25">
        <v>2.5081984447945652E-7</v>
      </c>
      <c r="J77" s="26">
        <v>1.1340066808605189E-3</v>
      </c>
      <c r="K77" s="5">
        <v>1.1340066808605189E-3</v>
      </c>
      <c r="L77" s="27">
        <v>1.38113628237E-3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150</v>
      </c>
      <c r="H78" s="1">
        <v>3344.3257119999998</v>
      </c>
      <c r="I78" s="25">
        <v>4.2430130003522271E-7</v>
      </c>
      <c r="J78" s="26">
        <v>8.4932391228050518E-4</v>
      </c>
      <c r="K78" s="5">
        <v>8.4932391228050518E-4</v>
      </c>
      <c r="L78" s="27">
        <v>3.3443257120000002E-3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207</v>
      </c>
      <c r="H79" s="1">
        <v>4059.23255234</v>
      </c>
      <c r="I79" s="25">
        <v>4.0066618622097759E-7</v>
      </c>
      <c r="J79" s="26">
        <v>0.1089182980608692</v>
      </c>
      <c r="K79" s="5">
        <v>0.1089182980608692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280</v>
      </c>
      <c r="B80" s="1" t="s">
        <v>281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154</v>
      </c>
      <c r="H80" s="1">
        <v>3210.56645613</v>
      </c>
      <c r="I80" s="25">
        <v>3.4417099704621608E-7</v>
      </c>
      <c r="J80" s="26">
        <v>0.41500482994829779</v>
      </c>
      <c r="K80" s="5">
        <v>0.41500482994829779</v>
      </c>
      <c r="L80" s="27">
        <v>3.2105664561299999E-3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80</v>
      </c>
      <c r="B81" s="1" t="s">
        <v>242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150</v>
      </c>
      <c r="H81" s="1">
        <v>18726.989317129999</v>
      </c>
      <c r="I81" s="25">
        <v>1.3321884683217381E-7</v>
      </c>
      <c r="J81" s="26">
        <v>1.6163842342688139E-2</v>
      </c>
      <c r="K81" s="5">
        <v>1.6163842342688139E-2</v>
      </c>
      <c r="L81" s="27">
        <v>1.8726989317129999E-2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81</v>
      </c>
      <c r="B82" s="1" t="s">
        <v>243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150</v>
      </c>
      <c r="H82" s="1">
        <v>5660.1084973200004</v>
      </c>
      <c r="I82" s="25">
        <v>4.5544729875089052E-8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82</v>
      </c>
      <c r="B83" s="1" t="s">
        <v>244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150</v>
      </c>
      <c r="H83" s="1">
        <v>2119.6130946399999</v>
      </c>
      <c r="I83" s="25">
        <v>1.509256526850182E-7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83</v>
      </c>
      <c r="B84" s="1" t="s">
        <v>245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207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5.5402651100399996E-3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84</v>
      </c>
      <c r="B85" s="1" t="s">
        <v>246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171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114</v>
      </c>
      <c r="B86" s="1" t="s">
        <v>282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164</v>
      </c>
      <c r="H86" s="1">
        <v>2829.4683461599998</v>
      </c>
      <c r="I86" s="25">
        <v>3.6103972772234321E-7</v>
      </c>
      <c r="J86" s="26">
        <v>0.19398664570521501</v>
      </c>
      <c r="K86" s="5">
        <v>0.19398664570521501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177</v>
      </c>
      <c r="H87" s="1">
        <v>4085.3671174699998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154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152</v>
      </c>
      <c r="H89" s="1">
        <v>1009.5688265700001</v>
      </c>
      <c r="I89" s="25">
        <v>2.4909310207853212E-7</v>
      </c>
      <c r="J89" s="26">
        <v>3.5198349882309059E-3</v>
      </c>
      <c r="K89" s="5">
        <v>3.5198349882309059E-3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158</v>
      </c>
      <c r="H90" s="1">
        <v>18344.551649090001</v>
      </c>
      <c r="I90" s="25">
        <v>1.925712000215479E-7</v>
      </c>
      <c r="J90" s="26">
        <v>0.45831945605128388</v>
      </c>
      <c r="K90" s="5">
        <v>0.45831945605128388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171</v>
      </c>
      <c r="H91" s="1">
        <v>2110.6899982300001</v>
      </c>
      <c r="I91" s="25">
        <v>1.867263871914574E-7</v>
      </c>
      <c r="J91" s="26">
        <v>1.4447020577003061E-3</v>
      </c>
      <c r="K91" s="5">
        <v>1.4447020577003061E-3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150</v>
      </c>
      <c r="H92" s="1">
        <v>16889.067108800002</v>
      </c>
      <c r="I92" s="25">
        <v>7.4936637411360596E-8</v>
      </c>
      <c r="J92" s="26">
        <v>1.285163331604834E-2</v>
      </c>
      <c r="K92" s="5">
        <v>1.285163331604834E-2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154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156</v>
      </c>
      <c r="H94" s="1">
        <v>11498.220609870001</v>
      </c>
      <c r="I94" s="25">
        <v>4.6258656533639188E-7</v>
      </c>
      <c r="J94" s="26">
        <v>0.1176866480872315</v>
      </c>
      <c r="K94" s="5">
        <v>0.1176866480872315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150</v>
      </c>
      <c r="H95" s="1">
        <v>3120.16119936</v>
      </c>
      <c r="I95" s="25">
        <v>3.3049161221474701E-7</v>
      </c>
      <c r="J95" s="26">
        <v>1.698726886783799E-4</v>
      </c>
      <c r="K95" s="5">
        <v>1.698726886783799E-4</v>
      </c>
      <c r="L95" s="27">
        <v>3.1201611993600001E-3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152</v>
      </c>
      <c r="H96" s="1">
        <v>9031.6947240699992</v>
      </c>
      <c r="I96" s="25">
        <v>3.770220454234994E-7</v>
      </c>
      <c r="J96" s="26">
        <v>0.18375941387327729</v>
      </c>
      <c r="K96" s="5">
        <v>0.18375941387327729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156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5.7351953567700003</v>
      </c>
      <c r="D98" s="7">
        <v>823511</v>
      </c>
      <c r="E98" s="1">
        <v>823511</v>
      </c>
      <c r="F98" s="6">
        <v>136774897802.9153</v>
      </c>
      <c r="G98" s="1" t="s">
        <v>152</v>
      </c>
      <c r="H98" s="1">
        <v>57351.953567700002</v>
      </c>
      <c r="I98" s="25">
        <v>4.193163693702104E-7</v>
      </c>
      <c r="J98" s="26">
        <v>0.34531164265643127</v>
      </c>
      <c r="K98" s="5">
        <v>0.34531164265643127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207</v>
      </c>
      <c r="H99" s="1">
        <v>4893.6193323899997</v>
      </c>
      <c r="I99" s="25">
        <v>3.1272568744432801E-7</v>
      </c>
      <c r="J99" s="26">
        <v>3.3987653162824448E-2</v>
      </c>
      <c r="K99" s="5">
        <v>3.3987653162824448E-2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150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1.4618413119559999E-2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207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0.89887783856799996</v>
      </c>
      <c r="D102" s="7">
        <v>35482</v>
      </c>
      <c r="E102" s="1">
        <v>35482</v>
      </c>
      <c r="F102" s="6">
        <v>22823959270.912998</v>
      </c>
      <c r="G102" s="1" t="s">
        <v>150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96">
    <tabColor theme="7" tint="0.79998168889431442"/>
  </sheetPr>
  <dimension ref="A1:U1466"/>
  <sheetViews>
    <sheetView topLeftCell="A96" workbookViewId="0">
      <selection activeCell="E103" sqref="E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150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-1.3791051634015619E-16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2</v>
      </c>
      <c r="B3" s="1" t="s">
        <v>151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152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154</v>
      </c>
      <c r="H4" s="1">
        <v>2790.3803037799998</v>
      </c>
      <c r="I4" s="25">
        <v>1.4338854107110261E-7</v>
      </c>
      <c r="J4" s="26">
        <v>0.34915253139354557</v>
      </c>
      <c r="K4" s="5">
        <v>0.34915253139353858</v>
      </c>
      <c r="L4" s="27">
        <v>2.7903803037799442E-3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156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4.0494409906999176E-3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158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160</v>
      </c>
      <c r="H7" s="1">
        <v>3127.0739043600001</v>
      </c>
      <c r="I7" s="25">
        <v>2.4407891083928261E-7</v>
      </c>
      <c r="J7" s="26">
        <v>0.1547953334120947</v>
      </c>
      <c r="K7" s="5">
        <v>0.15479533341209159</v>
      </c>
      <c r="L7" s="27">
        <v>3.1270739043599369E-3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126</v>
      </c>
      <c r="B8" s="1" t="s">
        <v>302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154</v>
      </c>
      <c r="H8" s="1">
        <v>72.309406850000002</v>
      </c>
      <c r="I8" s="25">
        <v>2.7594365125551228E-7</v>
      </c>
      <c r="J8" s="26">
        <v>0.20640585113912319</v>
      </c>
      <c r="K8" s="5">
        <v>0.206405851139119</v>
      </c>
      <c r="L8" s="27">
        <v>7.2309406849998544E-5</v>
      </c>
      <c r="M8" s="4">
        <v>-1.463672932855431E-18</v>
      </c>
      <c r="N8" s="3">
        <v>-1.463718035665806E-12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162</v>
      </c>
      <c r="H9" s="1">
        <v>2541.1962120600001</v>
      </c>
      <c r="I9" s="25">
        <v>3.428626568159769E-7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0.397714976138</v>
      </c>
      <c r="D10" s="7">
        <v>11068200</v>
      </c>
      <c r="E10" s="1">
        <v>11068200</v>
      </c>
      <c r="F10" s="6">
        <v>23933588969.079788</v>
      </c>
      <c r="G10" s="1" t="s">
        <v>164</v>
      </c>
      <c r="H10" s="1">
        <v>3977.1497613800002</v>
      </c>
      <c r="I10" s="25">
        <v>1.661743989385857E-7</v>
      </c>
      <c r="J10" s="26">
        <v>1.839251482332054</v>
      </c>
      <c r="K10" s="5">
        <v>1.839251482332017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158</v>
      </c>
      <c r="H11" s="1">
        <v>18117.118093780002</v>
      </c>
      <c r="I11" s="25">
        <v>4.2411784457478002E-7</v>
      </c>
      <c r="J11" s="26">
        <v>2.50047157625953E-2</v>
      </c>
      <c r="K11" s="5">
        <v>2.500471576259479E-2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152</v>
      </c>
      <c r="H12" s="1">
        <v>3282.7089405199999</v>
      </c>
      <c r="I12" s="25">
        <v>4.2241489244224151E-7</v>
      </c>
      <c r="J12" s="26">
        <v>3.025673391585287E-2</v>
      </c>
      <c r="K12" s="5">
        <v>3.025673391585226E-2</v>
      </c>
      <c r="L12" s="27">
        <v>3.2827089405199341E-3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152</v>
      </c>
      <c r="H13" s="1">
        <v>55662.144164609999</v>
      </c>
      <c r="I13" s="25">
        <v>4.6383406421904141E-7</v>
      </c>
      <c r="J13" s="26">
        <v>0.2171606151904561</v>
      </c>
      <c r="K13" s="5">
        <v>0.21716061519045179</v>
      </c>
      <c r="L13" s="27">
        <v>5.5662144164608879E-2</v>
      </c>
      <c r="M13" s="4">
        <v>-1.124100812432971E-15</v>
      </c>
      <c r="N13" s="3">
        <v>-1.120497472584248E-9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150</v>
      </c>
      <c r="H14" s="1">
        <v>48075.444167289999</v>
      </c>
      <c r="I14" s="25">
        <v>1.2154592760171661E-7</v>
      </c>
      <c r="J14" s="26">
        <v>4.412117171942314E-2</v>
      </c>
      <c r="K14" s="5">
        <v>4.4121171719422238E-2</v>
      </c>
      <c r="L14" s="27">
        <v>4.8075444167289018E-2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171</v>
      </c>
      <c r="H15" s="1">
        <v>6373.8978007799997</v>
      </c>
      <c r="I15" s="25">
        <v>2.2553131813348691E-7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-1.283695372222837E-16</v>
      </c>
      <c r="N15" s="3">
        <v>-1.2823875294998291E-10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154</v>
      </c>
      <c r="H16" s="1">
        <v>843.46650155999998</v>
      </c>
      <c r="I16" s="25">
        <v>1.144952671975906E-7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162</v>
      </c>
      <c r="H17" s="1">
        <v>6713.0164272100001</v>
      </c>
      <c r="I17" s="25">
        <v>4.3867148552966213E-7</v>
      </c>
      <c r="J17" s="26">
        <v>1.511661939135215E-3</v>
      </c>
      <c r="K17" s="5">
        <v>1.5116619391351851E-3</v>
      </c>
      <c r="L17" s="27">
        <v>6.7130164272098652E-3</v>
      </c>
      <c r="M17" s="4">
        <v>-1.35308431126191E-16</v>
      </c>
      <c r="N17" s="3">
        <v>-1.3460521586239341E-10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150</v>
      </c>
      <c r="H18" s="1">
        <v>4045.80895341</v>
      </c>
      <c r="I18" s="25">
        <v>4.8973891061286831E-7</v>
      </c>
      <c r="J18" s="26">
        <v>1.0700795196891171E-3</v>
      </c>
      <c r="K18" s="5">
        <v>1.070079519689096E-3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177</v>
      </c>
      <c r="H19" s="1">
        <v>3320.250789010001</v>
      </c>
      <c r="I19" s="25">
        <v>5.1457302030488165E-7</v>
      </c>
      <c r="J19" s="26">
        <v>1.121460440452459E-2</v>
      </c>
      <c r="K19" s="5">
        <v>1.121460440452436E-2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162</v>
      </c>
      <c r="H20" s="1">
        <v>12379.313889139999</v>
      </c>
      <c r="I20" s="25">
        <v>4.258248753136718E-7</v>
      </c>
      <c r="J20" s="26">
        <v>0.14159826831342931</v>
      </c>
      <c r="K20" s="5">
        <v>0.14159826831342651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21</v>
      </c>
      <c r="B21" s="7" t="s">
        <v>179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152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5.3581130900498906E-3</v>
      </c>
      <c r="M21" s="4">
        <v>-1.0842021724855039E-16</v>
      </c>
      <c r="N21" s="3">
        <v>-1.091393642127514E-10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150</v>
      </c>
      <c r="H22" s="1">
        <v>6314.1573814699996</v>
      </c>
      <c r="I22" s="25">
        <v>4.7921147831594893E-7</v>
      </c>
      <c r="J22" s="26">
        <v>1.8066272732511271E-4</v>
      </c>
      <c r="K22" s="5">
        <v>1.806627273251091E-4</v>
      </c>
      <c r="L22" s="27">
        <v>6.314157381469873E-3</v>
      </c>
      <c r="M22" s="4">
        <v>-1.275021754842953E-16</v>
      </c>
      <c r="N22" s="3">
        <v>-1.2732925824821001E-10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152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4.8711726663127453E-2</v>
      </c>
      <c r="L23" s="27">
        <v>2.1576084619499558E-3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152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-3.9898639947466557E-17</v>
      </c>
      <c r="N24" s="3">
        <v>-4.0017766878008842E-11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150</v>
      </c>
      <c r="H25" s="1">
        <v>3421.9802673600002</v>
      </c>
      <c r="I25" s="25">
        <v>2.268410131592211E-7</v>
      </c>
      <c r="J25" s="26">
        <v>1.0891022671496581E-3</v>
      </c>
      <c r="K25" s="5">
        <v>1.089102267149636E-3</v>
      </c>
      <c r="L25" s="27">
        <v>3.4219802673599309E-3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177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4.0206584410697006E-3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152</v>
      </c>
      <c r="H27" s="1">
        <v>2879.9619633500001</v>
      </c>
      <c r="I27" s="25">
        <v>3.3483131561649318E-7</v>
      </c>
      <c r="J27" s="26">
        <v>1.0237233093053351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160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0.26452902546483198</v>
      </c>
      <c r="L28" s="27">
        <v>1.7206010455439649E-2</v>
      </c>
      <c r="M28" s="4">
        <v>-3.4694469519536142E-16</v>
      </c>
      <c r="N28" s="3">
        <v>-3.4560798667371268E-10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152</v>
      </c>
      <c r="H29" s="1">
        <v>21512.004861450001</v>
      </c>
      <c r="I29" s="25">
        <v>3.8032522655948243E-7</v>
      </c>
      <c r="J29" s="26">
        <v>0.13725975459054379</v>
      </c>
      <c r="K29" s="5">
        <v>0.13725975459054099</v>
      </c>
      <c r="L29" s="27">
        <v>2.1512004861449569E-2</v>
      </c>
      <c r="M29" s="4">
        <v>-4.3368086899420182E-16</v>
      </c>
      <c r="N29" s="3">
        <v>-4.3655745685100561E-10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152</v>
      </c>
      <c r="H30" s="1">
        <v>5127.2970861900003</v>
      </c>
      <c r="I30" s="25">
        <v>4.0548729988765067E-7</v>
      </c>
      <c r="J30" s="26">
        <v>1.261470989950481</v>
      </c>
      <c r="K30" s="5">
        <v>1.2614709899504559</v>
      </c>
      <c r="L30" s="27">
        <v>5.1272970861898966E-3</v>
      </c>
      <c r="M30" s="4">
        <v>-1.0321604682062E-16</v>
      </c>
      <c r="N30" s="3">
        <v>-1.0368239600211381E-10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152</v>
      </c>
      <c r="H31" s="1">
        <v>2591.0490968399999</v>
      </c>
      <c r="I31" s="25">
        <v>4.1295096006513349E-7</v>
      </c>
      <c r="J31" s="26">
        <v>7.7641387707606146E-2</v>
      </c>
      <c r="K31" s="5">
        <v>7.7641387707604578E-2</v>
      </c>
      <c r="L31" s="27">
        <v>2.5910490968399482E-3</v>
      </c>
      <c r="M31" s="4">
        <v>-5.2475385148298408E-17</v>
      </c>
      <c r="N31" s="3">
        <v>-5.2750692702829838E-11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152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154</v>
      </c>
      <c r="H33" s="1">
        <v>23619.248302889999</v>
      </c>
      <c r="I33" s="25">
        <v>1.58213548858212E-7</v>
      </c>
      <c r="J33" s="26">
        <v>2.5076847494026611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191</v>
      </c>
      <c r="H34" s="1">
        <v>15253.65742279</v>
      </c>
      <c r="I34" s="25">
        <v>4.5420932454800541E-7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-3.0878077872387171E-16</v>
      </c>
      <c r="N34" s="3">
        <v>-3.092281986027956E-10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158</v>
      </c>
      <c r="H35" s="1">
        <v>2825.69076503</v>
      </c>
      <c r="I35" s="25">
        <v>4.8828554290628175E-7</v>
      </c>
      <c r="J35" s="26">
        <v>1.6406394241651071E-4</v>
      </c>
      <c r="K35" s="5">
        <v>1.640639424165074E-4</v>
      </c>
      <c r="L35" s="27">
        <v>2.8256907650299431E-3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0.85185189134999995</v>
      </c>
      <c r="D36" s="7">
        <v>23223</v>
      </c>
      <c r="E36" s="1">
        <v>23223</v>
      </c>
      <c r="F36" s="6">
        <v>28268715765.587002</v>
      </c>
      <c r="G36" s="1" t="s">
        <v>150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195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-1.07552855510562E-16</v>
      </c>
      <c r="N37" s="3">
        <v>-1.0732037480920551E-10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152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4.1494598113689163E-2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158</v>
      </c>
      <c r="H39" s="1">
        <v>4379.6957809599999</v>
      </c>
      <c r="I39" s="25">
        <v>4.031675947032015E-7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160</v>
      </c>
      <c r="H40" s="1">
        <v>3666.9439133199999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150</v>
      </c>
      <c r="H41" s="1">
        <v>2113.9946350599998</v>
      </c>
      <c r="I41" s="25">
        <v>3.0451330579907388E-7</v>
      </c>
      <c r="J41" s="26">
        <v>5.0356451840075462E-3</v>
      </c>
      <c r="K41" s="5">
        <v>5.0356451840074456E-3</v>
      </c>
      <c r="L41" s="27">
        <v>2.113994635059957E-3</v>
      </c>
      <c r="M41" s="4">
        <v>-4.2500725161431768E-17</v>
      </c>
      <c r="N41" s="3">
        <v>-4.2291503632441163E-11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191</v>
      </c>
      <c r="H42" s="1">
        <v>3448.4780909599999</v>
      </c>
      <c r="I42" s="25">
        <v>3.1185689633397202E-7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150</v>
      </c>
      <c r="H43" s="1">
        <v>20373.279667530001</v>
      </c>
      <c r="I43" s="25">
        <v>4.4168240436605509E-7</v>
      </c>
      <c r="J43" s="26">
        <v>2.1535108989675748E-2</v>
      </c>
      <c r="K43" s="5">
        <v>2.1535108989675311E-2</v>
      </c>
      <c r="L43" s="27">
        <v>2.0373279667529592E-2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0.804873325551</v>
      </c>
      <c r="D44" s="7">
        <v>236887</v>
      </c>
      <c r="E44" s="1">
        <v>236887</v>
      </c>
      <c r="F44" s="6">
        <v>27863562669.130001</v>
      </c>
      <c r="G44" s="1" t="s">
        <v>152</v>
      </c>
      <c r="H44" s="1">
        <v>8048.7332555099993</v>
      </c>
      <c r="I44" s="25">
        <v>2.8886231639097542E-7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-1.6306400674181989E-16</v>
      </c>
      <c r="N44" s="3">
        <v>-1.6279955161735421E-10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205</v>
      </c>
      <c r="H45" s="1">
        <v>12748.539124929999</v>
      </c>
      <c r="I45" s="25">
        <v>4.5974663281505278E-7</v>
      </c>
      <c r="J45" s="26">
        <v>1.3102779035229E-2</v>
      </c>
      <c r="K45" s="5">
        <v>1.310277903522874E-2</v>
      </c>
      <c r="L45" s="27">
        <v>1.274853912492974E-2</v>
      </c>
      <c r="M45" s="4">
        <v>-2.567390744445674E-16</v>
      </c>
      <c r="N45" s="3">
        <v>-2.5829649530351162E-10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207</v>
      </c>
      <c r="H46" s="1">
        <v>4687.6823553300001</v>
      </c>
      <c r="I46" s="25">
        <v>4.552644602741448E-7</v>
      </c>
      <c r="J46" s="26">
        <v>1.123729267294672E-2</v>
      </c>
      <c r="K46" s="5">
        <v>1.123729267294649E-2</v>
      </c>
      <c r="L46" s="27">
        <v>4.6876823553299064E-3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158</v>
      </c>
      <c r="H47" s="1">
        <v>3990.8346334600001</v>
      </c>
      <c r="I47" s="25">
        <v>3.9910547344259258E-7</v>
      </c>
      <c r="J47" s="26">
        <v>1.8515540587232819E-3</v>
      </c>
      <c r="K47" s="5">
        <v>1.8515540587232451E-3</v>
      </c>
      <c r="L47" s="27">
        <v>3.9908346334599186E-3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150</v>
      </c>
      <c r="H48" s="1">
        <v>3138.0812789500001</v>
      </c>
      <c r="I48" s="25">
        <v>4.418542017383287E-7</v>
      </c>
      <c r="J48" s="26">
        <v>1.9392980914295251E-3</v>
      </c>
      <c r="K48" s="5">
        <v>1.9392980914294861E-3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3.5307689842299999</v>
      </c>
      <c r="D49" s="7">
        <v>1258000</v>
      </c>
      <c r="E49" s="1">
        <v>1258000</v>
      </c>
      <c r="F49" s="6">
        <v>101417037389.20399</v>
      </c>
      <c r="G49" s="1" t="s">
        <v>152</v>
      </c>
      <c r="H49" s="1">
        <v>35307.689842299988</v>
      </c>
      <c r="I49" s="25">
        <v>3.4814357381394528E-7</v>
      </c>
      <c r="J49" s="26">
        <v>0.43796461585794322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162</v>
      </c>
      <c r="H50" s="1">
        <v>2749.9898298399999</v>
      </c>
      <c r="I50" s="25">
        <v>3.0753293648407939E-7</v>
      </c>
      <c r="J50" s="26">
        <v>1.0622187626160099E-2</v>
      </c>
      <c r="K50" s="5">
        <v>1.062218762615989E-2</v>
      </c>
      <c r="L50" s="27">
        <v>2.749989829839945E-3</v>
      </c>
      <c r="M50" s="4">
        <v>-5.5511151231257827E-17</v>
      </c>
      <c r="N50" s="3">
        <v>-5.5933924159035093E-11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152</v>
      </c>
      <c r="H51" s="1">
        <v>33529.391812610003</v>
      </c>
      <c r="I51" s="25">
        <v>2.4835653944779712E-7</v>
      </c>
      <c r="J51" s="26">
        <v>11.15120862120609</v>
      </c>
      <c r="K51" s="5">
        <v>11.151208621205861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207</v>
      </c>
      <c r="H52" s="1">
        <v>2279.1925178800002</v>
      </c>
      <c r="I52" s="25">
        <v>1.8834356025746641E-7</v>
      </c>
      <c r="J52" s="26">
        <v>1.038112035427103E-2</v>
      </c>
      <c r="K52" s="5">
        <v>1.038112035427082E-2</v>
      </c>
      <c r="L52" s="27">
        <v>2.279192517879954E-3</v>
      </c>
      <c r="M52" s="4">
        <v>-4.5970172113385388E-17</v>
      </c>
      <c r="N52" s="3">
        <v>-4.5929482439532882E-11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207</v>
      </c>
      <c r="H53" s="1">
        <v>4292.8836090099994</v>
      </c>
      <c r="I53" s="25">
        <v>1.8947405022050371E-7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154</v>
      </c>
      <c r="H54" s="1">
        <v>20536.080012480001</v>
      </c>
      <c r="I54" s="25">
        <v>3.5445031778545782E-7</v>
      </c>
      <c r="J54" s="26">
        <v>5.699561109990162</v>
      </c>
      <c r="K54" s="5">
        <v>5.6995611099900474</v>
      </c>
      <c r="L54" s="27">
        <v>2.0536080012479589E-2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150</v>
      </c>
      <c r="H55" s="1">
        <v>3429.6522950399999</v>
      </c>
      <c r="I55" s="25">
        <v>3.473530067573239E-7</v>
      </c>
      <c r="J55" s="26">
        <v>1.704461204158188E-3</v>
      </c>
      <c r="K55" s="5">
        <v>1.7044612041581539E-3</v>
      </c>
      <c r="L55" s="27">
        <v>3.42965229503993E-3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205</v>
      </c>
      <c r="H56" s="1">
        <v>4660.6630060300004</v>
      </c>
      <c r="I56" s="25">
        <v>3.8972611564817499E-7</v>
      </c>
      <c r="J56" s="26">
        <v>7.2581032873853535E-2</v>
      </c>
      <c r="K56" s="5">
        <v>7.258103287385205E-2</v>
      </c>
      <c r="L56" s="27">
        <v>4.6606630060299064E-3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158</v>
      </c>
      <c r="H57" s="1">
        <v>2840.0298450199998</v>
      </c>
      <c r="I57" s="25">
        <v>5.3192831452166816E-7</v>
      </c>
      <c r="J57" s="26">
        <v>1.648179882545389E-4</v>
      </c>
      <c r="K57" s="5">
        <v>1.648179882545356E-4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207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0.1799956846247269</v>
      </c>
      <c r="L58" s="27">
        <v>2.2771164934199538E-3</v>
      </c>
      <c r="M58" s="4">
        <v>-4.5970172113385388E-17</v>
      </c>
      <c r="N58" s="3">
        <v>-4.5929482439532882E-11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150</v>
      </c>
      <c r="H59" s="1">
        <v>2101.8760069199998</v>
      </c>
      <c r="I59" s="25">
        <v>1.706006692037935E-7</v>
      </c>
      <c r="J59" s="26">
        <v>2.555256823334419E-3</v>
      </c>
      <c r="K59" s="5">
        <v>2.5552568233343669E-3</v>
      </c>
      <c r="L59" s="27">
        <v>2.101876006919958E-3</v>
      </c>
      <c r="M59" s="4">
        <v>-4.2500725161431768E-17</v>
      </c>
      <c r="N59" s="3">
        <v>-4.2746250983327627E-11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195</v>
      </c>
      <c r="H60" s="1">
        <v>11432.98084136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-2.3071822230491529E-16</v>
      </c>
      <c r="N60" s="3">
        <v>-2.310116542503238E-10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191</v>
      </c>
      <c r="H61" s="1">
        <v>4807.4713176800014</v>
      </c>
      <c r="I61" s="25">
        <v>3.9395112598678317E-7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171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-1.691660145297647E-10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0.49004920747000003</v>
      </c>
      <c r="D63" s="7">
        <v>3958720</v>
      </c>
      <c r="E63" s="1">
        <v>3958720</v>
      </c>
      <c r="F63" s="6">
        <v>11558938531.658979</v>
      </c>
      <c r="G63" s="1" t="s">
        <v>152</v>
      </c>
      <c r="H63" s="1">
        <v>4900.4920746999996</v>
      </c>
      <c r="I63" s="25">
        <v>4.239569283354139E-7</v>
      </c>
      <c r="J63" s="26">
        <v>1.6783267713399701</v>
      </c>
      <c r="K63" s="5">
        <v>1.6783267713399359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3.3535801877570002</v>
      </c>
      <c r="D64" s="7">
        <v>760000</v>
      </c>
      <c r="E64" s="1">
        <v>760000</v>
      </c>
      <c r="F64" s="6">
        <v>107403686148.9399</v>
      </c>
      <c r="G64" s="1" t="s">
        <v>152</v>
      </c>
      <c r="H64" s="1">
        <v>33535.801877569997</v>
      </c>
      <c r="I64" s="25">
        <v>3.1224069750329521E-7</v>
      </c>
      <c r="J64" s="26">
        <v>0.23730293010250431</v>
      </c>
      <c r="K64" s="5">
        <v>0.2373029301024995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158</v>
      </c>
      <c r="H65" s="1">
        <v>3377.4204344899999</v>
      </c>
      <c r="I65" s="25">
        <v>4.17662454627787E-7</v>
      </c>
      <c r="J65" s="26">
        <v>1.4584355253147699E-2</v>
      </c>
      <c r="K65" s="5">
        <v>1.4584355253147401E-2</v>
      </c>
      <c r="L65" s="27">
        <v>3.3774204344899322E-3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152</v>
      </c>
      <c r="H66" s="1">
        <v>15576.95194915</v>
      </c>
      <c r="I66" s="25">
        <v>3.8946715848061318E-7</v>
      </c>
      <c r="J66" s="26">
        <v>13.63135054682146</v>
      </c>
      <c r="K66" s="5">
        <v>13.63135054682119</v>
      </c>
      <c r="L66" s="27">
        <v>1.557695194914969E-2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152</v>
      </c>
      <c r="H67" s="1">
        <v>5008.2598757899996</v>
      </c>
      <c r="I67" s="25">
        <v>5.0181411543675334E-7</v>
      </c>
      <c r="J67" s="26">
        <v>1.922851327530551E-2</v>
      </c>
      <c r="K67" s="5">
        <v>1.9228513275305129E-2</v>
      </c>
      <c r="L67" s="27">
        <v>5.0082598757898982E-3</v>
      </c>
      <c r="M67" s="4">
        <v>-1.014813233446432E-16</v>
      </c>
      <c r="N67" s="3">
        <v>-1.00953911896795E-10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177</v>
      </c>
      <c r="H68" s="1">
        <v>5437.7641584499997</v>
      </c>
      <c r="I68" s="25">
        <v>5.2660516699811955E-7</v>
      </c>
      <c r="J68" s="26">
        <v>1.790773530893805E-2</v>
      </c>
      <c r="K68" s="5">
        <v>1.7907735308937689E-2</v>
      </c>
      <c r="L68" s="27">
        <v>5.4377641584498898E-3</v>
      </c>
      <c r="M68" s="4">
        <v>-1.101549407245273E-16</v>
      </c>
      <c r="N68" s="3">
        <v>-1.100488589145243E-10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154</v>
      </c>
      <c r="H69" s="1">
        <v>35310.174698299998</v>
      </c>
      <c r="I69" s="25">
        <v>3.0511259744190731E-7</v>
      </c>
      <c r="J69" s="26">
        <v>8.1465063516989247</v>
      </c>
      <c r="K69" s="5">
        <v>8.1465063516987577</v>
      </c>
      <c r="L69" s="27">
        <v>3.5310174698299293E-2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152</v>
      </c>
      <c r="H70" s="1">
        <v>3212.2116743900001</v>
      </c>
      <c r="I70" s="25">
        <v>4.2520744425423898E-7</v>
      </c>
      <c r="J70" s="26">
        <v>0.19591092828058659</v>
      </c>
      <c r="K70" s="5">
        <v>0.1959109282805826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2.6098892088380001</v>
      </c>
      <c r="D71" s="7">
        <v>73000000</v>
      </c>
      <c r="E71" s="1">
        <v>73000000</v>
      </c>
      <c r="F71" s="6">
        <v>188254618285.28299</v>
      </c>
      <c r="G71" s="1" t="s">
        <v>154</v>
      </c>
      <c r="H71" s="1">
        <v>26098.892088379998</v>
      </c>
      <c r="I71" s="25">
        <v>1.3863613188405011E-7</v>
      </c>
      <c r="J71" s="26">
        <v>10.120437627535649</v>
      </c>
      <c r="K71" s="5">
        <v>10.12043762753545</v>
      </c>
      <c r="L71" s="27">
        <v>2.6098892088379469E-2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0.27020439095400001</v>
      </c>
      <c r="D72" s="7">
        <v>547894</v>
      </c>
      <c r="E72" s="1">
        <v>547894</v>
      </c>
      <c r="F72" s="6">
        <v>12164061420.091249</v>
      </c>
      <c r="G72" s="1" t="s">
        <v>152</v>
      </c>
      <c r="H72" s="1">
        <v>2702.0439095400002</v>
      </c>
      <c r="I72" s="25">
        <v>2.2213336616971221E-7</v>
      </c>
      <c r="J72" s="26">
        <v>0.12170553852418831</v>
      </c>
      <c r="K72" s="5">
        <v>0.12170553852418591</v>
      </c>
      <c r="L72" s="27">
        <v>2.702043909539945E-3</v>
      </c>
      <c r="M72" s="4">
        <v>-5.4643789493269417E-17</v>
      </c>
      <c r="N72" s="3">
        <v>-5.4569682106375688E-11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152</v>
      </c>
      <c r="H73" s="1">
        <v>4354.2571172999997</v>
      </c>
      <c r="I73" s="25">
        <v>2.6283668717488318E-7</v>
      </c>
      <c r="J73" s="26">
        <v>0.12747579327981839</v>
      </c>
      <c r="K73" s="5">
        <v>0.12747579327981581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152</v>
      </c>
      <c r="H74" s="1">
        <v>6953.6317778399998</v>
      </c>
      <c r="I74" s="25">
        <v>4.3750010970208811E-7</v>
      </c>
      <c r="J74" s="26">
        <v>3.1913445502218807E-2</v>
      </c>
      <c r="K74" s="5">
        <v>3.1913445502218182E-2</v>
      </c>
      <c r="L74" s="27">
        <v>6.9536317778398594E-3</v>
      </c>
      <c r="M74" s="4">
        <v>-1.405126015541214E-16</v>
      </c>
      <c r="N74" s="3">
        <v>-1.400621840730309E-10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207</v>
      </c>
      <c r="H75" s="1">
        <v>2480.92433467</v>
      </c>
      <c r="I75" s="25">
        <v>3.4021204858709348E-7</v>
      </c>
      <c r="J75" s="26">
        <v>4.1675635739870369E-2</v>
      </c>
      <c r="K75" s="5">
        <v>4.1675635739869522E-2</v>
      </c>
      <c r="L75" s="27">
        <v>2.48092433466995E-3</v>
      </c>
      <c r="M75" s="4">
        <v>-5.0306980803327412E-17</v>
      </c>
      <c r="N75" s="3">
        <v>-5.0476955948397517E-11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160</v>
      </c>
      <c r="H76" s="1">
        <v>8572.6251383399995</v>
      </c>
      <c r="I76" s="25">
        <v>3.3419107706309299E-7</v>
      </c>
      <c r="J76" s="26">
        <v>2.5532198287620309</v>
      </c>
      <c r="K76" s="5">
        <v>2.5532198287619789</v>
      </c>
      <c r="L76" s="27">
        <v>8.5726251383398261E-3</v>
      </c>
      <c r="M76" s="4">
        <v>-1.7347234759768071E-16</v>
      </c>
      <c r="N76" s="3">
        <v>-1.7280399333685639E-10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150</v>
      </c>
      <c r="H77" s="1">
        <v>9290.6494050199999</v>
      </c>
      <c r="I77" s="25">
        <v>5.0072781631867966E-7</v>
      </c>
      <c r="J77" s="26">
        <v>1.180801314608221E-3</v>
      </c>
      <c r="K77" s="5">
        <v>1.1808013146081969E-3</v>
      </c>
      <c r="L77" s="27">
        <v>9.2906494050198126E-3</v>
      </c>
      <c r="M77" s="4">
        <v>-1.8735013540549519E-16</v>
      </c>
      <c r="N77" s="3">
        <v>-1.8735590856522319E-10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158</v>
      </c>
      <c r="H78" s="1">
        <v>1367.27976313</v>
      </c>
      <c r="I78" s="25">
        <v>2.4872513664686399E-7</v>
      </c>
      <c r="J78" s="26">
        <v>1.1245360878078009E-3</v>
      </c>
      <c r="K78" s="5">
        <v>1.124536087807779E-3</v>
      </c>
      <c r="L78" s="27">
        <v>1.3672797631299721E-3</v>
      </c>
      <c r="M78" s="4">
        <v>-2.753873518113181E-17</v>
      </c>
      <c r="N78" s="3">
        <v>-2.7512214728631079E-11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150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3.337549312339933E-3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207</v>
      </c>
      <c r="H80" s="1">
        <v>3854.6348307600001</v>
      </c>
      <c r="I80" s="25">
        <v>3.9315771518715858E-7</v>
      </c>
      <c r="J80" s="26">
        <v>0.10687717276962271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154</v>
      </c>
      <c r="H81" s="1">
        <v>3133.21592061</v>
      </c>
      <c r="I81" s="25">
        <v>3.4070972200346138E-7</v>
      </c>
      <c r="J81" s="26">
        <v>0.41083118988899381</v>
      </c>
      <c r="K81" s="5">
        <v>0.41083118988898548</v>
      </c>
      <c r="L81" s="27">
        <v>3.1332159206099372E-3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150</v>
      </c>
      <c r="H82" s="1">
        <v>18485.66369361</v>
      </c>
      <c r="I82" s="25">
        <v>1.3167494348939949E-7</v>
      </c>
      <c r="J82" s="26">
        <v>1.5976515918399312E-2</v>
      </c>
      <c r="K82" s="5">
        <v>1.5976515918398989E-2</v>
      </c>
      <c r="L82" s="27">
        <v>1.8485663693609621E-2</v>
      </c>
      <c r="M82" s="4">
        <v>-3.7470027081099028E-16</v>
      </c>
      <c r="N82" s="3">
        <v>-3.7471181713044638E-10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150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-1.153591111524577E-16</v>
      </c>
      <c r="N83" s="3">
        <v>-1.155058271251619E-10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150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2.1121292580099571E-3</v>
      </c>
      <c r="M84" s="4">
        <v>-4.2500725161431768E-17</v>
      </c>
      <c r="N84" s="3">
        <v>-4.2291503632441163E-11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207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3.3440780267030748E-2</v>
      </c>
      <c r="L85" s="27">
        <v>5.595907153449888E-3</v>
      </c>
      <c r="M85" s="4">
        <v>-1.1275702593849251E-16</v>
      </c>
      <c r="N85" s="3">
        <v>-1.127773430198431E-10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171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164</v>
      </c>
      <c r="H87" s="1">
        <v>2908.5696145100001</v>
      </c>
      <c r="I87" s="25">
        <v>3.6153755307768802E-7</v>
      </c>
      <c r="J87" s="26">
        <v>0.1942541272686418</v>
      </c>
      <c r="K87" s="5">
        <v>0.19425412726863781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177</v>
      </c>
      <c r="H88" s="1">
        <v>4118.1602161699993</v>
      </c>
      <c r="I88" s="25">
        <v>5.0271976525949689E-7</v>
      </c>
      <c r="J88" s="26">
        <v>1.625343273060479E-2</v>
      </c>
      <c r="K88" s="5">
        <v>1.6253432730604471E-2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154</v>
      </c>
      <c r="H89" s="1">
        <v>18488.562416590001</v>
      </c>
      <c r="I89" s="25">
        <v>2.7118938395841092E-7</v>
      </c>
      <c r="J89" s="26">
        <v>6.8369555589754967</v>
      </c>
      <c r="K89" s="5">
        <v>6.8369555589753572</v>
      </c>
      <c r="L89" s="27">
        <v>1.848856241658962E-2</v>
      </c>
      <c r="M89" s="4">
        <v>-3.7470027081099028E-16</v>
      </c>
      <c r="N89" s="3">
        <v>-3.7471181713044638E-10</v>
      </c>
      <c r="P89" s="2"/>
      <c r="Q89" s="2"/>
      <c r="R89" s="2"/>
    </row>
    <row r="90" spans="1:18">
      <c r="A90" s="7" t="s">
        <v>125</v>
      </c>
      <c r="B90" s="1" t="s">
        <v>301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152</v>
      </c>
      <c r="H90" s="1">
        <v>1001.77974331</v>
      </c>
      <c r="I90" s="25">
        <v>2.4717128470410578E-7</v>
      </c>
      <c r="J90" s="26">
        <v>3.4926785556398379E-3</v>
      </c>
      <c r="K90" s="5">
        <v>3.4926785556397681E-3</v>
      </c>
      <c r="L90" s="27">
        <v>1.0017797433099799E-3</v>
      </c>
      <c r="M90" s="4">
        <v>-2.0166160408230379E-17</v>
      </c>
      <c r="N90" s="3">
        <v>-2.012257027672604E-11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158</v>
      </c>
      <c r="H91" s="1">
        <v>18322.19670009</v>
      </c>
      <c r="I91" s="25">
        <v>1.9193730826106539E-7</v>
      </c>
      <c r="J91" s="26">
        <v>0.45681079366133548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-3.7471181713044638E-10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171</v>
      </c>
      <c r="H92" s="1">
        <v>2071.6597235200002</v>
      </c>
      <c r="I92" s="25">
        <v>1.8514684855533639E-7</v>
      </c>
      <c r="J92" s="26">
        <v>1.432481167272638E-3</v>
      </c>
      <c r="K92" s="5">
        <v>1.4324811672726081E-3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1.7113891971120001</v>
      </c>
      <c r="D93" s="7">
        <v>171500</v>
      </c>
      <c r="E93" s="1">
        <v>171500</v>
      </c>
      <c r="F93" s="6">
        <v>226041415214.14182</v>
      </c>
      <c r="G93" s="1" t="s">
        <v>150</v>
      </c>
      <c r="H93" s="1">
        <v>17113.89197112</v>
      </c>
      <c r="I93" s="25">
        <v>7.5711311375869082E-8</v>
      </c>
      <c r="J93" s="26">
        <v>1.298448990096155E-2</v>
      </c>
      <c r="K93" s="5">
        <v>1.298448990096129E-2</v>
      </c>
      <c r="L93" s="27">
        <v>1.7113891971119649E-2</v>
      </c>
      <c r="M93" s="4">
        <v>-3.4694469519536142E-16</v>
      </c>
      <c r="N93" s="3">
        <v>-3.4560798667371268E-10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3.026672836236</v>
      </c>
      <c r="D94" s="7">
        <v>73000000</v>
      </c>
      <c r="E94" s="1">
        <v>73000000</v>
      </c>
      <c r="F94" s="6">
        <v>188254618285.28299</v>
      </c>
      <c r="G94" s="1" t="s">
        <v>154</v>
      </c>
      <c r="H94" s="1">
        <v>30266.728362360001</v>
      </c>
      <c r="I94" s="25">
        <v>1.6077548927109711E-7</v>
      </c>
      <c r="J94" s="26">
        <v>11.736610716790089</v>
      </c>
      <c r="K94" s="5">
        <v>11.736610716789849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156</v>
      </c>
      <c r="H95" s="1">
        <v>11740.460827340001</v>
      </c>
      <c r="I95" s="25">
        <v>4.6079808813852779E-7</v>
      </c>
      <c r="J95" s="26">
        <v>0.1172316416033229</v>
      </c>
      <c r="K95" s="5">
        <v>0.1172316416033205</v>
      </c>
      <c r="L95" s="27">
        <v>1.174046082733976E-2</v>
      </c>
      <c r="M95" s="4">
        <v>-2.3765711620882262E-16</v>
      </c>
      <c r="N95" s="3">
        <v>-2.3646862246096129E-10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150</v>
      </c>
      <c r="H96" s="1">
        <v>3174.1162571999998</v>
      </c>
      <c r="I96" s="25">
        <v>3.1265595528735951E-7</v>
      </c>
      <c r="J96" s="26">
        <v>1.6070516101770281E-4</v>
      </c>
      <c r="K96" s="5">
        <v>1.6070516101769961E-4</v>
      </c>
      <c r="L96" s="27">
        <v>3.1741162571999361E-3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152</v>
      </c>
      <c r="H97" s="1">
        <v>9111.7768582000008</v>
      </c>
      <c r="I97" s="25">
        <v>3.7590782303038151E-7</v>
      </c>
      <c r="J97" s="26">
        <v>0.18321634522153879</v>
      </c>
      <c r="K97" s="5">
        <v>0.18321634522153521</v>
      </c>
      <c r="L97" s="27">
        <v>9.111776858199817E-3</v>
      </c>
      <c r="M97" s="4">
        <v>-1.838806884535416E-16</v>
      </c>
      <c r="N97" s="3">
        <v>-1.837179297581315E-10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156</v>
      </c>
      <c r="H98" s="1">
        <v>3181.3081307699999</v>
      </c>
      <c r="I98" s="25">
        <v>3.8979340235216941E-7</v>
      </c>
      <c r="J98" s="26">
        <v>3.7420166625808257E-2</v>
      </c>
      <c r="K98" s="5">
        <v>3.7420166625807501E-2</v>
      </c>
      <c r="L98" s="27">
        <v>3.181308130769936E-3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95</v>
      </c>
      <c r="B99" s="1" t="s">
        <v>258</v>
      </c>
      <c r="C99" s="1">
        <v>5.7441332681160002</v>
      </c>
      <c r="D99" s="7">
        <v>823511</v>
      </c>
      <c r="E99" s="1">
        <v>823511</v>
      </c>
      <c r="F99" s="6">
        <v>137742810517.63431</v>
      </c>
      <c r="G99" s="1" t="s">
        <v>152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0.34341951597929571</v>
      </c>
      <c r="L99" s="27">
        <v>5.7441332681158842E-2</v>
      </c>
      <c r="M99" s="4">
        <v>-1.1587952819525069E-15</v>
      </c>
      <c r="N99" s="3">
        <v>-1.1568772606551649E-9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207</v>
      </c>
      <c r="H100" s="1">
        <v>4822.4459973900002</v>
      </c>
      <c r="I100" s="25">
        <v>3.1001130521270059E-7</v>
      </c>
      <c r="J100" s="26">
        <v>3.3692648673126727E-2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150</v>
      </c>
      <c r="H101" s="1">
        <v>14436.681559799999</v>
      </c>
      <c r="I101" s="25">
        <v>3.2401903337314681E-7</v>
      </c>
      <c r="J101" s="26">
        <v>5.4917985966414654E-3</v>
      </c>
      <c r="K101" s="5">
        <v>5.4917985966413544E-3</v>
      </c>
      <c r="L101" s="27">
        <v>1.443668155979971E-2</v>
      </c>
      <c r="M101" s="4">
        <v>-2.9143354396410359E-16</v>
      </c>
      <c r="N101" s="3">
        <v>-2.9103830456733698E-10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207</v>
      </c>
      <c r="H102" s="1">
        <v>9123.6069868799987</v>
      </c>
      <c r="I102" s="25">
        <v>2.7568154214931309E-7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-1.838806884535416E-16</v>
      </c>
      <c r="N102" s="3">
        <v>-1.837179297581315E-10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0.88723677058200001</v>
      </c>
      <c r="D103" s="7">
        <v>35482</v>
      </c>
      <c r="E103" s="7">
        <v>35482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150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-1.335737076502141E-16</v>
      </c>
      <c r="N2" s="3">
        <v>-1.336957211606205E-10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2</v>
      </c>
      <c r="B3" s="1" t="s">
        <v>151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152</v>
      </c>
      <c r="H3" s="1">
        <v>4983.2912239200004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154</v>
      </c>
      <c r="H4" s="1">
        <v>2780.1921961899998</v>
      </c>
      <c r="I4" s="25">
        <v>1.423961116762024E-7</v>
      </c>
      <c r="J4" s="26">
        <v>0.34673595589266959</v>
      </c>
      <c r="K4" s="5">
        <v>0.34673595589266271</v>
      </c>
      <c r="L4" s="27">
        <v>2.780192196189944E-3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156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158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3.7736666762499239E-3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160</v>
      </c>
      <c r="H7" s="1">
        <v>3129.9327618299999</v>
      </c>
      <c r="I7" s="25">
        <v>2.4325846241077212E-7</v>
      </c>
      <c r="J7" s="26">
        <v>0.15427500337783651</v>
      </c>
      <c r="K7" s="5">
        <v>0.1542750033778334</v>
      </c>
      <c r="L7" s="27">
        <v>3.129932761829937E-3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162</v>
      </c>
      <c r="H8" s="1">
        <v>2478.4064681499999</v>
      </c>
      <c r="I8" s="25">
        <v>3.3811123030449629E-7</v>
      </c>
      <c r="J8" s="26">
        <v>7.4621148528202343E-3</v>
      </c>
      <c r="K8" s="5">
        <v>7.4621148528200851E-3</v>
      </c>
      <c r="L8" s="27">
        <v>2.4784064681499509E-3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0.397315698223</v>
      </c>
      <c r="D9" s="7">
        <v>11068200</v>
      </c>
      <c r="E9" s="1">
        <v>11068200</v>
      </c>
      <c r="F9" s="6">
        <v>24003034295.309891</v>
      </c>
      <c r="G9" s="1" t="s">
        <v>164</v>
      </c>
      <c r="H9" s="1">
        <v>3973.1569822299998</v>
      </c>
      <c r="I9" s="25">
        <v>1.6552728014917429E-7</v>
      </c>
      <c r="J9" s="26">
        <v>1.832089042147091</v>
      </c>
      <c r="K9" s="5">
        <v>1.832089042147055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158</v>
      </c>
      <c r="H10" s="1">
        <v>18540.503737790001</v>
      </c>
      <c r="I10" s="25">
        <v>4.229274451325788E-7</v>
      </c>
      <c r="J10" s="26">
        <v>2.4934533382681451E-2</v>
      </c>
      <c r="K10" s="5">
        <v>2.4934533382680941E-2</v>
      </c>
      <c r="L10" s="27">
        <v>1.8540503737789631E-2</v>
      </c>
      <c r="M10" s="4">
        <v>-3.7123082385903672E-16</v>
      </c>
      <c r="N10" s="3">
        <v>-3.7471181713044638E-10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152</v>
      </c>
      <c r="H11" s="1">
        <v>3348.4430104899998</v>
      </c>
      <c r="I11" s="25">
        <v>4.2141598303216879E-7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152</v>
      </c>
      <c r="H12" s="1">
        <v>57534.174245609996</v>
      </c>
      <c r="I12" s="25">
        <v>4.624851075230404E-7</v>
      </c>
      <c r="J12" s="26">
        <v>0.2165290525507822</v>
      </c>
      <c r="K12" s="5">
        <v>0.2165290525507779</v>
      </c>
      <c r="L12" s="27">
        <v>5.7534174245608853E-2</v>
      </c>
      <c r="M12" s="4">
        <v>-1.1518563880485999E-15</v>
      </c>
      <c r="N12" s="3">
        <v>-1.1496013030409811E-9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150</v>
      </c>
      <c r="H13" s="1">
        <v>46780.900646810012</v>
      </c>
      <c r="I13" s="25">
        <v>1.1879755534314261E-7</v>
      </c>
      <c r="J13" s="26">
        <v>4.3123512589560757E-2</v>
      </c>
      <c r="K13" s="5">
        <v>4.312351258955989E-2</v>
      </c>
      <c r="L13" s="27">
        <v>4.6780900646809058E-2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171</v>
      </c>
      <c r="H14" s="1">
        <v>6207.6327433400002</v>
      </c>
      <c r="I14" s="25">
        <v>2.2151224024271221E-7</v>
      </c>
      <c r="J14" s="26">
        <v>1.852595470045899E-2</v>
      </c>
      <c r="K14" s="5">
        <v>1.8525954700458629E-2</v>
      </c>
      <c r="L14" s="27">
        <v>6.207632743339876E-3</v>
      </c>
      <c r="M14" s="4">
        <v>-1.2403272853234171E-16</v>
      </c>
      <c r="N14" s="3">
        <v>-1.2369127944111819E-10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154</v>
      </c>
      <c r="H15" s="1">
        <v>833.71423987000003</v>
      </c>
      <c r="I15" s="25">
        <v>1.135348748162744E-7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-1.6696713456276771E-17</v>
      </c>
      <c r="N15" s="3">
        <v>-1.671196514507756E-11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162</v>
      </c>
      <c r="H16" s="1">
        <v>6756.9120668000014</v>
      </c>
      <c r="I16" s="25">
        <v>4.3623696570094379E-7</v>
      </c>
      <c r="J16" s="26">
        <v>1.5032725838054521E-3</v>
      </c>
      <c r="K16" s="5">
        <v>1.503272583805423E-3</v>
      </c>
      <c r="L16" s="27">
        <v>6.7569120667998646E-3</v>
      </c>
      <c r="M16" s="4">
        <v>-1.35308431126191E-16</v>
      </c>
      <c r="N16" s="3">
        <v>-1.3460521586239341E-10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150</v>
      </c>
      <c r="H17" s="1">
        <v>4020.8498353</v>
      </c>
      <c r="I17" s="25">
        <v>4.8592460546271999E-7</v>
      </c>
      <c r="J17" s="26">
        <v>1.061745262936043E-3</v>
      </c>
      <c r="K17" s="5">
        <v>1.0617452629360219E-3</v>
      </c>
      <c r="L17" s="27">
        <v>4.0208498352999186E-3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177</v>
      </c>
      <c r="H18" s="1">
        <v>3163.8983247900001</v>
      </c>
      <c r="I18" s="25">
        <v>5.1008668933495483E-7</v>
      </c>
      <c r="J18" s="26">
        <v>1.1116829307366009E-2</v>
      </c>
      <c r="K18" s="5">
        <v>1.111682930736578E-2</v>
      </c>
      <c r="L18" s="27">
        <v>3.1638983247899372E-3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162</v>
      </c>
      <c r="H19" s="1">
        <v>11802.44173027</v>
      </c>
      <c r="I19" s="25">
        <v>4.1925453162332209E-7</v>
      </c>
      <c r="J19" s="26">
        <v>0.13941345163710839</v>
      </c>
      <c r="K19" s="5">
        <v>0.13941345163710561</v>
      </c>
      <c r="L19" s="27">
        <v>1.180244173026976E-2</v>
      </c>
      <c r="M19" s="4">
        <v>-2.3592239273284581E-16</v>
      </c>
      <c r="N19" s="3">
        <v>-2.3464963305741549E-10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152</v>
      </c>
      <c r="H20" s="1">
        <v>5443.2283827499996</v>
      </c>
      <c r="I20" s="25">
        <v>5.0520952539720602E-7</v>
      </c>
      <c r="J20" s="26">
        <v>7.4877103759119906E-3</v>
      </c>
      <c r="K20" s="5">
        <v>7.4877103759118406E-3</v>
      </c>
      <c r="L20" s="27">
        <v>5.4432283827498922E-3</v>
      </c>
      <c r="M20" s="4">
        <v>-1.0842021724855039E-16</v>
      </c>
      <c r="N20" s="3">
        <v>-1.082298695109785E-10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150</v>
      </c>
      <c r="H21" s="1">
        <v>6239.3416236499997</v>
      </c>
      <c r="I21" s="25">
        <v>4.7528856667914843E-7</v>
      </c>
      <c r="J21" s="26">
        <v>1.791837896380389E-4</v>
      </c>
      <c r="K21" s="5">
        <v>1.7918378963803529E-4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152</v>
      </c>
      <c r="H22" s="1">
        <v>2160.0116883999999</v>
      </c>
      <c r="I22" s="25">
        <v>3.3990227826189938E-7</v>
      </c>
      <c r="J22" s="26">
        <v>4.8375232144511789E-2</v>
      </c>
      <c r="K22" s="5">
        <v>4.8375232144510817E-2</v>
      </c>
      <c r="L22" s="27">
        <v>2.1600116883999571E-3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152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150</v>
      </c>
      <c r="H24" s="1">
        <v>3354.02254227</v>
      </c>
      <c r="I24" s="25">
        <v>2.2349167509185531E-7</v>
      </c>
      <c r="J24" s="26">
        <v>1.073021525700763E-3</v>
      </c>
      <c r="K24" s="5">
        <v>1.073021525700742E-3</v>
      </c>
      <c r="L24" s="27">
        <v>3.354022542269932E-3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177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2.7686888806899451E-3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152</v>
      </c>
      <c r="H26" s="1">
        <v>2983.1950495299998</v>
      </c>
      <c r="I26" s="25">
        <v>3.3672586572694592E-7</v>
      </c>
      <c r="J26" s="26">
        <v>1.029515763649536</v>
      </c>
      <c r="K26" s="5">
        <v>1.029515763649516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160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152</v>
      </c>
      <c r="H28" s="1">
        <v>21501.417856979999</v>
      </c>
      <c r="I28" s="25">
        <v>3.7784961302178779E-7</v>
      </c>
      <c r="J28" s="26">
        <v>0.1363663031891762</v>
      </c>
      <c r="K28" s="5">
        <v>0.1363663031891735</v>
      </c>
      <c r="L28" s="27">
        <v>2.1501417856979569E-2</v>
      </c>
      <c r="M28" s="4">
        <v>-4.3021142204224821E-16</v>
      </c>
      <c r="N28" s="3">
        <v>-4.2928149923682208E-10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152</v>
      </c>
      <c r="H29" s="1">
        <v>5283.55112938</v>
      </c>
      <c r="I29" s="25">
        <v>4.061089627370018E-7</v>
      </c>
      <c r="J29" s="26">
        <v>1.2634049830748131</v>
      </c>
      <c r="K29" s="5">
        <v>1.2634049830747871</v>
      </c>
      <c r="L29" s="27">
        <v>5.283551129379894E-3</v>
      </c>
      <c r="M29" s="4">
        <v>-1.058181320345852E-16</v>
      </c>
      <c r="N29" s="3">
        <v>-1.064108801074326E-10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152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2.5774182375199479E-3</v>
      </c>
      <c r="M30" s="4">
        <v>-5.1608023410310011E-17</v>
      </c>
      <c r="N30" s="3">
        <v>-5.1386450650170452E-11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152</v>
      </c>
      <c r="H31" s="1">
        <v>4267.8675198299998</v>
      </c>
      <c r="I31" s="25">
        <v>3.593036514461457E-7</v>
      </c>
      <c r="J31" s="26">
        <v>0.30050001585046943</v>
      </c>
      <c r="K31" s="5">
        <v>0.30050001585046349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154</v>
      </c>
      <c r="H32" s="1">
        <v>23629.60886049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191</v>
      </c>
      <c r="H33" s="1">
        <v>15198.887856249999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1.5198887856249701E-2</v>
      </c>
      <c r="M33" s="4">
        <v>-3.0357660829594119E-16</v>
      </c>
      <c r="N33" s="3">
        <v>-3.0377123039215798E-10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158</v>
      </c>
      <c r="H34" s="1">
        <v>3077.9961321300002</v>
      </c>
      <c r="I34" s="25">
        <v>5.0977189880835858E-7</v>
      </c>
      <c r="J34" s="26">
        <v>1.7128335799960849E-4</v>
      </c>
      <c r="K34" s="5">
        <v>1.71283357999605E-4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150</v>
      </c>
      <c r="H35" s="1">
        <v>8587.1492637499996</v>
      </c>
      <c r="I35" s="25">
        <v>3.0100721936178661E-7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195</v>
      </c>
      <c r="H36" s="1">
        <v>5493.7574069900002</v>
      </c>
      <c r="I36" s="25">
        <v>4.2100004133268962E-7</v>
      </c>
      <c r="J36" s="26">
        <v>1.7409614709230709E-2</v>
      </c>
      <c r="K36" s="5">
        <v>1.7409614709230359E-2</v>
      </c>
      <c r="L36" s="27">
        <v>5.4937574069898899E-3</v>
      </c>
      <c r="M36" s="4">
        <v>-1.101549407245273E-16</v>
      </c>
      <c r="N36" s="3">
        <v>-1.100488589145243E-10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152</v>
      </c>
      <c r="H37" s="1">
        <v>41390.321704949987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158</v>
      </c>
      <c r="H38" s="1">
        <v>4268.1513673100008</v>
      </c>
      <c r="I38" s="25">
        <v>3.9830045835179982E-7</v>
      </c>
      <c r="J38" s="26">
        <v>3.2369878250250771E-3</v>
      </c>
      <c r="K38" s="5">
        <v>3.236987825025012E-3</v>
      </c>
      <c r="L38" s="27">
        <v>4.2681513673099164E-3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0.36613212331</v>
      </c>
      <c r="D39" s="7">
        <v>281604</v>
      </c>
      <c r="E39" s="1">
        <v>281604</v>
      </c>
      <c r="F39" s="6">
        <v>15417290189.870001</v>
      </c>
      <c r="G39" s="1" t="s">
        <v>160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150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4.9889787894028606E-3</v>
      </c>
      <c r="L40" s="27">
        <v>2.0890648579999591E-3</v>
      </c>
      <c r="M40" s="4">
        <v>-4.163336342344337E-17</v>
      </c>
      <c r="N40" s="3">
        <v>-4.1382008930668228E-11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191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3.5113144171799301E-3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150</v>
      </c>
      <c r="H42" s="1">
        <v>20404.448567700001</v>
      </c>
      <c r="I42" s="25">
        <v>4.3887403354260362E-7</v>
      </c>
      <c r="J42" s="26">
        <v>2.1398181253436729E-2</v>
      </c>
      <c r="K42" s="5">
        <v>2.1398181253436298E-2</v>
      </c>
      <c r="L42" s="27">
        <v>2.0404448567699591E-2</v>
      </c>
      <c r="M42" s="4">
        <v>-4.0939474033052652E-16</v>
      </c>
      <c r="N42" s="3">
        <v>-4.1109160520136362E-10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152</v>
      </c>
      <c r="H43" s="1">
        <v>7962.9771693700004</v>
      </c>
      <c r="I43" s="25">
        <v>2.8622208130423651E-7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-1.595945597898663E-16</v>
      </c>
      <c r="N43" s="3">
        <v>-1.600710675120354E-10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205</v>
      </c>
      <c r="H44" s="1">
        <v>12914.46816248</v>
      </c>
      <c r="I44" s="25">
        <v>4.5720014179265981E-7</v>
      </c>
      <c r="J44" s="26">
        <v>1.3030204041090799E-2</v>
      </c>
      <c r="K44" s="5">
        <v>1.3030204041090541E-2</v>
      </c>
      <c r="L44" s="27">
        <v>1.291446816247974E-2</v>
      </c>
      <c r="M44" s="4">
        <v>-2.5847379792054431E-16</v>
      </c>
      <c r="N44" s="3">
        <v>-2.5829649530351162E-10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207</v>
      </c>
      <c r="H45" s="1">
        <v>4657.0362817200003</v>
      </c>
      <c r="I45" s="25">
        <v>4.5175523606866498E-7</v>
      </c>
      <c r="J45" s="26">
        <v>1.115067449188286E-2</v>
      </c>
      <c r="K45" s="5">
        <v>1.115067449188264E-2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158</v>
      </c>
      <c r="H46" s="1">
        <v>4023.8303644699999</v>
      </c>
      <c r="I46" s="25">
        <v>3.954832336684511E-7</v>
      </c>
      <c r="J46" s="26">
        <v>1.8347495466286979E-3</v>
      </c>
      <c r="K46" s="5">
        <v>1.8347495466286619E-3</v>
      </c>
      <c r="L46" s="27">
        <v>4.0238303644699186E-3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150</v>
      </c>
      <c r="H47" s="1">
        <v>3216.1306284100001</v>
      </c>
      <c r="I47" s="25">
        <v>4.4053446286582509E-7</v>
      </c>
      <c r="J47" s="26">
        <v>1.933505757518106E-3</v>
      </c>
      <c r="K47" s="5">
        <v>1.9335057575180681E-3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152</v>
      </c>
      <c r="H48" s="1">
        <v>36350.203884899987</v>
      </c>
      <c r="I48" s="25">
        <v>3.4957798561389219E-7</v>
      </c>
      <c r="J48" s="26">
        <v>0.43976910590227641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162</v>
      </c>
      <c r="H49" s="1">
        <v>2666.9070082500002</v>
      </c>
      <c r="I49" s="25">
        <v>3.0237053058851361E-7</v>
      </c>
      <c r="J49" s="26">
        <v>1.0443878126527259E-2</v>
      </c>
      <c r="K49" s="5">
        <v>1.0443878126527049E-2</v>
      </c>
      <c r="L49" s="27">
        <v>2.6669070082499472E-3</v>
      </c>
      <c r="M49" s="4">
        <v>-5.3342746886286818E-17</v>
      </c>
      <c r="N49" s="3">
        <v>-5.3660187404602772E-11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152</v>
      </c>
      <c r="H50" s="1">
        <v>33796.441895770004</v>
      </c>
      <c r="I50" s="25">
        <v>2.4843483227233302E-7</v>
      </c>
      <c r="J50" s="26">
        <v>11.154723969027749</v>
      </c>
      <c r="K50" s="5">
        <v>11.154723969027531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207</v>
      </c>
      <c r="H51" s="1">
        <v>2195.62594201</v>
      </c>
      <c r="I51" s="25">
        <v>1.8577740809559649E-7</v>
      </c>
      <c r="J51" s="26">
        <v>1.023967917941309E-2</v>
      </c>
      <c r="K51" s="5">
        <v>1.0239679179412891E-2</v>
      </c>
      <c r="L51" s="27">
        <v>2.1956259420099558E-3</v>
      </c>
      <c r="M51" s="4">
        <v>-4.3801767768414379E-17</v>
      </c>
      <c r="N51" s="3">
        <v>-4.3655745685100562E-11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207</v>
      </c>
      <c r="H52" s="1">
        <v>4304.6851128099997</v>
      </c>
      <c r="I52" s="25">
        <v>1.8834960506674571E-7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154</v>
      </c>
      <c r="H53" s="1">
        <v>20335.345618039999</v>
      </c>
      <c r="I53" s="25">
        <v>3.5148183002909642E-7</v>
      </c>
      <c r="J53" s="26">
        <v>5.6518278268678692</v>
      </c>
      <c r="K53" s="5">
        <v>5.6518278268677564</v>
      </c>
      <c r="L53" s="27">
        <v>2.03353456180396E-2</v>
      </c>
      <c r="M53" s="4">
        <v>-4.0592529337857291E-16</v>
      </c>
      <c r="N53" s="3">
        <v>-4.074536263942719E-10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150</v>
      </c>
      <c r="H54" s="1">
        <v>3349.09647197</v>
      </c>
      <c r="I54" s="25">
        <v>3.4426897018530552E-7</v>
      </c>
      <c r="J54" s="26">
        <v>1.6893278366992941E-3</v>
      </c>
      <c r="K54" s="5">
        <v>1.6893278366992611E-3</v>
      </c>
      <c r="L54" s="27">
        <v>3.3490964719699329E-3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205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158</v>
      </c>
      <c r="H56" s="1">
        <v>2942.3534478500001</v>
      </c>
      <c r="I56" s="25">
        <v>5.280749233940977E-7</v>
      </c>
      <c r="J56" s="26">
        <v>1.636240150136612E-4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207</v>
      </c>
      <c r="H57" s="1">
        <v>2163.95371295</v>
      </c>
      <c r="I57" s="25">
        <v>1.7190038976818761E-7</v>
      </c>
      <c r="J57" s="26">
        <v>0.1744285288005083</v>
      </c>
      <c r="K57" s="5">
        <v>0.1744285288005048</v>
      </c>
      <c r="L57" s="27">
        <v>2.163953712949957E-3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150</v>
      </c>
      <c r="H58" s="1">
        <v>2060.27766703</v>
      </c>
      <c r="I58" s="25">
        <v>1.684263932439453E-7</v>
      </c>
      <c r="J58" s="26">
        <v>2.5226905180078122E-3</v>
      </c>
      <c r="K58" s="5">
        <v>2.5226905180077619E-3</v>
      </c>
      <c r="L58" s="27">
        <v>2.0602776670299592E-3</v>
      </c>
      <c r="M58" s="4">
        <v>-4.1199682554449168E-17</v>
      </c>
      <c r="N58" s="3">
        <v>-4.1382008930668228E-11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195</v>
      </c>
      <c r="H59" s="1">
        <v>11953.37979447</v>
      </c>
      <c r="I59" s="25">
        <v>4.3142272109744088E-7</v>
      </c>
      <c r="J59" s="26">
        <v>4.5884826347760534E-3</v>
      </c>
      <c r="K59" s="5">
        <v>4.5884826347759606E-3</v>
      </c>
      <c r="L59" s="27">
        <v>1.1953379794469759E-2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191</v>
      </c>
      <c r="H60" s="1">
        <v>4909.5548909199997</v>
      </c>
      <c r="I60" s="25">
        <v>3.9368677026240081E-7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171</v>
      </c>
      <c r="H61" s="1">
        <v>8764.9733205199991</v>
      </c>
      <c r="I61" s="25">
        <v>2.0939119510221381E-7</v>
      </c>
      <c r="J61" s="26">
        <v>5.0377008847251423E-2</v>
      </c>
      <c r="K61" s="5">
        <v>5.0377008847250417E-2</v>
      </c>
      <c r="L61" s="27">
        <v>8.7649733205198248E-3</v>
      </c>
      <c r="M61" s="4">
        <v>-1.7520707107365749E-16</v>
      </c>
      <c r="N61" s="3">
        <v>-1.746229827404022E-10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0.49191160073000001</v>
      </c>
      <c r="D62" s="7">
        <v>3958720</v>
      </c>
      <c r="E62" s="1">
        <v>3958720</v>
      </c>
      <c r="F62" s="6">
        <v>11668188132.15901</v>
      </c>
      <c r="G62" s="1" t="s">
        <v>152</v>
      </c>
      <c r="H62" s="1">
        <v>4919.1160073000001</v>
      </c>
      <c r="I62" s="25">
        <v>4.2158353564271828E-7</v>
      </c>
      <c r="J62" s="26">
        <v>1.6689311742195421</v>
      </c>
      <c r="K62" s="5">
        <v>1.668931174219509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152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158</v>
      </c>
      <c r="H64" s="1">
        <v>3359.4581307200001</v>
      </c>
      <c r="I64" s="25">
        <v>4.1458820398460698E-7</v>
      </c>
      <c r="J64" s="26">
        <v>1.4477005494938491E-2</v>
      </c>
      <c r="K64" s="5">
        <v>1.4477005494938199E-2</v>
      </c>
      <c r="L64" s="27">
        <v>3.3594581307199332E-3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152</v>
      </c>
      <c r="H65" s="1">
        <v>15313.908064470001</v>
      </c>
      <c r="I65" s="25">
        <v>3.8549681854328551E-7</v>
      </c>
      <c r="J65" s="26">
        <v>13.492388649014989</v>
      </c>
      <c r="K65" s="5">
        <v>13.492388649014719</v>
      </c>
      <c r="L65" s="27">
        <v>1.53139080644697E-2</v>
      </c>
      <c r="M65" s="4">
        <v>-3.05311331771918E-16</v>
      </c>
      <c r="N65" s="3">
        <v>-3.0559021979570389E-10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152</v>
      </c>
      <c r="H66" s="1">
        <v>5098.1456041700003</v>
      </c>
      <c r="I66" s="25">
        <v>4.9850304087752707E-7</v>
      </c>
      <c r="J66" s="26">
        <v>1.910163952034508E-2</v>
      </c>
      <c r="K66" s="5">
        <v>1.9101639520344701E-2</v>
      </c>
      <c r="L66" s="27">
        <v>5.0981456041698991E-3</v>
      </c>
      <c r="M66" s="4">
        <v>-1.014813233446432E-16</v>
      </c>
      <c r="N66" s="3">
        <v>-1.00953911896795E-10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177</v>
      </c>
      <c r="H67" s="1">
        <v>5119.7989797099999</v>
      </c>
      <c r="I67" s="25">
        <v>5.2245194961753588E-7</v>
      </c>
      <c r="J67" s="26">
        <v>1.776650099869392E-2</v>
      </c>
      <c r="K67" s="5">
        <v>1.776650099869357E-2</v>
      </c>
      <c r="L67" s="27">
        <v>5.1197989797098966E-3</v>
      </c>
      <c r="M67" s="4">
        <v>-1.0234868508263159E-16</v>
      </c>
      <c r="N67" s="3">
        <v>-1.027729013003409E-10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154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152</v>
      </c>
      <c r="H69" s="1">
        <v>3130.0047827600001</v>
      </c>
      <c r="I69" s="25">
        <v>4.204653898793516E-7</v>
      </c>
      <c r="J69" s="26">
        <v>0.19372606466379219</v>
      </c>
      <c r="K69" s="5">
        <v>0.19372606466378831</v>
      </c>
      <c r="L69" s="27">
        <v>3.1300047827599381E-3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154</v>
      </c>
      <c r="H70" s="1">
        <v>26493.226124519999</v>
      </c>
      <c r="I70" s="25">
        <v>1.3902640023731101E-7</v>
      </c>
      <c r="J70" s="26">
        <v>10.148927217323701</v>
      </c>
      <c r="K70" s="5">
        <v>10.1489272173235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0.26971168904600001</v>
      </c>
      <c r="D71" s="7">
        <v>547894</v>
      </c>
      <c r="E71" s="1">
        <v>547894</v>
      </c>
      <c r="F71" s="6">
        <v>12222418142.491301</v>
      </c>
      <c r="G71" s="1" t="s">
        <v>152</v>
      </c>
      <c r="H71" s="1">
        <v>2697.1168904599999</v>
      </c>
      <c r="I71" s="25">
        <v>2.2066966282911391E-7</v>
      </c>
      <c r="J71" s="26">
        <v>0.1209035842460945</v>
      </c>
      <c r="K71" s="5">
        <v>0.1209035842460921</v>
      </c>
      <c r="L71" s="27">
        <v>2.6971168904599469E-3</v>
      </c>
      <c r="M71" s="4">
        <v>-5.377642775528102E-17</v>
      </c>
      <c r="N71" s="3">
        <v>-5.3660187404602772E-11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152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0.1273895935636572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152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-1.4224732503009821E-16</v>
      </c>
      <c r="N73" s="3">
        <v>-1.4188117347657681E-10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207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2.5503338637099492E-3</v>
      </c>
      <c r="M74" s="4">
        <v>-5.1174342541315809E-17</v>
      </c>
      <c r="N74" s="3">
        <v>-5.1386450650170452E-11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160</v>
      </c>
      <c r="H75" s="1">
        <v>8518.6708508899992</v>
      </c>
      <c r="I75" s="25">
        <v>3.3175048991414608E-7</v>
      </c>
      <c r="J75" s="26">
        <v>2.534573742944076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-1.691660145297647E-10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150</v>
      </c>
      <c r="H76" s="1">
        <v>9387.299079389999</v>
      </c>
      <c r="I76" s="25">
        <v>4.9795299878839159E-7</v>
      </c>
      <c r="J76" s="26">
        <v>1.174257823152821E-3</v>
      </c>
      <c r="K76" s="5">
        <v>1.174257823152798E-3</v>
      </c>
      <c r="L76" s="27">
        <v>9.3872990793898124E-3</v>
      </c>
      <c r="M76" s="4">
        <v>-1.8735013540549519E-16</v>
      </c>
      <c r="N76" s="3">
        <v>-1.8735590856522319E-10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158</v>
      </c>
      <c r="H77" s="1">
        <v>1408.1696343599999</v>
      </c>
      <c r="I77" s="25">
        <v>2.478507207893499E-7</v>
      </c>
      <c r="J77" s="26">
        <v>1.1205826788328089E-3</v>
      </c>
      <c r="K77" s="5">
        <v>1.1205826788327859E-3</v>
      </c>
      <c r="L77" s="27">
        <v>1.408169634359972E-3</v>
      </c>
      <c r="M77" s="4">
        <v>-2.8189256484623121E-17</v>
      </c>
      <c r="N77" s="3">
        <v>-2.8194335754960779E-11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150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207</v>
      </c>
      <c r="H79" s="1">
        <v>3787.6333372200002</v>
      </c>
      <c r="I79" s="25">
        <v>3.8908903542343769E-7</v>
      </c>
      <c r="J79" s="26">
        <v>0.1057711306566136</v>
      </c>
      <c r="K79" s="5">
        <v>0.10577113065661151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154</v>
      </c>
      <c r="H80" s="1">
        <v>3111.2995265899999</v>
      </c>
      <c r="I80" s="25">
        <v>3.3806536497790602E-7</v>
      </c>
      <c r="J80" s="26">
        <v>0.40764259774400879</v>
      </c>
      <c r="K80" s="5">
        <v>0.40764259774400069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150</v>
      </c>
      <c r="H81" s="1">
        <v>17883.49941525</v>
      </c>
      <c r="I81" s="25">
        <v>1.281858852898212E-7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-3.5735303605122231E-16</v>
      </c>
      <c r="N81" s="3">
        <v>-3.5652192309498792E-10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150</v>
      </c>
      <c r="H82" s="1">
        <v>5518.3065639099996</v>
      </c>
      <c r="I82" s="25">
        <v>4.4486585503549523E-8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-1.101549407245273E-16</v>
      </c>
      <c r="N82" s="3">
        <v>-1.1095835361629721E-10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150</v>
      </c>
      <c r="H83" s="1">
        <v>2082.5653274599999</v>
      </c>
      <c r="I83" s="25">
        <v>1.481863335529107E-7</v>
      </c>
      <c r="J83" s="26">
        <v>7.9190776650675467E-4</v>
      </c>
      <c r="K83" s="5">
        <v>7.9190776650673862E-4</v>
      </c>
      <c r="L83" s="27">
        <v>2.0825653274599578E-3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207</v>
      </c>
      <c r="H84" s="1">
        <v>5384.6319403700008</v>
      </c>
      <c r="I84" s="25">
        <v>4.0947663391776941E-7</v>
      </c>
      <c r="J84" s="26">
        <v>3.2991532394754677E-2</v>
      </c>
      <c r="K84" s="5">
        <v>3.2991532394754018E-2</v>
      </c>
      <c r="L84" s="27">
        <v>5.384631940369893E-3</v>
      </c>
      <c r="M84" s="4">
        <v>-1.07552855510562E-16</v>
      </c>
      <c r="N84" s="3">
        <v>-1.082298695109785E-10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171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164</v>
      </c>
      <c r="H86" s="1">
        <v>2841.3397522999999</v>
      </c>
      <c r="I86" s="25">
        <v>3.5726640919150051E-7</v>
      </c>
      <c r="J86" s="26">
        <v>0.19195924165859321</v>
      </c>
      <c r="K86" s="5">
        <v>0.19195924165858941</v>
      </c>
      <c r="L86" s="27">
        <v>2.8413397522999428E-3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177</v>
      </c>
      <c r="H87" s="1">
        <v>3887.88404193</v>
      </c>
      <c r="I87" s="25">
        <v>4.976210236933774E-7</v>
      </c>
      <c r="J87" s="26">
        <v>1.6088585317030581E-2</v>
      </c>
      <c r="K87" s="5">
        <v>1.6088585317030269E-2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154</v>
      </c>
      <c r="H88" s="1">
        <v>18648.743036280001</v>
      </c>
      <c r="I88" s="25">
        <v>2.7068218520220712E-7</v>
      </c>
      <c r="J88" s="26">
        <v>6.8241685711328426</v>
      </c>
      <c r="K88" s="5">
        <v>6.8241685711327058</v>
      </c>
      <c r="L88" s="27">
        <v>1.8648743036279631E-2</v>
      </c>
      <c r="M88" s="4">
        <v>-3.7123082385903672E-16</v>
      </c>
      <c r="N88" s="3">
        <v>-3.7471181713044638E-10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152</v>
      </c>
      <c r="H89" s="1">
        <v>966.04672884000001</v>
      </c>
      <c r="I89" s="25">
        <v>2.4517984151554568E-7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-1.9326762412674732E-11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158</v>
      </c>
      <c r="H90" s="1">
        <v>18276.225339339999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1.827622533933964E-2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171</v>
      </c>
      <c r="H91" s="1">
        <v>2095.1090749800001</v>
      </c>
      <c r="I91" s="25">
        <v>1.8392569393334219E-7</v>
      </c>
      <c r="J91" s="26">
        <v>1.4230330939622689E-3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150</v>
      </c>
      <c r="H92" s="1">
        <v>16381.414601029999</v>
      </c>
      <c r="I92" s="25">
        <v>7.2831178143726227E-8</v>
      </c>
      <c r="J92" s="26">
        <v>1.2490547051649051E-2</v>
      </c>
      <c r="K92" s="5">
        <v>1.2490547051648799E-2</v>
      </c>
      <c r="L92" s="27">
        <v>1.6381414601029671E-2</v>
      </c>
      <c r="M92" s="4">
        <v>-3.2612801348363968E-16</v>
      </c>
      <c r="N92" s="3">
        <v>-3.2741809263825422E-10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154</v>
      </c>
      <c r="H93" s="1">
        <v>30627.46060876</v>
      </c>
      <c r="I93" s="25">
        <v>1.607212944483593E-7</v>
      </c>
      <c r="J93" s="26">
        <v>11.73265449473023</v>
      </c>
      <c r="K93" s="5">
        <v>11.73265449472999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156</v>
      </c>
      <c r="H94" s="1">
        <v>11305.351602750001</v>
      </c>
      <c r="I94" s="25">
        <v>4.5555153660355622E-7</v>
      </c>
      <c r="J94" s="26">
        <v>0.1158968664273107</v>
      </c>
      <c r="K94" s="5">
        <v>0.1158968664273084</v>
      </c>
      <c r="L94" s="27">
        <v>1.1305351602749781E-2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150</v>
      </c>
      <c r="H95" s="1">
        <v>3343.3443067500002</v>
      </c>
      <c r="I95" s="25">
        <v>3.1724947392702198E-7</v>
      </c>
      <c r="J95" s="26">
        <v>1.630662295984893E-4</v>
      </c>
      <c r="K95" s="5">
        <v>1.630662295984861E-4</v>
      </c>
      <c r="L95" s="27">
        <v>3.343344306749933E-3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152</v>
      </c>
      <c r="H96" s="1">
        <v>9046.6680733499998</v>
      </c>
      <c r="I96" s="25">
        <v>3.7302306039836422E-7</v>
      </c>
      <c r="J96" s="26">
        <v>0.1818103205689815</v>
      </c>
      <c r="K96" s="5">
        <v>0.18181032056897789</v>
      </c>
      <c r="L96" s="27">
        <v>9.04666807334982E-3</v>
      </c>
      <c r="M96" s="4">
        <v>-1.8041124150158789E-16</v>
      </c>
      <c r="N96" s="3">
        <v>-1.8007995095103979E-10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156</v>
      </c>
      <c r="H97" s="1">
        <v>3151.0437361700001</v>
      </c>
      <c r="I97" s="25">
        <v>3.8655226869355831E-7</v>
      </c>
      <c r="J97" s="26">
        <v>3.7109017794581603E-2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5.7088496125760004</v>
      </c>
      <c r="D98" s="7">
        <v>823511</v>
      </c>
      <c r="E98" s="1">
        <v>823511</v>
      </c>
      <c r="F98" s="6">
        <v>137876036292.25531</v>
      </c>
      <c r="G98" s="1" t="s">
        <v>152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0.34098024426352469</v>
      </c>
      <c r="L98" s="27">
        <v>5.7088496125758857E-2</v>
      </c>
      <c r="M98" s="4">
        <v>-1.1379786002407851E-15</v>
      </c>
      <c r="N98" s="3">
        <v>-1.135049387812614E-9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207</v>
      </c>
      <c r="H99" s="1">
        <v>4900.4522965000006</v>
      </c>
      <c r="I99" s="25">
        <v>3.0825919853299748E-7</v>
      </c>
      <c r="J99" s="26">
        <v>3.3502226214963238E-2</v>
      </c>
      <c r="K99" s="5">
        <v>3.3502226214962558E-2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150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1.467623804002971E-2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207</v>
      </c>
      <c r="H101" s="1">
        <v>9292.3865380899988</v>
      </c>
      <c r="I101" s="25">
        <v>2.7690001252854489E-7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-1.8561541192951841E-16</v>
      </c>
      <c r="N101" s="3">
        <v>-1.8553691916167741E-10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150</v>
      </c>
      <c r="H102" s="1">
        <v>8662.3269507800014</v>
      </c>
      <c r="I102" s="25">
        <v>3.8557629900549662E-7</v>
      </c>
      <c r="J102" s="26">
        <v>1.368101824131303E-2</v>
      </c>
      <c r="K102" s="5">
        <v>1.3681018241312759E-2</v>
      </c>
      <c r="L102" s="27">
        <v>8.6623269507798278E-3</v>
      </c>
      <c r="M102" s="4">
        <v>-1.7347234759768071E-16</v>
      </c>
      <c r="N102" s="3">
        <v>-1.7280399333685639E-10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150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2</v>
      </c>
      <c r="B3" s="1" t="s">
        <v>151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152</v>
      </c>
      <c r="H3" s="1">
        <v>5070.2749149799993</v>
      </c>
      <c r="I3" s="25">
        <v>4.6479492618311057E-7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0.25692259601599998</v>
      </c>
      <c r="D4" s="7">
        <v>2435010</v>
      </c>
      <c r="E4" s="1">
        <v>2435010</v>
      </c>
      <c r="F4" s="6">
        <v>18370902394.399899</v>
      </c>
      <c r="G4" s="1" t="s">
        <v>154</v>
      </c>
      <c r="H4" s="1">
        <v>2569.2259601599999</v>
      </c>
      <c r="I4" s="25">
        <v>1.3985300803422649E-7</v>
      </c>
      <c r="J4" s="26">
        <v>0.34054347309342181</v>
      </c>
      <c r="K4" s="5">
        <v>0.34054347309342192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156</v>
      </c>
      <c r="H5" s="1">
        <v>4212.4883780599994</v>
      </c>
      <c r="I5" s="25">
        <v>3.9259279095047532E-7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158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3.8488161015699999E-3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0.31657023407200002</v>
      </c>
      <c r="D7" s="7">
        <v>634202</v>
      </c>
      <c r="E7" s="1">
        <v>634202</v>
      </c>
      <c r="F7" s="6">
        <v>12909167752.530001</v>
      </c>
      <c r="G7" s="1" t="s">
        <v>160</v>
      </c>
      <c r="H7" s="1">
        <v>3165.7023407199999</v>
      </c>
      <c r="I7" s="25">
        <v>2.4522900324845273E-7</v>
      </c>
      <c r="J7" s="26">
        <v>0.15552472431817521</v>
      </c>
      <c r="K7" s="5">
        <v>0.15552472431817521</v>
      </c>
      <c r="L7" s="27">
        <v>3.1657023407200011E-3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162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0.38749036182199997</v>
      </c>
      <c r="D9" s="7">
        <v>11068200</v>
      </c>
      <c r="E9" s="1">
        <v>11068200</v>
      </c>
      <c r="F9" s="6">
        <v>23735173751.279888</v>
      </c>
      <c r="G9" s="1" t="s">
        <v>164</v>
      </c>
      <c r="H9" s="1">
        <v>3874.9036182200002</v>
      </c>
      <c r="I9" s="25">
        <v>1.6325575109855889E-7</v>
      </c>
      <c r="J9" s="26">
        <v>1.80694730430907</v>
      </c>
      <c r="K9" s="5">
        <v>1.80694730430907</v>
      </c>
      <c r="L9" s="27">
        <v>3.8749036182199998E-3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158</v>
      </c>
      <c r="H10" s="1">
        <v>18903.864742239999</v>
      </c>
      <c r="I10" s="25">
        <v>4.2484583878974058E-7</v>
      </c>
      <c r="J10" s="26">
        <v>2.504763611752674E-2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152</v>
      </c>
      <c r="H11" s="1">
        <v>3325.0633857799999</v>
      </c>
      <c r="I11" s="25">
        <v>4.2120511393098159E-7</v>
      </c>
      <c r="J11" s="26">
        <v>3.017007990064835E-2</v>
      </c>
      <c r="K11" s="5">
        <v>3.017007990064836E-2</v>
      </c>
      <c r="L11" s="27">
        <v>3.32506338578E-3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152</v>
      </c>
      <c r="H12" s="1">
        <v>58066.049464529999</v>
      </c>
      <c r="I12" s="25">
        <v>4.6343503976308762E-7</v>
      </c>
      <c r="J12" s="26">
        <v>0.21697379752652091</v>
      </c>
      <c r="K12" s="5">
        <v>0.21697379752652091</v>
      </c>
      <c r="L12" s="27">
        <v>5.8066049464530013E-2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150</v>
      </c>
      <c r="H13" s="1">
        <v>45833.140455909997</v>
      </c>
      <c r="I13" s="25">
        <v>1.170220528678561E-7</v>
      </c>
      <c r="J13" s="26">
        <v>4.2479005191031767E-2</v>
      </c>
      <c r="K13" s="5">
        <v>4.2479005191031781E-2</v>
      </c>
      <c r="L13" s="27">
        <v>4.5833140455910013E-2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171</v>
      </c>
      <c r="H14" s="1">
        <v>6056.7523045099997</v>
      </c>
      <c r="I14" s="25">
        <v>2.1740946253734049E-7</v>
      </c>
      <c r="J14" s="26">
        <v>1.8182822989847931E-2</v>
      </c>
      <c r="K14" s="5">
        <v>1.8182822989847941E-2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154</v>
      </c>
      <c r="H15" s="1">
        <v>796.67701013999999</v>
      </c>
      <c r="I15" s="25">
        <v>1.128864795487936E-7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162</v>
      </c>
      <c r="H16" s="1">
        <v>6879.6081700799996</v>
      </c>
      <c r="I16" s="25">
        <v>4.4023560227655272E-7</v>
      </c>
      <c r="J16" s="26">
        <v>1.5170518854450009E-3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150</v>
      </c>
      <c r="H17" s="1">
        <v>4146.7975591600007</v>
      </c>
      <c r="I17" s="25">
        <v>4.8903392888593382E-7</v>
      </c>
      <c r="J17" s="26">
        <v>1.068539134615765E-3</v>
      </c>
      <c r="K17" s="5">
        <v>1.068539134615765E-3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177</v>
      </c>
      <c r="H18" s="1">
        <v>3139.1400841999998</v>
      </c>
      <c r="I18" s="25">
        <v>5.1059752375158244E-7</v>
      </c>
      <c r="J18" s="26">
        <v>1.112796243264199E-2</v>
      </c>
      <c r="K18" s="5">
        <v>1.112796243264199E-2</v>
      </c>
      <c r="L18" s="27">
        <v>3.139140084200001E-3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162</v>
      </c>
      <c r="H19" s="1">
        <v>12039.53961738</v>
      </c>
      <c r="I19" s="25">
        <v>4.4282723537386338E-7</v>
      </c>
      <c r="J19" s="26">
        <v>0.14725201209716471</v>
      </c>
      <c r="K19" s="5">
        <v>0.14725201209716471</v>
      </c>
      <c r="L19" s="27">
        <v>1.203953961738E-2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152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150</v>
      </c>
      <c r="H21" s="1">
        <v>6046.4416916300006</v>
      </c>
      <c r="I21" s="25">
        <v>4.7448835054811259E-7</v>
      </c>
      <c r="J21" s="26">
        <v>1.7888210815663851E-4</v>
      </c>
      <c r="K21" s="5">
        <v>1.7888210815663851E-4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152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152</v>
      </c>
      <c r="H23" s="1">
        <v>1888.87632852</v>
      </c>
      <c r="I23" s="25">
        <v>1.4761834542064051E-7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150</v>
      </c>
      <c r="H24" s="1">
        <v>3307.14510853</v>
      </c>
      <c r="I24" s="25">
        <v>2.2175104517430989E-7</v>
      </c>
      <c r="J24" s="26">
        <v>1.064664465559542E-3</v>
      </c>
      <c r="K24" s="5">
        <v>1.064664465559542E-3</v>
      </c>
      <c r="L24" s="27">
        <v>3.307145108530001E-3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177</v>
      </c>
      <c r="H25" s="1">
        <v>2731.0328566799999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152</v>
      </c>
      <c r="H26" s="1">
        <v>2900.4860436499998</v>
      </c>
      <c r="I26" s="25">
        <v>3.3863379713181359E-7</v>
      </c>
      <c r="J26" s="26">
        <v>1.0353491303647211</v>
      </c>
      <c r="K26" s="5">
        <v>1.0353491303647211</v>
      </c>
      <c r="L26" s="27">
        <v>2.900486043650001E-3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160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0.26459364893183518</v>
      </c>
      <c r="L27" s="27">
        <v>1.7314738924419999E-2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152</v>
      </c>
      <c r="H28" s="1">
        <v>21488.82428397</v>
      </c>
      <c r="I28" s="25">
        <v>3.7943664098080682E-7</v>
      </c>
      <c r="J28" s="26">
        <v>0.13693906316661411</v>
      </c>
      <c r="K28" s="5">
        <v>0.13693906316661419</v>
      </c>
      <c r="L28" s="27">
        <v>2.148882428397E-2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152</v>
      </c>
      <c r="H29" s="1">
        <v>5192.8123657000006</v>
      </c>
      <c r="I29" s="25">
        <v>4.0540706807178581E-7</v>
      </c>
      <c r="J29" s="26">
        <v>1.2612213887713259</v>
      </c>
      <c r="K29" s="5">
        <v>1.2612213887713259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152</v>
      </c>
      <c r="H30" s="1">
        <v>2577.1582137099999</v>
      </c>
      <c r="I30" s="25">
        <v>4.1014313534099041E-7</v>
      </c>
      <c r="J30" s="26">
        <v>7.7113471734271646E-2</v>
      </c>
      <c r="K30" s="5">
        <v>7.7113471734271646E-2</v>
      </c>
      <c r="L30" s="27">
        <v>2.5771582137100011E-3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152</v>
      </c>
      <c r="H31" s="1">
        <v>4006.5015260700002</v>
      </c>
      <c r="I31" s="25">
        <v>3.5236005730190479E-7</v>
      </c>
      <c r="J31" s="26">
        <v>0.29469281032387512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2.2284915902629998</v>
      </c>
      <c r="D32" s="7">
        <v>15850000</v>
      </c>
      <c r="E32" s="1">
        <v>15850000</v>
      </c>
      <c r="F32" s="6">
        <v>141029010904.34799</v>
      </c>
      <c r="G32" s="1" t="s">
        <v>154</v>
      </c>
      <c r="H32" s="1">
        <v>22284.91590263</v>
      </c>
      <c r="I32" s="25">
        <v>1.580165368793843E-7</v>
      </c>
      <c r="J32" s="26">
        <v>2.5045621095382411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191</v>
      </c>
      <c r="H33" s="1">
        <v>14653.13421805</v>
      </c>
      <c r="I33" s="25">
        <v>4.4884567628127771E-7</v>
      </c>
      <c r="J33" s="26">
        <v>6.5419257317996221E-2</v>
      </c>
      <c r="K33" s="5">
        <v>6.5419257317996221E-2</v>
      </c>
      <c r="L33" s="27">
        <v>1.465313421805E-2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158</v>
      </c>
      <c r="H34" s="1">
        <v>3120.3842437799999</v>
      </c>
      <c r="I34" s="25">
        <v>5.1106483113394828E-7</v>
      </c>
      <c r="J34" s="26">
        <v>1.7171778326100659E-4</v>
      </c>
      <c r="K34" s="5">
        <v>1.7171778326100659E-4</v>
      </c>
      <c r="L34" s="27">
        <v>3.12038424378E-3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150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195</v>
      </c>
      <c r="H36" s="1">
        <v>5619.0446541800002</v>
      </c>
      <c r="I36" s="25">
        <v>4.2460018099483278E-7</v>
      </c>
      <c r="J36" s="26">
        <v>1.7558491284679321E-2</v>
      </c>
      <c r="K36" s="5">
        <v>1.7558491284679321E-2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152</v>
      </c>
      <c r="H37" s="1">
        <v>42109.791333870002</v>
      </c>
      <c r="I37" s="25">
        <v>4.192357609438609E-7</v>
      </c>
      <c r="J37" s="26">
        <v>0.29807033749467088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158</v>
      </c>
      <c r="H38" s="1">
        <v>4182.6467474499996</v>
      </c>
      <c r="I38" s="25">
        <v>3.9677729304540759E-7</v>
      </c>
      <c r="J38" s="26">
        <v>3.2246090605800269E-3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160</v>
      </c>
      <c r="H39" s="1">
        <v>3685.3739704300001</v>
      </c>
      <c r="I39" s="25">
        <v>2.3840894393931121E-7</v>
      </c>
      <c r="J39" s="26">
        <v>6.7136912249085801E-2</v>
      </c>
      <c r="K39" s="5">
        <v>6.7136912249085814E-2</v>
      </c>
      <c r="L39" s="27">
        <v>3.6853739704299998E-3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150</v>
      </c>
      <c r="H40" s="1">
        <v>2225.2511180000001</v>
      </c>
      <c r="I40" s="25">
        <v>3.124256921057971E-7</v>
      </c>
      <c r="J40" s="26">
        <v>5.1664899426459342E-3</v>
      </c>
      <c r="K40" s="5">
        <v>5.1664899426459351E-3</v>
      </c>
      <c r="L40" s="27">
        <v>2.225251118000001E-3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0.34195287193099999</v>
      </c>
      <c r="D41" s="7">
        <v>149302</v>
      </c>
      <c r="E41" s="1">
        <v>149302</v>
      </c>
      <c r="F41" s="6">
        <v>11045767777.679991</v>
      </c>
      <c r="G41" s="1" t="s">
        <v>191</v>
      </c>
      <c r="H41" s="1">
        <v>3419.5287193099998</v>
      </c>
      <c r="I41" s="25">
        <v>3.0957818307748501E-7</v>
      </c>
      <c r="J41" s="26">
        <v>4.6220641889834657E-2</v>
      </c>
      <c r="K41" s="5">
        <v>4.6220641889834657E-2</v>
      </c>
      <c r="L41" s="27">
        <v>3.4195287193099998E-3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150</v>
      </c>
      <c r="H42" s="1">
        <v>20024.577153359998</v>
      </c>
      <c r="I42" s="25">
        <v>4.3872513318646211E-7</v>
      </c>
      <c r="J42" s="26">
        <v>2.1390921318772332E-2</v>
      </c>
      <c r="K42" s="5">
        <v>2.1390921318772332E-2</v>
      </c>
      <c r="L42" s="27">
        <v>2.002457715336E-2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152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205</v>
      </c>
      <c r="H44" s="1">
        <v>13465.624157169999</v>
      </c>
      <c r="I44" s="25">
        <v>4.6401459587663868E-7</v>
      </c>
      <c r="J44" s="26">
        <v>1.32244159824842E-2</v>
      </c>
      <c r="K44" s="5">
        <v>1.32244159824842E-2</v>
      </c>
      <c r="L44" s="27">
        <v>1.346562415717E-2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207</v>
      </c>
      <c r="H45" s="1">
        <v>4687.4436267000001</v>
      </c>
      <c r="I45" s="25">
        <v>4.5257196405789662E-7</v>
      </c>
      <c r="J45" s="26">
        <v>1.117083378884106E-2</v>
      </c>
      <c r="K45" s="5">
        <v>1.117083378884106E-2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0.61233424826500005</v>
      </c>
      <c r="D46" s="7">
        <v>4639.26</v>
      </c>
      <c r="E46" s="1">
        <v>4639.26</v>
      </c>
      <c r="F46" s="6">
        <v>14144654585.966591</v>
      </c>
      <c r="G46" s="1" t="s">
        <v>158</v>
      </c>
      <c r="H46" s="1">
        <v>6123.3424826500004</v>
      </c>
      <c r="I46" s="25">
        <v>4.3290859069299471E-7</v>
      </c>
      <c r="J46" s="26">
        <v>2.0083755084583832E-3</v>
      </c>
      <c r="K46" s="5">
        <v>2.0083755084583832E-3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150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1.923066547840197E-3</v>
      </c>
      <c r="L47" s="27">
        <v>3.1041721795600011E-3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152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3.6780932111110012E-2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162</v>
      </c>
      <c r="H49" s="1">
        <v>2538.3857993400002</v>
      </c>
      <c r="I49" s="25">
        <v>2.9650916186030312E-7</v>
      </c>
      <c r="J49" s="26">
        <v>1.0241426450654871E-2</v>
      </c>
      <c r="K49" s="5">
        <v>1.0241426450654871E-2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3.3157426011740001</v>
      </c>
      <c r="D50" s="7">
        <v>44900000</v>
      </c>
      <c r="E50" s="1">
        <v>44900000</v>
      </c>
      <c r="F50" s="6">
        <v>134529362903.451</v>
      </c>
      <c r="G50" s="1" t="s">
        <v>152</v>
      </c>
      <c r="H50" s="1">
        <v>33157.426011739997</v>
      </c>
      <c r="I50" s="25">
        <v>2.4646980626479599E-7</v>
      </c>
      <c r="J50" s="26">
        <v>11.066494301289341</v>
      </c>
      <c r="K50" s="5">
        <v>11.066494301289341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207</v>
      </c>
      <c r="H51" s="1">
        <v>2287.9276691700002</v>
      </c>
      <c r="I51" s="25">
        <v>1.995083179344508E-7</v>
      </c>
      <c r="J51" s="26">
        <v>1.099649946791106E-2</v>
      </c>
      <c r="K51" s="5">
        <v>1.099649946791106E-2</v>
      </c>
      <c r="L51" s="27">
        <v>2.287927669170001E-3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4148.6608531700003</v>
      </c>
      <c r="I52" s="25">
        <v>1.871632280568384E-7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154</v>
      </c>
      <c r="H53" s="1">
        <v>17944.698498139998</v>
      </c>
      <c r="I53" s="25">
        <v>3.3995676453918919E-7</v>
      </c>
      <c r="J53" s="26">
        <v>5.4665047737901631</v>
      </c>
      <c r="K53" s="5">
        <v>5.466504773790164</v>
      </c>
      <c r="L53" s="27">
        <v>1.794469849814E-2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150</v>
      </c>
      <c r="H54" s="1">
        <v>3523.395107580001</v>
      </c>
      <c r="I54" s="25">
        <v>3.4887118406902628E-7</v>
      </c>
      <c r="J54" s="26">
        <v>1.711910900226712E-3</v>
      </c>
      <c r="K54" s="5">
        <v>1.711910900226712E-3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205</v>
      </c>
      <c r="H55" s="1">
        <v>4785.3310127499999</v>
      </c>
      <c r="I55" s="25">
        <v>3.9109079696120163E-7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158</v>
      </c>
      <c r="H56" s="1">
        <v>2947.0121517299999</v>
      </c>
      <c r="I56" s="25">
        <v>5.2425680954194547E-7</v>
      </c>
      <c r="J56" s="26">
        <v>1.624409724365718E-4</v>
      </c>
      <c r="K56" s="5">
        <v>1.6244097243657191E-4</v>
      </c>
      <c r="L56" s="27">
        <v>2.9470121517300011E-3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207</v>
      </c>
      <c r="H57" s="1">
        <v>2336.7929483799999</v>
      </c>
      <c r="I57" s="25">
        <v>1.7993242354885059E-7</v>
      </c>
      <c r="J57" s="26">
        <v>0.1825786897019836</v>
      </c>
      <c r="K57" s="5">
        <v>0.1825786897019836</v>
      </c>
      <c r="L57" s="27">
        <v>2.3367929483800011E-3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0.206725947178</v>
      </c>
      <c r="D58" s="7">
        <v>14978</v>
      </c>
      <c r="E58" s="1">
        <v>14978</v>
      </c>
      <c r="F58" s="6">
        <v>11994691054.559999</v>
      </c>
      <c r="G58" s="1" t="s">
        <v>150</v>
      </c>
      <c r="H58" s="1">
        <v>2067.2594717799998</v>
      </c>
      <c r="I58" s="25">
        <v>1.7234787143551259E-7</v>
      </c>
      <c r="J58" s="26">
        <v>2.5814264183611079E-3</v>
      </c>
      <c r="K58" s="5">
        <v>2.5814264183611079E-3</v>
      </c>
      <c r="L58" s="27">
        <v>2.067259471780001E-3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195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1.1881064120830001E-2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191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171</v>
      </c>
      <c r="H61" s="1">
        <v>9252.1632854300005</v>
      </c>
      <c r="I61" s="25">
        <v>2.1601424419909261E-7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0.47760526359599997</v>
      </c>
      <c r="D62" s="7">
        <v>3958720</v>
      </c>
      <c r="E62" s="1">
        <v>3958720</v>
      </c>
      <c r="F62" s="6">
        <v>11388994708.659019</v>
      </c>
      <c r="G62" s="1" t="s">
        <v>152</v>
      </c>
      <c r="H62" s="1">
        <v>4776.052635959999</v>
      </c>
      <c r="I62" s="25">
        <v>4.1935682280445528E-7</v>
      </c>
      <c r="J62" s="26">
        <v>1.6601162415724531</v>
      </c>
      <c r="K62" s="5">
        <v>1.660116241572454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152</v>
      </c>
      <c r="H63" s="1">
        <v>33750.480908820013</v>
      </c>
      <c r="I63" s="25">
        <v>3.1174193305293531E-7</v>
      </c>
      <c r="J63" s="26">
        <v>0.23692386912023081</v>
      </c>
      <c r="K63" s="5">
        <v>0.23692386912023089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158</v>
      </c>
      <c r="H64" s="1">
        <v>3382.06531111</v>
      </c>
      <c r="I64" s="25">
        <v>4.1706675253338569E-7</v>
      </c>
      <c r="J64" s="26">
        <v>1.456355393171329E-2</v>
      </c>
      <c r="K64" s="5">
        <v>1.45635539317133E-2</v>
      </c>
      <c r="L64" s="27">
        <v>3.3820653111100011E-3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1.502824481759</v>
      </c>
      <c r="D65" s="7">
        <v>35000000</v>
      </c>
      <c r="E65" s="1">
        <v>35000000</v>
      </c>
      <c r="F65" s="6">
        <v>39150149808.759987</v>
      </c>
      <c r="G65" s="1" t="s">
        <v>152</v>
      </c>
      <c r="H65" s="1">
        <v>15028.244817590001</v>
      </c>
      <c r="I65" s="25">
        <v>3.8386174487197931E-7</v>
      </c>
      <c r="J65" s="26">
        <v>13.43516107051928</v>
      </c>
      <c r="K65" s="5">
        <v>13.43516107051928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152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1.9096042041748269E-2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177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1.7787805169117089E-2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154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152</v>
      </c>
      <c r="H69" s="1">
        <v>3059.2820162799999</v>
      </c>
      <c r="I69" s="25">
        <v>4.1891535877105011E-7</v>
      </c>
      <c r="J69" s="26">
        <v>0.19301190023089121</v>
      </c>
      <c r="K69" s="5">
        <v>0.19301190023089121</v>
      </c>
      <c r="L69" s="27">
        <v>3.0592820162799999E-3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154</v>
      </c>
      <c r="H70" s="1">
        <v>26566.148482010001</v>
      </c>
      <c r="I70" s="25">
        <v>1.3925315208799339E-7</v>
      </c>
      <c r="J70" s="26">
        <v>10.165480102423521</v>
      </c>
      <c r="K70" s="5">
        <v>10.165480102423521</v>
      </c>
      <c r="L70" s="27">
        <v>2.6566148482009999E-2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0.27350550063399998</v>
      </c>
      <c r="D71" s="7">
        <v>547894</v>
      </c>
      <c r="E71" s="1">
        <v>547894</v>
      </c>
      <c r="F71" s="6">
        <v>12335484292.141279</v>
      </c>
      <c r="G71" s="1" t="s">
        <v>152</v>
      </c>
      <c r="H71" s="1">
        <v>2735.0550063400001</v>
      </c>
      <c r="I71" s="25">
        <v>2.2172254785995341E-7</v>
      </c>
      <c r="J71" s="26">
        <v>0.1214804536371813</v>
      </c>
      <c r="K71" s="5">
        <v>0.1214804536371813</v>
      </c>
      <c r="L71" s="27">
        <v>2.7350550063399998E-3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152</v>
      </c>
      <c r="H72" s="1">
        <v>4289.1181537100001</v>
      </c>
      <c r="I72" s="25">
        <v>2.6003423405606287E-7</v>
      </c>
      <c r="J72" s="26">
        <v>0.12611660351719051</v>
      </c>
      <c r="K72" s="5">
        <v>0.12611660351719051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152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207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4.1853882220111993E-2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160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150</v>
      </c>
      <c r="H76" s="1">
        <v>9339.0807659499987</v>
      </c>
      <c r="I76" s="25">
        <v>4.9327929838342066E-7</v>
      </c>
      <c r="J76" s="26">
        <v>1.163236443068831E-3</v>
      </c>
      <c r="K76" s="5">
        <v>1.163236443068831E-3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158</v>
      </c>
      <c r="H77" s="1">
        <v>1433.75118746</v>
      </c>
      <c r="I77" s="25">
        <v>2.5004146274652433E-7</v>
      </c>
      <c r="J77" s="26">
        <v>1.1304874613695861E-3</v>
      </c>
      <c r="K77" s="5">
        <v>1.1304874613695861E-3</v>
      </c>
      <c r="L77" s="27">
        <v>1.43375118746E-3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158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150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207</v>
      </c>
      <c r="H80" s="1">
        <v>3926.8302880199999</v>
      </c>
      <c r="I80" s="25">
        <v>3.9307198992807957E-7</v>
      </c>
      <c r="J80" s="26">
        <v>0.1068538689580189</v>
      </c>
      <c r="K80" s="5">
        <v>0.106853868958019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154</v>
      </c>
      <c r="H81" s="1">
        <v>2976.3300727300002</v>
      </c>
      <c r="I81" s="25">
        <v>3.3719413108236508E-7</v>
      </c>
      <c r="J81" s="26">
        <v>0.40659205520042668</v>
      </c>
      <c r="K81" s="5">
        <v>0.40659205520042668</v>
      </c>
      <c r="L81" s="27">
        <v>2.976330072730001E-3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150</v>
      </c>
      <c r="H82" s="1">
        <v>17501.674636579999</v>
      </c>
      <c r="I82" s="25">
        <v>1.2634876555227621E-7</v>
      </c>
      <c r="J82" s="26">
        <v>1.533027477075433E-2</v>
      </c>
      <c r="K82" s="5">
        <v>1.533027477075434E-2</v>
      </c>
      <c r="L82" s="27">
        <v>1.7501674636579999E-2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150</v>
      </c>
      <c r="H83" s="1">
        <v>5577.6487180300001</v>
      </c>
      <c r="I83" s="25">
        <v>4.5074353830170097E-8</v>
      </c>
      <c r="J83" s="26">
        <v>4.8980497333092647E-3</v>
      </c>
      <c r="K83" s="5">
        <v>4.8980497333092664E-3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150</v>
      </c>
      <c r="H84" s="1">
        <v>2083.4186629199999</v>
      </c>
      <c r="I84" s="25">
        <v>1.4803278318775009E-7</v>
      </c>
      <c r="J84" s="26">
        <v>7.9108719335533662E-4</v>
      </c>
      <c r="K84" s="5">
        <v>7.9108719335533684E-4</v>
      </c>
      <c r="L84" s="27">
        <v>2.0834186629199998E-3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207</v>
      </c>
      <c r="H85" s="1">
        <v>5206.38037859</v>
      </c>
      <c r="I85" s="25">
        <v>4.0711701426077982E-7</v>
      </c>
      <c r="J85" s="26">
        <v>3.2801417838991029E-2</v>
      </c>
      <c r="K85" s="5">
        <v>3.2801417838991043E-2</v>
      </c>
      <c r="L85" s="27">
        <v>5.2063803785900014E-3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171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164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0.19143082765337169</v>
      </c>
      <c r="L87" s="27">
        <v>2.805728211E-3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177</v>
      </c>
      <c r="H88" s="1">
        <v>3776.84486057</v>
      </c>
      <c r="I88" s="25">
        <v>4.972792050866891E-7</v>
      </c>
      <c r="J88" s="26">
        <v>1.6077533979657749E-2</v>
      </c>
      <c r="K88" s="5">
        <v>1.6077533979657749E-2</v>
      </c>
      <c r="L88" s="27">
        <v>3.7768448605699999E-3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154</v>
      </c>
      <c r="H89" s="1">
        <v>19066.789178579998</v>
      </c>
      <c r="I89" s="25">
        <v>2.9250483825295271E-7</v>
      </c>
      <c r="J89" s="26">
        <v>7.3743394771951891</v>
      </c>
      <c r="K89" s="5">
        <v>7.3743394771951909</v>
      </c>
      <c r="L89" s="27">
        <v>1.9066789178579999E-2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158</v>
      </c>
      <c r="H90" s="1">
        <v>19107.166755220002</v>
      </c>
      <c r="I90" s="25">
        <v>2.0012752931836209E-7</v>
      </c>
      <c r="J90" s="26">
        <v>0.47630351977770191</v>
      </c>
      <c r="K90" s="5">
        <v>0.47630351977770202</v>
      </c>
      <c r="L90" s="27">
        <v>1.9107166755219999E-2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171</v>
      </c>
      <c r="H91" s="1">
        <v>2264.4826579700002</v>
      </c>
      <c r="I91" s="25">
        <v>1.934249985640783E-7</v>
      </c>
      <c r="J91" s="26">
        <v>1.4965292138902739E-3</v>
      </c>
      <c r="K91" s="5">
        <v>1.4965292138902739E-3</v>
      </c>
      <c r="L91" s="27">
        <v>2.2644826579700001E-3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150</v>
      </c>
      <c r="H92" s="1">
        <v>15402.891398059999</v>
      </c>
      <c r="I92" s="25">
        <v>6.8868907792383585E-8</v>
      </c>
      <c r="J92" s="26">
        <v>1.1811017686393791E-2</v>
      </c>
      <c r="K92" s="5">
        <v>1.1811017686393791E-2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154</v>
      </c>
      <c r="H93" s="1">
        <v>30726.322600399999</v>
      </c>
      <c r="I93" s="25">
        <v>1.610597515509528E-7</v>
      </c>
      <c r="J93" s="26">
        <v>11.75736186321955</v>
      </c>
      <c r="K93" s="5">
        <v>11.75736186321955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156</v>
      </c>
      <c r="H94" s="1">
        <v>11575.225204619999</v>
      </c>
      <c r="I94" s="25">
        <v>4.5621396138866472E-7</v>
      </c>
      <c r="J94" s="26">
        <v>0.11606539391689021</v>
      </c>
      <c r="K94" s="5">
        <v>0.11606539391689021</v>
      </c>
      <c r="L94" s="27">
        <v>1.157522520462E-2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0.319554994707</v>
      </c>
      <c r="D95" s="7">
        <v>514</v>
      </c>
      <c r="E95" s="1">
        <v>514</v>
      </c>
      <c r="F95" s="6">
        <v>10239269814.620001</v>
      </c>
      <c r="G95" s="1" t="s">
        <v>150</v>
      </c>
      <c r="H95" s="1">
        <v>3195.5499470700001</v>
      </c>
      <c r="I95" s="25">
        <v>3.120876786064645E-7</v>
      </c>
      <c r="J95" s="26">
        <v>1.6041306680372269E-4</v>
      </c>
      <c r="K95" s="5">
        <v>1.604130668037228E-4</v>
      </c>
      <c r="L95" s="27">
        <v>3.1955499470699999E-3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152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156</v>
      </c>
      <c r="H97" s="1">
        <v>3053.7077380800001</v>
      </c>
      <c r="I97" s="25">
        <v>3.8399488270897681E-7</v>
      </c>
      <c r="J97" s="26">
        <v>3.6863508740061772E-2</v>
      </c>
      <c r="K97" s="5">
        <v>3.6863508740061772E-2</v>
      </c>
      <c r="L97" s="27">
        <v>3.05370773808E-3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152</v>
      </c>
      <c r="H98" s="1">
        <v>59074.218545109987</v>
      </c>
      <c r="I98" s="25">
        <v>4.2623142504107809E-7</v>
      </c>
      <c r="J98" s="26">
        <v>0.35100626706700327</v>
      </c>
      <c r="K98" s="5">
        <v>0.35100626706700327</v>
      </c>
      <c r="L98" s="27">
        <v>5.9074218545109997E-2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207</v>
      </c>
      <c r="H99" s="1">
        <v>5005.9106821199994</v>
      </c>
      <c r="I99" s="25">
        <v>3.0970264103892939E-7</v>
      </c>
      <c r="J99" s="26">
        <v>3.3659102433392929E-2</v>
      </c>
      <c r="K99" s="5">
        <v>3.3659102433392943E-2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150</v>
      </c>
      <c r="H100" s="1">
        <v>15509.420619639999</v>
      </c>
      <c r="I100" s="25">
        <v>3.2432794462760027E-7</v>
      </c>
      <c r="J100" s="26">
        <v>5.4970343334931979E-3</v>
      </c>
      <c r="K100" s="5">
        <v>5.4970343334931988E-3</v>
      </c>
      <c r="L100" s="27">
        <v>1.550942061964E-2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207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0.48481771811459667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150</v>
      </c>
      <c r="H102" s="1">
        <v>8478.1146305900002</v>
      </c>
      <c r="I102" s="25">
        <v>3.836957850620136E-7</v>
      </c>
      <c r="J102" s="26">
        <v>1.361429384557037E-2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150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1.378364622417125E-6</v>
      </c>
      <c r="N2" s="3">
        <v>1.378364622417394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2</v>
      </c>
      <c r="B3" s="1" t="s">
        <v>151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152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5.6846303867537926E-3</v>
      </c>
      <c r="M3" s="4">
        <v>1.349413263793293E-6</v>
      </c>
      <c r="N3" s="3">
        <v>1.349413263793394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154</v>
      </c>
      <c r="H4" s="1">
        <v>2518.0769162000001</v>
      </c>
      <c r="I4" s="25">
        <v>1.4245841524982031E-7</v>
      </c>
      <c r="J4" s="26">
        <v>0.34688766571746499</v>
      </c>
      <c r="K4" s="5">
        <v>0.34697002920055231</v>
      </c>
      <c r="L4" s="27">
        <v>2.5186747973182902E-3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156</v>
      </c>
      <c r="H5" s="1">
        <v>4729.19295521</v>
      </c>
      <c r="I5" s="25">
        <v>4.1343344975008021E-7</v>
      </c>
      <c r="J5" s="26">
        <v>4.8780599302562212E-2</v>
      </c>
      <c r="K5" s="5">
        <v>4.8792181553684831E-2</v>
      </c>
      <c r="L5" s="27">
        <v>4.7303158340019306E-3</v>
      </c>
      <c r="M5" s="4">
        <v>1.1228787919316881E-6</v>
      </c>
      <c r="N5" s="3">
        <v>1.122878791931726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158</v>
      </c>
      <c r="H6" s="1">
        <v>4037.19248212</v>
      </c>
      <c r="I6" s="25">
        <v>4.8583140683577309E-7</v>
      </c>
      <c r="J6" s="26">
        <v>4.9030105577866218E-3</v>
      </c>
      <c r="K6" s="5">
        <v>4.9041747070713796E-3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160</v>
      </c>
      <c r="H7" s="1">
        <v>3493.9073893300001</v>
      </c>
      <c r="I7" s="25">
        <v>2.6168549854435402E-7</v>
      </c>
      <c r="J7" s="26">
        <v>0.1659614665478264</v>
      </c>
      <c r="K7" s="5">
        <v>0.16600087170928929</v>
      </c>
      <c r="L7" s="27">
        <v>3.494736967349987E-3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162</v>
      </c>
      <c r="H8" s="1">
        <v>2419.6924047399998</v>
      </c>
      <c r="I8" s="25">
        <v>3.4207932954375572E-7</v>
      </c>
      <c r="J8" s="26">
        <v>7.5496908030306866E-3</v>
      </c>
      <c r="K8" s="5">
        <v>7.5514833684337491E-3</v>
      </c>
      <c r="L8" s="27">
        <v>2.420266925869931E-3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164</v>
      </c>
      <c r="H9" s="1">
        <v>3213.2347241399998</v>
      </c>
      <c r="I9" s="25">
        <v>1.4732063025791201E-7</v>
      </c>
      <c r="J9" s="26">
        <v>1.630574199820622</v>
      </c>
      <c r="K9" s="5">
        <v>1.6309613561898899</v>
      </c>
      <c r="L9" s="27">
        <v>3.213997660466076E-3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158</v>
      </c>
      <c r="H10" s="1">
        <v>20429.346976590001</v>
      </c>
      <c r="I10" s="25">
        <v>4.4145615264769693E-7</v>
      </c>
      <c r="J10" s="26">
        <v>2.6026930391650271E-2</v>
      </c>
      <c r="K10" s="5">
        <v>2.6033110111637638E-2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152</v>
      </c>
      <c r="H11" s="1">
        <v>3205.3977780300002</v>
      </c>
      <c r="I11" s="25">
        <v>4.2852970619489538E-7</v>
      </c>
      <c r="J11" s="26">
        <v>3.0694725795327969E-2</v>
      </c>
      <c r="K11" s="5">
        <v>3.0702013816119991E-2</v>
      </c>
      <c r="L11" s="27">
        <v>3.2061588535909529E-3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152</v>
      </c>
      <c r="H12" s="1">
        <v>59181.29948681</v>
      </c>
      <c r="I12" s="25">
        <v>4.7738284324918968E-7</v>
      </c>
      <c r="J12" s="26">
        <v>0.22350396384946511</v>
      </c>
      <c r="K12" s="5">
        <v>0.2235570316485527</v>
      </c>
      <c r="L12" s="27">
        <v>5.9195351234514228E-2</v>
      </c>
      <c r="M12" s="4">
        <v>1.405174770422596E-5</v>
      </c>
      <c r="N12" s="3">
        <v>14.051747704230371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150</v>
      </c>
      <c r="H13" s="1">
        <v>43429.49816779</v>
      </c>
      <c r="I13" s="25">
        <v>1.1293158167579979E-7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1.03117092212085E-5</v>
      </c>
      <c r="N13" s="3">
        <v>10.31170922121237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171</v>
      </c>
      <c r="H14" s="1">
        <v>5784.0402675900004</v>
      </c>
      <c r="I14" s="25">
        <v>2.143573066734955E-7</v>
      </c>
      <c r="J14" s="26">
        <v>1.7927558986331121E-2</v>
      </c>
      <c r="K14" s="5">
        <v>1.7931815627178119E-2</v>
      </c>
      <c r="L14" s="27">
        <v>5.7854136047008932E-3</v>
      </c>
      <c r="M14" s="4">
        <v>1.373337110892846E-6</v>
      </c>
      <c r="N14" s="3">
        <v>1.373337110892862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154</v>
      </c>
      <c r="H15" s="1">
        <v>792.84903012000007</v>
      </c>
      <c r="I15" s="25">
        <v>1.1585212270869061E-7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1.8825058182268559E-7</v>
      </c>
      <c r="N15" s="3">
        <v>0.18825058182267179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162</v>
      </c>
      <c r="H16" s="1">
        <v>7603.4579169100007</v>
      </c>
      <c r="I16" s="25">
        <v>4.5903191715681832E-7</v>
      </c>
      <c r="J16" s="26">
        <v>1.5818239865223961E-3</v>
      </c>
      <c r="K16" s="5">
        <v>1.5821995678602381E-3</v>
      </c>
      <c r="L16" s="27">
        <v>7.6052632485530888E-3</v>
      </c>
      <c r="M16" s="4">
        <v>1.805331643088548E-6</v>
      </c>
      <c r="N16" s="3">
        <v>1.805331643087811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150</v>
      </c>
      <c r="H17" s="1">
        <v>4223.0786035000001</v>
      </c>
      <c r="I17" s="25">
        <v>5.0387274366390048E-7</v>
      </c>
      <c r="J17" s="26">
        <v>1.1009619449056231E-3</v>
      </c>
      <c r="K17" s="5">
        <v>1.101223352472177E-3</v>
      </c>
      <c r="L17" s="27">
        <v>4.2240813127273416E-3</v>
      </c>
      <c r="M17" s="4">
        <v>1.002709227342601E-6</v>
      </c>
      <c r="N17" s="3">
        <v>1.0027092273421661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177</v>
      </c>
      <c r="H18" s="1">
        <v>2956.6954856299999</v>
      </c>
      <c r="I18" s="25">
        <v>5.2563276298379588E-7</v>
      </c>
      <c r="J18" s="26">
        <v>1.145564043646885E-2</v>
      </c>
      <c r="K18" s="5">
        <v>1.145836041338304E-2</v>
      </c>
      <c r="L18" s="27">
        <v>2.9573975104105268E-3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162</v>
      </c>
      <c r="H19" s="1">
        <v>13336.55638373</v>
      </c>
      <c r="I19" s="25">
        <v>4.6212939876336992E-7</v>
      </c>
      <c r="J19" s="26">
        <v>0.1536705025825871</v>
      </c>
      <c r="K19" s="5">
        <v>0.15370698943152489</v>
      </c>
      <c r="L19" s="27">
        <v>1.3339722957079759E-2</v>
      </c>
      <c r="M19" s="4">
        <v>3.1665733497641259E-6</v>
      </c>
      <c r="N19" s="3">
        <v>3.166573349764803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152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1.348811282686838E-6</v>
      </c>
      <c r="N20" s="3">
        <v>1.3488112826871661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150</v>
      </c>
      <c r="H21" s="1">
        <v>5945.6421011299999</v>
      </c>
      <c r="I21" s="25">
        <v>4.876159004826044E-7</v>
      </c>
      <c r="J21" s="26">
        <v>1.8383119448194191E-4</v>
      </c>
      <c r="K21" s="5">
        <v>1.8387484255294459E-4</v>
      </c>
      <c r="L21" s="27">
        <v>5.9470538082633754E-3</v>
      </c>
      <c r="M21" s="4">
        <v>1.411707133375933E-6</v>
      </c>
      <c r="N21" s="3">
        <v>1.4117071333757849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152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152</v>
      </c>
      <c r="H23" s="1">
        <v>1809.1110177999999</v>
      </c>
      <c r="I23" s="25">
        <v>1.489581109098208E-7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4.2954737397506328E-7</v>
      </c>
      <c r="N23" s="3">
        <v>0.42954737397508319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150</v>
      </c>
      <c r="H24" s="1">
        <v>3015.5003239500002</v>
      </c>
      <c r="I24" s="25">
        <v>2.1261070539500761E-7</v>
      </c>
      <c r="J24" s="26">
        <v>1.020780140421349E-3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177</v>
      </c>
      <c r="H25" s="1">
        <v>2815.4928593999998</v>
      </c>
      <c r="I25" s="25">
        <v>4.7720208609727147E-7</v>
      </c>
      <c r="J25" s="26">
        <v>4.1697918283179576E-3</v>
      </c>
      <c r="K25" s="5">
        <v>4.170781885384855E-3</v>
      </c>
      <c r="L25" s="27">
        <v>2.8161613576649061E-3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152</v>
      </c>
      <c r="H26" s="1">
        <v>2825.3690576200001</v>
      </c>
      <c r="I26" s="25">
        <v>3.4310246300878811E-7</v>
      </c>
      <c r="J26" s="26">
        <v>1.0490117634769589</v>
      </c>
      <c r="K26" s="5">
        <v>1.04926083621999</v>
      </c>
      <c r="L26" s="27">
        <v>2.8260399008324011E-3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160</v>
      </c>
      <c r="H27" s="1">
        <v>17940.868221339999</v>
      </c>
      <c r="I27" s="25">
        <v>2.7883401374721849E-7</v>
      </c>
      <c r="J27" s="26">
        <v>0.27353616748602128</v>
      </c>
      <c r="K27" s="5">
        <v>0.2736011147117115</v>
      </c>
      <c r="L27" s="27">
        <v>1.7945128022258311E-2</v>
      </c>
      <c r="M27" s="4">
        <v>4.2598009183103516E-6</v>
      </c>
      <c r="N27" s="3">
        <v>4.2598009183129761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152</v>
      </c>
      <c r="H28" s="1">
        <v>22281.256153589999</v>
      </c>
      <c r="I28" s="25">
        <v>3.9162818738557698E-7</v>
      </c>
      <c r="J28" s="26">
        <v>0.1413390044556421</v>
      </c>
      <c r="K28" s="5">
        <v>0.14137256336782139</v>
      </c>
      <c r="L28" s="27">
        <v>2.228654651714804E-2</v>
      </c>
      <c r="M28" s="4">
        <v>5.2903635580428543E-6</v>
      </c>
      <c r="N28" s="3">
        <v>5.2903635580405526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152</v>
      </c>
      <c r="H29" s="1">
        <v>5386.4237516200001</v>
      </c>
      <c r="I29" s="25">
        <v>4.180554247643819E-7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1.278928789097238E-6</v>
      </c>
      <c r="N29" s="3">
        <v>1.278928789097336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152</v>
      </c>
      <c r="H30" s="1">
        <v>2464.7295690800001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152</v>
      </c>
      <c r="H31" s="1">
        <v>3729.9671315000001</v>
      </c>
      <c r="I31" s="25">
        <v>3.5122512897390012E-7</v>
      </c>
      <c r="J31" s="26">
        <v>0.29374362436603157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2.4212689795740001</v>
      </c>
      <c r="D32" s="7">
        <v>16160000</v>
      </c>
      <c r="E32" s="1">
        <v>16160000</v>
      </c>
      <c r="F32" s="6">
        <v>150525186867.35599</v>
      </c>
      <c r="G32" s="1" t="s">
        <v>154</v>
      </c>
      <c r="H32" s="1">
        <v>24212.68979574</v>
      </c>
      <c r="I32" s="25">
        <v>1.6085473999162949E-7</v>
      </c>
      <c r="J32" s="26">
        <v>2.5994125982647329</v>
      </c>
      <c r="K32" s="5">
        <v>2.6000297913699999</v>
      </c>
      <c r="L32" s="27">
        <v>2.4218438750412252E-2</v>
      </c>
      <c r="M32" s="4">
        <v>5.7489546722473686E-6</v>
      </c>
      <c r="N32" s="3">
        <v>5.7489546722499654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191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1.3606799865156101E-2</v>
      </c>
      <c r="M33" s="4">
        <v>3.2299718660949721E-6</v>
      </c>
      <c r="N33" s="3">
        <v>3.229971866096093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158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1.7744290746524239E-4</v>
      </c>
      <c r="L34" s="27">
        <v>3.3520243392398232E-3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150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6.9048027696058684E-3</v>
      </c>
      <c r="L35" s="27">
        <v>8.0092558491789388E-3</v>
      </c>
      <c r="M35" s="4">
        <v>1.9012406189383021E-6</v>
      </c>
      <c r="N35" s="3">
        <v>1.9012406189385731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195</v>
      </c>
      <c r="H36" s="1">
        <v>5581.7923254200005</v>
      </c>
      <c r="I36" s="25">
        <v>4.3480370855180041E-7</v>
      </c>
      <c r="J36" s="26">
        <v>1.7980437759742601E-2</v>
      </c>
      <c r="K36" s="5">
        <v>1.7984706955869088E-2</v>
      </c>
      <c r="L36" s="27">
        <v>5.5831176416605141E-3</v>
      </c>
      <c r="M36" s="4">
        <v>1.325316240514615E-6</v>
      </c>
      <c r="N36" s="3">
        <v>1.325316240514439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152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0.29859832081507792</v>
      </c>
      <c r="L37" s="27">
        <v>4.2784061350124837E-2</v>
      </c>
      <c r="M37" s="4">
        <v>1.0156048124841671E-5</v>
      </c>
      <c r="N37" s="3">
        <v>10.15604812484526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158</v>
      </c>
      <c r="H38" s="1">
        <v>3857.84468307</v>
      </c>
      <c r="I38" s="25">
        <v>3.9790894660083682E-7</v>
      </c>
      <c r="J38" s="26">
        <v>3.2338060090250009E-3</v>
      </c>
      <c r="K38" s="5">
        <v>3.234573829716036E-3</v>
      </c>
      <c r="L38" s="27">
        <v>3.858760672762081E-3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160</v>
      </c>
      <c r="H39" s="1">
        <v>3833.2769604199998</v>
      </c>
      <c r="I39" s="25">
        <v>2.4705055694377241E-7</v>
      </c>
      <c r="J39" s="26">
        <v>6.9570425037594072E-2</v>
      </c>
      <c r="K39" s="5">
        <v>6.9586943533692144E-2</v>
      </c>
      <c r="L39" s="27">
        <v>3.8341871168618979E-3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0.21904253408499999</v>
      </c>
      <c r="D40" s="7">
        <v>16536.7</v>
      </c>
      <c r="E40" s="1">
        <v>16536.7</v>
      </c>
      <c r="F40" s="6">
        <v>6885125844.1432695</v>
      </c>
      <c r="G40" s="1" t="s">
        <v>150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0.310413977078</v>
      </c>
      <c r="D41" s="7">
        <v>149302</v>
      </c>
      <c r="E41" s="1">
        <v>149302</v>
      </c>
      <c r="F41" s="6">
        <v>10264311438.530001</v>
      </c>
      <c r="G41" s="1" t="s">
        <v>191</v>
      </c>
      <c r="H41" s="1">
        <v>3104.1397707800002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150</v>
      </c>
      <c r="H42" s="1">
        <v>18529.8963105</v>
      </c>
      <c r="I42" s="25">
        <v>4.4415708708176668E-7</v>
      </c>
      <c r="J42" s="26">
        <v>2.16557670948457E-2</v>
      </c>
      <c r="K42" s="5">
        <v>2.1660908945032271E-2</v>
      </c>
      <c r="L42" s="27">
        <v>1.8534295967662179E-2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0.79162008260200001</v>
      </c>
      <c r="D43" s="7">
        <v>236887</v>
      </c>
      <c r="E43" s="1">
        <v>236887</v>
      </c>
      <c r="F43" s="6">
        <v>27257861484.490002</v>
      </c>
      <c r="G43" s="1" t="s">
        <v>152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1.879587935627036E-6</v>
      </c>
      <c r="N43" s="3">
        <v>1.87958793562666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205</v>
      </c>
      <c r="H44" s="1">
        <v>15131.396321820001</v>
      </c>
      <c r="I44" s="25">
        <v>4.8351339108036467E-7</v>
      </c>
      <c r="J44" s="26">
        <v>1.3780131645790389E-2</v>
      </c>
      <c r="K44" s="5">
        <v>1.3783403539699731E-2</v>
      </c>
      <c r="L44" s="27">
        <v>1.513498905407668E-2</v>
      </c>
      <c r="M44" s="4">
        <v>3.5927322566808172E-6</v>
      </c>
      <c r="N44" s="3">
        <v>3.5927322566822109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207</v>
      </c>
      <c r="H45" s="1">
        <v>4219.4124674799996</v>
      </c>
      <c r="I45" s="25">
        <v>4.5805301655056092E-7</v>
      </c>
      <c r="J45" s="26">
        <v>1.1306122607517489E-2</v>
      </c>
      <c r="K45" s="5">
        <v>1.130880708358537E-2</v>
      </c>
      <c r="L45" s="27">
        <v>4.2204143062343318E-3</v>
      </c>
      <c r="M45" s="4">
        <v>1.001838754332088E-6</v>
      </c>
      <c r="N45" s="3">
        <v>1.001838754332312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158</v>
      </c>
      <c r="H46" s="1">
        <v>5910.3362482800003</v>
      </c>
      <c r="I46" s="25">
        <v>4.4306606847877922E-7</v>
      </c>
      <c r="J46" s="26">
        <v>2.0554986888508611E-3</v>
      </c>
      <c r="K46" s="5">
        <v>2.0559867374275961E-3</v>
      </c>
      <c r="L46" s="27">
        <v>5.9117395725485303E-3</v>
      </c>
      <c r="M46" s="4">
        <v>1.403324268530078E-6</v>
      </c>
      <c r="N46" s="3">
        <v>1.403324268530014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150</v>
      </c>
      <c r="H47" s="1">
        <v>3124.18395616</v>
      </c>
      <c r="I47" s="25">
        <v>4.5026660315611869E-7</v>
      </c>
      <c r="J47" s="26">
        <v>1.9762201212522052E-3</v>
      </c>
      <c r="K47" s="5">
        <v>1.9766893462738041E-3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152</v>
      </c>
      <c r="H48" s="1">
        <v>37916.340134040001</v>
      </c>
      <c r="I48" s="25">
        <v>3.627702219553527E-7</v>
      </c>
      <c r="J48" s="26">
        <v>0.45636493921983362</v>
      </c>
      <c r="K48" s="5">
        <v>0.45647329634602352</v>
      </c>
      <c r="L48" s="27">
        <v>3.7925342809967698E-2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162</v>
      </c>
      <c r="H49" s="1">
        <v>2524.3008766600001</v>
      </c>
      <c r="I49" s="25">
        <v>3.0125632929436222E-7</v>
      </c>
      <c r="J49" s="26">
        <v>1.0405393613827269E-2</v>
      </c>
      <c r="K49" s="5">
        <v>1.040786422475585E-2</v>
      </c>
      <c r="L49" s="27">
        <v>2.5249002355660008E-3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152</v>
      </c>
      <c r="H50" s="1">
        <v>30059.726848099999</v>
      </c>
      <c r="I50" s="25">
        <v>2.3713838988622709E-7</v>
      </c>
      <c r="J50" s="26">
        <v>10.647513705891599</v>
      </c>
      <c r="K50" s="5">
        <v>10.65004180476137</v>
      </c>
      <c r="L50" s="27">
        <v>3.0066864097562141E-2</v>
      </c>
      <c r="M50" s="4">
        <v>7.1372494621357863E-6</v>
      </c>
      <c r="N50" s="3">
        <v>7.1372494621355136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207</v>
      </c>
      <c r="H51" s="1">
        <v>2325.4821963600002</v>
      </c>
      <c r="I51" s="25">
        <v>2.051826151596958E-7</v>
      </c>
      <c r="J51" s="26">
        <v>1.130925538237211E-2</v>
      </c>
      <c r="K51" s="5">
        <v>1.1311940602272559E-2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207</v>
      </c>
      <c r="H52" s="1">
        <v>3704.7195807500002</v>
      </c>
      <c r="I52" s="25">
        <v>1.8756746422607089E-7</v>
      </c>
      <c r="J52" s="26">
        <v>0.74895688465470089</v>
      </c>
      <c r="K52" s="5">
        <v>0.74913471368579887</v>
      </c>
      <c r="L52" s="27">
        <v>3.7055992130853618E-3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154</v>
      </c>
      <c r="H53" s="1">
        <v>18545.078848730001</v>
      </c>
      <c r="I53" s="25">
        <v>3.5087773393516372E-7</v>
      </c>
      <c r="J53" s="26">
        <v>5.6421139616774321</v>
      </c>
      <c r="K53" s="5">
        <v>5.6434535988940766</v>
      </c>
      <c r="L53" s="27">
        <v>1.854948210573262E-2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150</v>
      </c>
      <c r="H54" s="1">
        <v>3742.9056375099999</v>
      </c>
      <c r="I54" s="25">
        <v>3.6053313168558491E-7</v>
      </c>
      <c r="J54" s="26">
        <v>1.769136077181165E-3</v>
      </c>
      <c r="K54" s="5">
        <v>1.769556132919182E-3</v>
      </c>
      <c r="L54" s="27">
        <v>3.7437943362427718E-3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205</v>
      </c>
      <c r="H55" s="1">
        <v>5217.07150207</v>
      </c>
      <c r="I55" s="25">
        <v>4.0909379682456902E-7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1.2387185378617831E-6</v>
      </c>
      <c r="N55" s="3">
        <v>1.2387185378611321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158</v>
      </c>
      <c r="H56" s="1">
        <v>3058.7616387100002</v>
      </c>
      <c r="I56" s="25">
        <v>5.4125479635322548E-7</v>
      </c>
      <c r="J56" s="26">
        <v>1.6770779865004691E-4</v>
      </c>
      <c r="K56" s="5">
        <v>1.6774761845283139E-4</v>
      </c>
      <c r="L56" s="27">
        <v>3.059487897632952E-3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207</v>
      </c>
      <c r="H57" s="1">
        <v>2508.8067224599999</v>
      </c>
      <c r="I57" s="25">
        <v>1.895523194882967E-7</v>
      </c>
      <c r="J57" s="26">
        <v>0.19234006545101109</v>
      </c>
      <c r="K57" s="5">
        <v>0.1923857338312899</v>
      </c>
      <c r="L57" s="27">
        <v>2.5094024025081418E-3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150</v>
      </c>
      <c r="H58" s="1">
        <v>2247.6297230199998</v>
      </c>
      <c r="I58" s="25">
        <v>1.9386250950240511E-7</v>
      </c>
      <c r="J58" s="26">
        <v>2.9036726673270239E-3</v>
      </c>
      <c r="K58" s="5">
        <v>2.5976233000315351E-3</v>
      </c>
      <c r="L58" s="27">
        <v>2.0107277945123222E-3</v>
      </c>
      <c r="M58" s="4">
        <v>-2.3690192850767819E-4</v>
      </c>
      <c r="N58" s="3">
        <v>-236.90192850767809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195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1.0667385439664249E-2</v>
      </c>
      <c r="M59" s="4">
        <v>2.532215884252717E-6</v>
      </c>
      <c r="N59" s="3">
        <v>2.5322158842536742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0.45048607474399999</v>
      </c>
      <c r="D60" s="7">
        <v>1925500</v>
      </c>
      <c r="E60" s="1">
        <v>1925500</v>
      </c>
      <c r="F60" s="6">
        <v>11402562325.439939</v>
      </c>
      <c r="G60" s="1" t="s">
        <v>191</v>
      </c>
      <c r="H60" s="1">
        <v>4504.8607474399996</v>
      </c>
      <c r="I60" s="25">
        <v>3.9507442440277921E-7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1.0696143441140189E-6</v>
      </c>
      <c r="N60" s="3">
        <v>1.069614344114598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0.84343049162799999</v>
      </c>
      <c r="D61" s="7">
        <v>240588</v>
      </c>
      <c r="E61" s="1">
        <v>240588</v>
      </c>
      <c r="F61" s="6">
        <v>40506494238.066887</v>
      </c>
      <c r="G61" s="1" t="s">
        <v>171</v>
      </c>
      <c r="H61" s="1">
        <v>8434.3049162799998</v>
      </c>
      <c r="I61" s="25">
        <v>2.0822105380706271E-7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0.50307636347100004</v>
      </c>
      <c r="D62" s="7">
        <v>3958720</v>
      </c>
      <c r="E62" s="1">
        <v>3958720</v>
      </c>
      <c r="F62" s="6">
        <v>11580788451.75902</v>
      </c>
      <c r="G62" s="1" t="s">
        <v>152</v>
      </c>
      <c r="H62" s="1">
        <v>5030.7636347100006</v>
      </c>
      <c r="I62" s="25">
        <v>4.3440596947834521E-7</v>
      </c>
      <c r="J62" s="26">
        <v>1.7196915994933151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152</v>
      </c>
      <c r="H63" s="1">
        <v>34005.80971963</v>
      </c>
      <c r="I63" s="25">
        <v>3.1852135580879429E-7</v>
      </c>
      <c r="J63" s="26">
        <v>0.24207623041468371</v>
      </c>
      <c r="K63" s="5">
        <v>0.24213370793111169</v>
      </c>
      <c r="L63" s="27">
        <v>3.4013883909662868E-2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158</v>
      </c>
      <c r="H64" s="1">
        <v>3365.38080537</v>
      </c>
      <c r="I64" s="25">
        <v>4.270351334102707E-7</v>
      </c>
      <c r="J64" s="26">
        <v>1.491163982355324E-2</v>
      </c>
      <c r="K64" s="5">
        <v>1.4915180377808391E-2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152</v>
      </c>
      <c r="H65" s="1">
        <v>14622.207922359999</v>
      </c>
      <c r="I65" s="25">
        <v>3.9022207648248608E-7</v>
      </c>
      <c r="J65" s="26">
        <v>13.65777267688701</v>
      </c>
      <c r="K65" s="5">
        <v>13.661015518418949</v>
      </c>
      <c r="L65" s="27">
        <v>1.4625679755158881E-2</v>
      </c>
      <c r="M65" s="4">
        <v>3.4718327988764171E-6</v>
      </c>
      <c r="N65" s="3">
        <v>3.471832798875766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152</v>
      </c>
      <c r="H66" s="1">
        <v>5624.14370444</v>
      </c>
      <c r="I66" s="25">
        <v>5.1543253255954809E-7</v>
      </c>
      <c r="J66" s="26">
        <v>1.975034378261676E-2</v>
      </c>
      <c r="K66" s="5">
        <v>1.9755033217486732E-2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177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1.1844005554928481E-6</v>
      </c>
      <c r="N67" s="3">
        <v>1.184400555493085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154</v>
      </c>
      <c r="H68" s="1">
        <v>33919.474067120012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3.3927527758723562E-2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152</v>
      </c>
      <c r="H69" s="1">
        <v>3087.97013311</v>
      </c>
      <c r="I69" s="25">
        <v>4.3037118111863427E-7</v>
      </c>
      <c r="J69" s="26">
        <v>0.1982900787309618</v>
      </c>
      <c r="K69" s="5">
        <v>0.19833715985591299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154</v>
      </c>
      <c r="H70" s="1">
        <v>26371.653584849999</v>
      </c>
      <c r="I70" s="25">
        <v>1.4217383021920379E-7</v>
      </c>
      <c r="J70" s="26">
        <v>10.378689606001879</v>
      </c>
      <c r="K70" s="5">
        <v>10.38115387645793</v>
      </c>
      <c r="L70" s="27">
        <v>2.637791515440005E-2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0.27177245049299997</v>
      </c>
      <c r="D71" s="7">
        <v>547894</v>
      </c>
      <c r="E71" s="1">
        <v>547894</v>
      </c>
      <c r="F71" s="6">
        <v>11984426796.571239</v>
      </c>
      <c r="G71" s="1" t="s">
        <v>152</v>
      </c>
      <c r="H71" s="1">
        <v>2717.72450493</v>
      </c>
      <c r="I71" s="25">
        <v>2.2677133842626019E-7</v>
      </c>
      <c r="J71" s="26">
        <v>0.1242466556957174</v>
      </c>
      <c r="K71" s="5">
        <v>0.1242761562759867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152</v>
      </c>
      <c r="H72" s="1">
        <v>3523.1957740500002</v>
      </c>
      <c r="I72" s="25">
        <v>2.4079016357076541E-7</v>
      </c>
      <c r="J72" s="26">
        <v>0.1167832293318212</v>
      </c>
      <c r="K72" s="5">
        <v>0.116810957828849</v>
      </c>
      <c r="L72" s="27">
        <v>3.5240323061797221E-3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152</v>
      </c>
      <c r="H73" s="1">
        <v>7016.0150739600003</v>
      </c>
      <c r="I73" s="25">
        <v>4.4872920589082741E-7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1.6658517827186641E-6</v>
      </c>
      <c r="N73" s="3">
        <v>1.665851782718164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207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2.697831118806684E-3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160</v>
      </c>
      <c r="H75" s="1">
        <v>8383.9096694299988</v>
      </c>
      <c r="I75" s="25">
        <v>3.3718441685053118E-7</v>
      </c>
      <c r="J75" s="26">
        <v>2.5760889447380579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1.9906386691236551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150</v>
      </c>
      <c r="H76" s="1">
        <v>9954.1647164900005</v>
      </c>
      <c r="I76" s="25">
        <v>5.1032605407846582E-7</v>
      </c>
      <c r="J76" s="26">
        <v>1.2034355909462161E-3</v>
      </c>
      <c r="K76" s="5">
        <v>1.203721329405159E-3</v>
      </c>
      <c r="L76" s="27">
        <v>9.9565281896227213E-3</v>
      </c>
      <c r="M76" s="4">
        <v>2.36347313272052E-6</v>
      </c>
      <c r="N76" s="3">
        <v>2.363473132720173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158</v>
      </c>
      <c r="H77" s="1">
        <v>1814.2361868999999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1.814666951168121E-3</v>
      </c>
      <c r="M77" s="4">
        <v>4.3076426812062649E-7</v>
      </c>
      <c r="N77" s="3">
        <v>0.43076426812058338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158</v>
      </c>
      <c r="H78" s="1">
        <v>2288.2251153900002</v>
      </c>
      <c r="I78" s="25">
        <v>3.9603909015514819E-7</v>
      </c>
      <c r="J78" s="26">
        <v>4.9291025160709736E-3</v>
      </c>
      <c r="K78" s="5">
        <v>4.9302728605141437E-3</v>
      </c>
      <c r="L78" s="27">
        <v>2.2887684215070442E-3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150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207</v>
      </c>
      <c r="H80" s="1">
        <v>4086.4265284600001</v>
      </c>
      <c r="I80" s="25">
        <v>4.0638019145817422E-7</v>
      </c>
      <c r="J80" s="26">
        <v>0.1104716103865644</v>
      </c>
      <c r="K80" s="5">
        <v>0.11049784028042781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154</v>
      </c>
      <c r="H81" s="1">
        <v>3066.5167981999998</v>
      </c>
      <c r="I81" s="25">
        <v>3.4778474729562098E-7</v>
      </c>
      <c r="J81" s="26">
        <v>0.41936232613653268</v>
      </c>
      <c r="K81" s="5">
        <v>0.41946189768399628</v>
      </c>
      <c r="L81" s="27">
        <v>3.0672448984700759E-3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150</v>
      </c>
      <c r="H82" s="1">
        <v>16711.980443640001</v>
      </c>
      <c r="I82" s="25">
        <v>1.2284430513889549E-7</v>
      </c>
      <c r="J82" s="26">
        <v>1.490506807541761E-2</v>
      </c>
      <c r="K82" s="5">
        <v>1.4908607069288459E-2</v>
      </c>
      <c r="L82" s="27">
        <v>1.671594846284398E-2</v>
      </c>
      <c r="M82" s="4">
        <v>3.9680192039787121E-6</v>
      </c>
      <c r="N82" s="3">
        <v>3.9680192039777471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150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5.4638007431261114E-3</v>
      </c>
      <c r="M83" s="4">
        <v>1.2969782061103201E-6</v>
      </c>
      <c r="N83" s="3">
        <v>1.2969782061099979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150</v>
      </c>
      <c r="H84" s="1">
        <v>2102.0153075899998</v>
      </c>
      <c r="I84" s="25">
        <v>1.523638033960729E-7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0.49909327768546058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207</v>
      </c>
      <c r="H85" s="1">
        <v>5012.0064648999996</v>
      </c>
      <c r="I85" s="25">
        <v>4.1431551637724969E-7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1.190029096372752E-6</v>
      </c>
      <c r="N85" s="3">
        <v>1.1900290963731091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171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1.138586937104308E-6</v>
      </c>
      <c r="N86" s="3">
        <v>1.138586937104265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164</v>
      </c>
      <c r="H87" s="1">
        <v>2615.0848592100001</v>
      </c>
      <c r="I87" s="25">
        <v>3.5759399141392042E-7</v>
      </c>
      <c r="J87" s="26">
        <v>0.19213525158669939</v>
      </c>
      <c r="K87" s="5">
        <v>0.19218087127546549</v>
      </c>
      <c r="L87" s="27">
        <v>2.6157057726362912E-3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177</v>
      </c>
      <c r="H88" s="1">
        <v>3678.8178433899998</v>
      </c>
      <c r="I88" s="25">
        <v>5.1153239082598245E-7</v>
      </c>
      <c r="J88" s="26">
        <v>1.2575000763675129E-2</v>
      </c>
      <c r="K88" s="5">
        <v>1.257798651660513E-2</v>
      </c>
      <c r="L88" s="27">
        <v>3.6796913257349539E-3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154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1.9344137839109789E-2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158</v>
      </c>
      <c r="H90" s="1">
        <v>17204.808560490001</v>
      </c>
      <c r="I90" s="25">
        <v>1.8941838919225569E-7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171</v>
      </c>
      <c r="H91" s="1">
        <v>2481.9990776499999</v>
      </c>
      <c r="I91" s="25">
        <v>2.0030503946471679E-7</v>
      </c>
      <c r="J91" s="26">
        <v>1.5497600903385141E-3</v>
      </c>
      <c r="K91" s="5">
        <v>1.550128058568396E-3</v>
      </c>
      <c r="L91" s="27">
        <v>2.4825883926109849E-3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150</v>
      </c>
      <c r="H92" s="1">
        <v>14638.204372529999</v>
      </c>
      <c r="I92" s="25">
        <v>6.6133275279537382E-8</v>
      </c>
      <c r="J92" s="26">
        <v>1.134185671044066E-2</v>
      </c>
      <c r="K92" s="5">
        <v>1.134454967105587E-2</v>
      </c>
      <c r="L92" s="27">
        <v>1.4641680003448209E-2</v>
      </c>
      <c r="M92" s="4">
        <v>3.4756309182076141E-6</v>
      </c>
      <c r="N92" s="3">
        <v>3.475630918206662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154</v>
      </c>
      <c r="H93" s="1">
        <v>29805.189236350001</v>
      </c>
      <c r="I93" s="25">
        <v>1.6068457370357831E-7</v>
      </c>
      <c r="J93" s="26">
        <v>11.72997388036122</v>
      </c>
      <c r="K93" s="5">
        <v>11.732758993818891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156</v>
      </c>
      <c r="H94" s="1">
        <v>12230.036688050001</v>
      </c>
      <c r="I94" s="25">
        <v>4.73018454689744E-7</v>
      </c>
      <c r="J94" s="26">
        <v>0.12034062505761781</v>
      </c>
      <c r="K94" s="5">
        <v>0.1203691982068372</v>
      </c>
      <c r="L94" s="27">
        <v>1.2232940534220639E-2</v>
      </c>
      <c r="M94" s="4">
        <v>2.9038461706442499E-6</v>
      </c>
      <c r="N94" s="3">
        <v>2.9038461706441012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150</v>
      </c>
      <c r="H95" s="1">
        <v>2999.4452944</v>
      </c>
      <c r="I95" s="25">
        <v>3.1027915868340462E-7</v>
      </c>
      <c r="J95" s="26">
        <v>1.5948348756327001E-4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152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</v>
      </c>
      <c r="L96" s="27">
        <v>9.2266729109327632E-3</v>
      </c>
      <c r="M96" s="4">
        <v>2.1902206427636128E-6</v>
      </c>
      <c r="N96" s="3">
        <v>2.1902206427621418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156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3.7931974294344972E-2</v>
      </c>
      <c r="L97" s="27">
        <v>3.118839500415646E-3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6.1528411803919996</v>
      </c>
      <c r="D98" s="7">
        <v>823511</v>
      </c>
      <c r="E98" s="1">
        <v>823511</v>
      </c>
      <c r="F98" s="6">
        <v>139405881983.07431</v>
      </c>
      <c r="G98" s="1" t="s">
        <v>152</v>
      </c>
      <c r="H98" s="1">
        <v>61528.411803919997</v>
      </c>
      <c r="I98" s="25">
        <v>4.4136166228187099E-7</v>
      </c>
      <c r="J98" s="26">
        <v>0.36346618386740592</v>
      </c>
      <c r="K98" s="5">
        <v>0.3635524836809908</v>
      </c>
      <c r="L98" s="27">
        <v>6.1543020839655738E-2</v>
      </c>
      <c r="M98" s="4">
        <v>1.460903573574646E-5</v>
      </c>
      <c r="N98" s="3">
        <v>14.609035735746151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207</v>
      </c>
      <c r="H99" s="1">
        <v>4673.2771942999998</v>
      </c>
      <c r="I99" s="25">
        <v>3.1638322403695729E-7</v>
      </c>
      <c r="J99" s="26">
        <v>3.4385161554784598E-2</v>
      </c>
      <c r="K99" s="5">
        <v>3.4393325816458632E-2</v>
      </c>
      <c r="L99" s="27">
        <v>4.674386796703023E-3</v>
      </c>
      <c r="M99" s="4">
        <v>1.109602403023303E-6</v>
      </c>
      <c r="N99" s="3">
        <v>1.109602403023018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150</v>
      </c>
      <c r="H100" s="1">
        <v>14967.523950000001</v>
      </c>
      <c r="I100" s="25">
        <v>3.3334337874738743E-7</v>
      </c>
      <c r="J100" s="26">
        <v>5.6498369263894687E-3</v>
      </c>
      <c r="K100" s="5">
        <v>5.6511783988428552E-3</v>
      </c>
      <c r="L100" s="27">
        <v>1.497107777311665E-2</v>
      </c>
      <c r="M100" s="4">
        <v>3.553823116654586E-6</v>
      </c>
      <c r="N100" s="3">
        <v>3.553823116653803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207</v>
      </c>
      <c r="H101" s="1">
        <v>9576.0746264199988</v>
      </c>
      <c r="I101" s="25">
        <v>2.8561673495157089E-7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2.2737010781214571E-6</v>
      </c>
      <c r="N101" s="3">
        <v>2.273701078122031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150</v>
      </c>
      <c r="H102" s="1">
        <v>8054.9438809499989</v>
      </c>
      <c r="I102" s="25">
        <v>3.8691339209348818E-7</v>
      </c>
      <c r="J102" s="26">
        <v>1.3728460978261151E-2</v>
      </c>
      <c r="K102" s="5">
        <v>1.373172060371409E-2</v>
      </c>
      <c r="L102" s="27">
        <v>8.0568564114323268E-3</v>
      </c>
      <c r="M102" s="4">
        <v>1.912530482327951E-6</v>
      </c>
      <c r="N102" s="3">
        <v>1.9125304823282929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tabColor rgb="FFC00000"/>
  </sheetPr>
  <dimension ref="A1:U1466"/>
  <sheetViews>
    <sheetView workbookViewId="0">
      <selection activeCell="D10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150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6.0023110328352586E-3</v>
      </c>
      <c r="M2" s="4">
        <v>5.7633369215258697E-5</v>
      </c>
      <c r="N2" s="3">
        <v>57.633369215258433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2</v>
      </c>
      <c r="B3" s="1" t="s">
        <v>151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152</v>
      </c>
      <c r="H3" s="1">
        <v>6435.689150090001</v>
      </c>
      <c r="I3" s="25">
        <v>4.6608996174404362E-7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154</v>
      </c>
      <c r="H4" s="1">
        <v>2556.35820844</v>
      </c>
      <c r="I4" s="25">
        <v>1.379679394801821E-7</v>
      </c>
      <c r="J4" s="26">
        <v>0.33595331231363817</v>
      </c>
      <c r="K4" s="5">
        <v>0.33921036381209968</v>
      </c>
      <c r="L4" s="27">
        <v>2.5811419805542358E-3</v>
      </c>
      <c r="M4" s="4">
        <v>2.4783772114236269E-5</v>
      </c>
      <c r="N4" s="3">
        <v>24.783772114236399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156</v>
      </c>
      <c r="H5" s="1">
        <v>4703.6384791500004</v>
      </c>
      <c r="I5" s="25">
        <v>3.9813296873200921E-7</v>
      </c>
      <c r="J5" s="26">
        <v>4.6975310847721018E-2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45.601552927042583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158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3.9721750970962012E-5</v>
      </c>
      <c r="N6" s="3">
        <v>39.721750970962603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160</v>
      </c>
      <c r="H7" s="1">
        <v>3511.4472332099999</v>
      </c>
      <c r="I7" s="25">
        <v>2.5425959962557081E-7</v>
      </c>
      <c r="J7" s="26">
        <v>0.16125194660173631</v>
      </c>
      <c r="K7" s="5">
        <v>0.16281527660941589</v>
      </c>
      <c r="L7" s="27">
        <v>3.5454905483187421E-3</v>
      </c>
      <c r="M7" s="4">
        <v>3.4043315108742138E-5</v>
      </c>
      <c r="N7" s="3">
        <v>34.043315108742263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162</v>
      </c>
      <c r="H8" s="1">
        <v>2487.0320046500001</v>
      </c>
      <c r="I8" s="25">
        <v>3.3513399478813239E-7</v>
      </c>
      <c r="J8" s="26">
        <v>7.3964072649740824E-3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164</v>
      </c>
      <c r="H9" s="1">
        <v>3092.62528251</v>
      </c>
      <c r="I9" s="25">
        <v>1.4132058117220401E-7</v>
      </c>
      <c r="J9" s="26">
        <v>1.564164456530188</v>
      </c>
      <c r="K9" s="5">
        <v>1.5793289570696709</v>
      </c>
      <c r="L9" s="27">
        <v>3.1226081385768581E-3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158</v>
      </c>
      <c r="H10" s="1">
        <v>20974.959819759999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2.1178311064691101E-2</v>
      </c>
      <c r="M10" s="4">
        <v>2.0335124493109721E-4</v>
      </c>
      <c r="N10" s="3">
        <v>203.3512449310947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152</v>
      </c>
      <c r="H11" s="1">
        <v>2920.62048727</v>
      </c>
      <c r="I11" s="25">
        <v>4.0471930578199078E-7</v>
      </c>
      <c r="J11" s="26">
        <v>2.6878218535593568E-2</v>
      </c>
      <c r="K11" s="5">
        <v>2.7138801594952511E-2</v>
      </c>
      <c r="L11" s="27">
        <v>2.9489357649656318E-3</v>
      </c>
      <c r="M11" s="4">
        <v>2.8315277695632229E-5</v>
      </c>
      <c r="N11" s="3">
        <v>28.315277695632179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152</v>
      </c>
      <c r="H12" s="1">
        <v>69053.984472119992</v>
      </c>
      <c r="I12" s="25">
        <v>4.6496986670345928E-7</v>
      </c>
      <c r="J12" s="26">
        <v>0.2176923820124258</v>
      </c>
      <c r="K12" s="5">
        <v>0.18651290881722829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4.1783752934820004</v>
      </c>
      <c r="D13" s="7">
        <v>363000</v>
      </c>
      <c r="E13" s="1">
        <v>363000</v>
      </c>
      <c r="F13" s="6">
        <v>385269663421.36493</v>
      </c>
      <c r="G13" s="1" t="s">
        <v>150</v>
      </c>
      <c r="H13" s="1">
        <v>41783.752934819997</v>
      </c>
      <c r="I13" s="25">
        <v>1.0845326508129871E-7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4.0509151151551381E-4</v>
      </c>
      <c r="N13" s="3">
        <v>405.09151151551492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0.59091765975099997</v>
      </c>
      <c r="D14" s="7">
        <v>83634</v>
      </c>
      <c r="E14" s="1">
        <v>83634</v>
      </c>
      <c r="F14" s="6">
        <v>27709052304.023998</v>
      </c>
      <c r="G14" s="1" t="s">
        <v>171</v>
      </c>
      <c r="H14" s="1">
        <v>5909.1765975099997</v>
      </c>
      <c r="I14" s="25">
        <v>2.1325798272255781E-7</v>
      </c>
      <c r="J14" s="26">
        <v>1.78356181270184E-2</v>
      </c>
      <c r="K14" s="5">
        <v>1.8008533602513681E-2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154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162</v>
      </c>
      <c r="H16" s="1">
        <v>7988.3879642000011</v>
      </c>
      <c r="I16" s="25">
        <v>4.4398315530830871E-7</v>
      </c>
      <c r="J16" s="26">
        <v>1.529965953192432E-3</v>
      </c>
      <c r="K16" s="5">
        <v>1.5447989008589541E-3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150</v>
      </c>
      <c r="H17" s="1">
        <v>4375.2370943300002</v>
      </c>
      <c r="I17" s="25">
        <v>4.825433244112244E-7</v>
      </c>
      <c r="J17" s="26">
        <v>1.0543571638385249E-3</v>
      </c>
      <c r="K17" s="5">
        <v>1.0645791067525571E-3</v>
      </c>
      <c r="L17" s="27">
        <v>4.4176548113498901E-3</v>
      </c>
      <c r="M17" s="4">
        <v>4.2417717019889972E-5</v>
      </c>
      <c r="N17" s="3">
        <v>42.417717019890013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177</v>
      </c>
      <c r="H18" s="1">
        <v>3247.52219698</v>
      </c>
      <c r="I18" s="25">
        <v>5.0283771416817467E-7</v>
      </c>
      <c r="J18" s="26">
        <v>1.09588451425812E-2</v>
      </c>
      <c r="K18" s="5">
        <v>1.1065090628736301E-2</v>
      </c>
      <c r="L18" s="27">
        <v>3.2790067713241492E-3</v>
      </c>
      <c r="M18" s="4">
        <v>3.1484574344148662E-5</v>
      </c>
      <c r="N18" s="3">
        <v>31.484574344148768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162</v>
      </c>
      <c r="H19" s="1">
        <v>12890.30422041</v>
      </c>
      <c r="I19" s="25">
        <v>4.4199874369920951E-7</v>
      </c>
      <c r="J19" s="26">
        <v>0.146976516246067</v>
      </c>
      <c r="K19" s="5">
        <v>0.14840144663033089</v>
      </c>
      <c r="L19" s="27">
        <v>1.301527511110193E-2</v>
      </c>
      <c r="M19" s="4">
        <v>1.2497089069192681E-4</v>
      </c>
      <c r="N19" s="3">
        <v>124.97089069192771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152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57.008168196068247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150</v>
      </c>
      <c r="H21" s="1">
        <v>6488.2025815400002</v>
      </c>
      <c r="I21" s="25">
        <v>4.69852890131084E-7</v>
      </c>
      <c r="J21" s="26">
        <v>1.771345395794187E-4</v>
      </c>
      <c r="K21" s="5">
        <v>1.7885185057561729E-4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152</v>
      </c>
      <c r="H22" s="1">
        <v>2237.3603561099999</v>
      </c>
      <c r="I22" s="25">
        <v>3.3777184640458048E-7</v>
      </c>
      <c r="J22" s="26">
        <v>4.8072026952146303E-2</v>
      </c>
      <c r="K22" s="5">
        <v>4.8538082983415901E-2</v>
      </c>
      <c r="L22" s="27">
        <v>2.2590514591110558E-3</v>
      </c>
      <c r="M22" s="4">
        <v>2.169110300105637E-5</v>
      </c>
      <c r="N22" s="3">
        <v>21.69110300105649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0.16698982251300001</v>
      </c>
      <c r="D23" s="7">
        <v>43570000</v>
      </c>
      <c r="E23" s="1">
        <v>43570000</v>
      </c>
      <c r="F23" s="6">
        <v>11873782807.199949</v>
      </c>
      <c r="G23" s="1" t="s">
        <v>152</v>
      </c>
      <c r="H23" s="1">
        <v>1669.8982251299999</v>
      </c>
      <c r="I23" s="25">
        <v>1.4063742383071191E-7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1.6189584435321969E-5</v>
      </c>
      <c r="N23" s="3">
        <v>16.18958443532188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150</v>
      </c>
      <c r="H24" s="1">
        <v>2850.35952666</v>
      </c>
      <c r="I24" s="25">
        <v>2.0166968622793699E-7</v>
      </c>
      <c r="J24" s="26">
        <v>9.6825044742698417E-4</v>
      </c>
      <c r="K24" s="5">
        <v>9.7763758979084198E-4</v>
      </c>
      <c r="L24" s="27">
        <v>2.8779936276676871E-3</v>
      </c>
      <c r="M24" s="4">
        <v>2.7634101007687359E-5</v>
      </c>
      <c r="N24" s="3">
        <v>27.634101007687601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177</v>
      </c>
      <c r="H25" s="1">
        <v>2808.934190630001</v>
      </c>
      <c r="I25" s="25">
        <v>4.5614414786940591E-7</v>
      </c>
      <c r="J25" s="26">
        <v>3.9857875640828691E-3</v>
      </c>
      <c r="K25" s="5">
        <v>4.0244295859547226E-3</v>
      </c>
      <c r="L25" s="27">
        <v>2.8361666747214851E-3</v>
      </c>
      <c r="M25" s="4">
        <v>2.7232484091485081E-5</v>
      </c>
      <c r="N25" s="3">
        <v>27.232484091484821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152</v>
      </c>
      <c r="H26" s="1">
        <v>2918.29862017</v>
      </c>
      <c r="I26" s="25">
        <v>3.3541377855704979E-7</v>
      </c>
      <c r="J26" s="26">
        <v>1.0255041489736809</v>
      </c>
      <c r="K26" s="5">
        <v>1.0354463632686479</v>
      </c>
      <c r="L26" s="27">
        <v>2.9465913874761819E-3</v>
      </c>
      <c r="M26" s="4">
        <v>2.8292767306181771E-5</v>
      </c>
      <c r="N26" s="3">
        <v>28.292767306181759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160</v>
      </c>
      <c r="H27" s="1">
        <v>17790.342918549999</v>
      </c>
      <c r="I27" s="25">
        <v>2.685233911926444E-7</v>
      </c>
      <c r="J27" s="26">
        <v>0.26342144675998408</v>
      </c>
      <c r="K27" s="5">
        <v>0.26597530524651403</v>
      </c>
      <c r="L27" s="27">
        <v>1.796281945301461E-2</v>
      </c>
      <c r="M27" s="4">
        <v>1.7247653446460581E-4</v>
      </c>
      <c r="N27" s="3">
        <v>172.47653446460751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152</v>
      </c>
      <c r="H28" s="1">
        <v>18289.97179136</v>
      </c>
      <c r="I28" s="25">
        <v>3.6250599876758779E-7</v>
      </c>
      <c r="J28" s="26">
        <v>0.13082877746122121</v>
      </c>
      <c r="K28" s="5">
        <v>0.13209715628052629</v>
      </c>
      <c r="L28" s="27">
        <v>1.846729220416234E-2</v>
      </c>
      <c r="M28" s="4">
        <v>1.7732041280234259E-4</v>
      </c>
      <c r="N28" s="3">
        <v>177.32041280234259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152</v>
      </c>
      <c r="H29" s="1">
        <v>5650.6457664099999</v>
      </c>
      <c r="I29" s="25">
        <v>4.0629602846130788E-7</v>
      </c>
      <c r="J29" s="26">
        <v>1.2639869445431291</v>
      </c>
      <c r="K29" s="5">
        <v>1.27624123828049</v>
      </c>
      <c r="L29" s="27">
        <v>5.7054285102716394E-3</v>
      </c>
      <c r="M29" s="4">
        <v>5.4782743861639567E-5</v>
      </c>
      <c r="N29" s="3">
        <v>54.782743861639567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152</v>
      </c>
      <c r="H30" s="1">
        <v>2211.9645519599999</v>
      </c>
      <c r="I30" s="25">
        <v>3.9104170624900252E-7</v>
      </c>
      <c r="J30" s="26">
        <v>7.3522097442112452E-2</v>
      </c>
      <c r="K30" s="5">
        <v>7.42348907050107E-2</v>
      </c>
      <c r="L30" s="27">
        <v>2.233409443839591E-3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0.40873460683399998</v>
      </c>
      <c r="D31" s="7">
        <v>836340</v>
      </c>
      <c r="E31" s="1">
        <v>836340</v>
      </c>
      <c r="F31" s="6">
        <v>11654683776.727461</v>
      </c>
      <c r="G31" s="1" t="s">
        <v>152</v>
      </c>
      <c r="H31" s="1">
        <v>4087.3460683399999</v>
      </c>
      <c r="I31" s="25">
        <v>3.507041586578073E-7</v>
      </c>
      <c r="J31" s="26">
        <v>0.29330791605187062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39.626622773791503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154</v>
      </c>
      <c r="H32" s="1">
        <v>23742.524384209999</v>
      </c>
      <c r="I32" s="25">
        <v>1.7736220718891109E-7</v>
      </c>
      <c r="J32" s="26">
        <v>2.8661732681728038</v>
      </c>
      <c r="K32" s="5">
        <v>2.8939606826563851</v>
      </c>
      <c r="L32" s="27">
        <v>2.397270703690467E-2</v>
      </c>
      <c r="M32" s="4">
        <v>2.301826526946715E-4</v>
      </c>
      <c r="N32" s="3">
        <v>230.18265269467159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191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1.3713869143595681E-2</v>
      </c>
      <c r="M33" s="4">
        <v>1.316786949956752E-4</v>
      </c>
      <c r="N33" s="3">
        <v>131.67869499567499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158</v>
      </c>
      <c r="H34" s="1">
        <v>3119.8314313400001</v>
      </c>
      <c r="I34" s="25">
        <v>5.0656766701682257E-7</v>
      </c>
      <c r="J34" s="26">
        <v>1.7020673611765241E-4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150</v>
      </c>
      <c r="H35" s="1">
        <v>8481.8154143000011</v>
      </c>
      <c r="I35" s="25">
        <v>2.9732458388673848E-7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195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1.749000850784499E-2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152</v>
      </c>
      <c r="H37" s="1">
        <v>41958.142086599997</v>
      </c>
      <c r="I37" s="25">
        <v>4.2349581695846338E-7</v>
      </c>
      <c r="J37" s="26">
        <v>0.29305868183943973</v>
      </c>
      <c r="K37" s="5">
        <v>0.29589987192056988</v>
      </c>
      <c r="L37" s="27">
        <v>4.2364924292712623E-2</v>
      </c>
      <c r="M37" s="4">
        <v>4.0678220611261451E-4</v>
      </c>
      <c r="N37" s="3">
        <v>406.78220611261349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158</v>
      </c>
      <c r="H38" s="1">
        <v>4070.1713530500001</v>
      </c>
      <c r="I38" s="25">
        <v>3.8932737917030722E-7</v>
      </c>
      <c r="J38" s="26">
        <v>3.164063610517086E-3</v>
      </c>
      <c r="K38" s="5">
        <v>3.1947390577999131E-3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160</v>
      </c>
      <c r="H39" s="1">
        <v>3786.39006801</v>
      </c>
      <c r="I39" s="25">
        <v>2.4012423620555448E-7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3.6708872906797512E-5</v>
      </c>
      <c r="N39" s="3">
        <v>36.708872906797751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150</v>
      </c>
      <c r="H40" s="1">
        <v>2084.8469722999998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191</v>
      </c>
      <c r="H41" s="1">
        <v>3177.4916365600002</v>
      </c>
      <c r="I41" s="25">
        <v>2.9738756652375023E-7</v>
      </c>
      <c r="J41" s="26">
        <v>4.4400558457128959E-2</v>
      </c>
      <c r="K41" s="5">
        <v>4.4831019774701712E-2</v>
      </c>
      <c r="L41" s="27">
        <v>3.208297267929944E-3</v>
      </c>
      <c r="M41" s="4">
        <v>3.0805631369944682E-5</v>
      </c>
      <c r="N41" s="3">
        <v>30.80563136994488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150</v>
      </c>
      <c r="H42" s="1">
        <v>20221.806695250001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2.04178561562188E-2</v>
      </c>
      <c r="M42" s="4">
        <v>1.9604946096880499E-4</v>
      </c>
      <c r="N42" s="3">
        <v>196.0494609688067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152</v>
      </c>
      <c r="H43" s="1">
        <v>7596.0423782200014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205</v>
      </c>
      <c r="H44" s="1">
        <v>15178.495058959999</v>
      </c>
      <c r="I44" s="25">
        <v>4.6344509694864501E-7</v>
      </c>
      <c r="J44" s="26">
        <v>1.320818526303638E-2</v>
      </c>
      <c r="K44" s="5">
        <v>1.3336237995423449E-2</v>
      </c>
      <c r="L44" s="27">
        <v>1.532564985177343E-2</v>
      </c>
      <c r="M44" s="4">
        <v>1.4715479281342611E-4</v>
      </c>
      <c r="N44" s="3">
        <v>147.1547928134278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207</v>
      </c>
      <c r="H45" s="1">
        <v>3897.42412006</v>
      </c>
      <c r="I45" s="25">
        <v>4.3475314729180098E-7</v>
      </c>
      <c r="J45" s="26">
        <v>1.073101193460353E-2</v>
      </c>
      <c r="K45" s="5">
        <v>1.0835048588550909E-2</v>
      </c>
      <c r="L45" s="27">
        <v>3.9352094628530097E-3</v>
      </c>
      <c r="M45" s="4">
        <v>3.7785342793009498E-5</v>
      </c>
      <c r="N45" s="3">
        <v>37.785342793009931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158</v>
      </c>
      <c r="H46" s="1">
        <v>6361.6413638699996</v>
      </c>
      <c r="I46" s="25">
        <v>4.244858021810899E-7</v>
      </c>
      <c r="J46" s="26">
        <v>1.969300002626643E-3</v>
      </c>
      <c r="K46" s="5">
        <v>1.9883922731549729E-3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150</v>
      </c>
      <c r="H47" s="1">
        <v>2930.6577306499998</v>
      </c>
      <c r="I47" s="25">
        <v>4.282978780925317E-7</v>
      </c>
      <c r="J47" s="26">
        <v>1.8797993869481219E-3</v>
      </c>
      <c r="K47" s="5">
        <v>1.898023953230449E-3</v>
      </c>
      <c r="L47" s="27">
        <v>2.9590703189473909E-3</v>
      </c>
      <c r="M47" s="4">
        <v>2.8412588297391069E-5</v>
      </c>
      <c r="N47" s="3">
        <v>28.41258829739127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152</v>
      </c>
      <c r="H48" s="1">
        <v>38421.804938840003</v>
      </c>
      <c r="I48" s="25">
        <v>3.5259880452436022E-7</v>
      </c>
      <c r="J48" s="26">
        <v>0.44356929609164508</v>
      </c>
      <c r="K48" s="5">
        <v>0.44786967931360422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162</v>
      </c>
      <c r="H49" s="1">
        <v>2625.6331062200002</v>
      </c>
      <c r="I49" s="25">
        <v>2.9842580381464932E-7</v>
      </c>
      <c r="J49" s="26">
        <v>1.0307627263757989E-2</v>
      </c>
      <c r="K49" s="5">
        <v>1.0407559223330309E-2</v>
      </c>
      <c r="L49" s="27">
        <v>2.6510884951963828E-3</v>
      </c>
      <c r="M49" s="4">
        <v>2.545538897638297E-5</v>
      </c>
      <c r="N49" s="3">
        <v>25.455388976382888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152</v>
      </c>
      <c r="H50" s="1">
        <v>30372.113240930001</v>
      </c>
      <c r="I50" s="25">
        <v>2.3397323306189161E-7</v>
      </c>
      <c r="J50" s="26">
        <v>10.50539816447893</v>
      </c>
      <c r="K50" s="5">
        <v>10.60724750357889</v>
      </c>
      <c r="L50" s="27">
        <v>3.0666569444514669E-2</v>
      </c>
      <c r="M50" s="4">
        <v>2.9445620358466498E-4</v>
      </c>
      <c r="N50" s="3">
        <v>294.45620358466482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207</v>
      </c>
      <c r="H51" s="1">
        <v>2536.91994737</v>
      </c>
      <c r="I51" s="25">
        <v>2.0093911459631669E-7</v>
      </c>
      <c r="J51" s="26">
        <v>1.1075362118319779E-2</v>
      </c>
      <c r="K51" s="5">
        <v>1.118273723103963E-2</v>
      </c>
      <c r="L51" s="27">
        <v>2.561515266457536E-3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207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34.751208400090043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154</v>
      </c>
      <c r="H53" s="1">
        <v>18520.01271653</v>
      </c>
      <c r="I53" s="25">
        <v>3.3936901791652611E-7</v>
      </c>
      <c r="J53" s="26">
        <v>5.4570538080977391</v>
      </c>
      <c r="K53" s="5">
        <v>5.6107912151494803</v>
      </c>
      <c r="L53" s="27">
        <v>1.904176288314547E-2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150</v>
      </c>
      <c r="H54" s="1">
        <v>4002.9456351499989</v>
      </c>
      <c r="I54" s="25">
        <v>3.4607498662306627E-7</v>
      </c>
      <c r="J54" s="26">
        <v>1.698189959359387E-3</v>
      </c>
      <c r="K54" s="5">
        <v>1.714653830809629E-3</v>
      </c>
      <c r="L54" s="27">
        <v>4.0417540040231037E-3</v>
      </c>
      <c r="M54" s="4">
        <v>3.8808368873104362E-5</v>
      </c>
      <c r="N54" s="3">
        <v>38.808368873104428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205</v>
      </c>
      <c r="H55" s="1">
        <v>5572.24234712</v>
      </c>
      <c r="I55" s="25">
        <v>4.0072109401849063E-7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54.022626422712158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158</v>
      </c>
      <c r="H56" s="1">
        <v>3132.13145652</v>
      </c>
      <c r="I56" s="25">
        <v>5.168485497382646E-7</v>
      </c>
      <c r="J56" s="26">
        <v>1.601455231364013E-4</v>
      </c>
      <c r="K56" s="5">
        <v>1.6169812642070441E-4</v>
      </c>
      <c r="L56" s="27">
        <v>3.1624973230832509E-3</v>
      </c>
      <c r="M56" s="4">
        <v>3.036586656325136E-5</v>
      </c>
      <c r="N56" s="3">
        <v>30.365866563251529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0.28940129024099998</v>
      </c>
      <c r="D57" s="7">
        <v>1014707</v>
      </c>
      <c r="E57" s="1">
        <v>1014707</v>
      </c>
      <c r="F57" s="6">
        <v>14865544876.399969</v>
      </c>
      <c r="G57" s="1" t="s">
        <v>207</v>
      </c>
      <c r="H57" s="1">
        <v>2894.0129024100002</v>
      </c>
      <c r="I57" s="25">
        <v>1.9467923486642161E-7</v>
      </c>
      <c r="J57" s="26">
        <v>0.19754238237360211</v>
      </c>
      <c r="K57" s="5">
        <v>0.1994575464423512</v>
      </c>
      <c r="L57" s="27">
        <v>2.922070220837545E-3</v>
      </c>
      <c r="M57" s="4">
        <v>2.8057318427544921E-5</v>
      </c>
      <c r="N57" s="3">
        <v>28.057318427544939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150</v>
      </c>
      <c r="H58" s="1">
        <v>2024.81791101</v>
      </c>
      <c r="I58" s="25">
        <v>1.8033179336615759E-7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-1.9629010456432289E-4</v>
      </c>
      <c r="N58" s="3">
        <v>-196.290104564323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195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1.18630437790935E-2</v>
      </c>
      <c r="M59" s="4">
        <v>1.139073231035022E-4</v>
      </c>
      <c r="N59" s="3">
        <v>113.9073231035018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191</v>
      </c>
      <c r="H60" s="1">
        <v>4251.8126466200001</v>
      </c>
      <c r="I60" s="25">
        <v>3.7571962930918398E-7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171</v>
      </c>
      <c r="H61" s="1">
        <v>7592.3379185699996</v>
      </c>
      <c r="I61" s="25">
        <v>1.921395185298397E-7</v>
      </c>
      <c r="J61" s="26">
        <v>4.6226462484057082E-2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0.51274254947599995</v>
      </c>
      <c r="D62" s="7">
        <v>3958720</v>
      </c>
      <c r="E62" s="1">
        <v>3958720</v>
      </c>
      <c r="F62" s="6">
        <v>12219291672.459021</v>
      </c>
      <c r="G62" s="1" t="s">
        <v>152</v>
      </c>
      <c r="H62" s="1">
        <v>5127.4254947599993</v>
      </c>
      <c r="I62" s="25">
        <v>4.1961724396158499E-7</v>
      </c>
      <c r="J62" s="26">
        <v>1.661147176015606</v>
      </c>
      <c r="K62" s="5">
        <v>1.677251919441914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152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3.0984269722205549E-4</v>
      </c>
      <c r="N63" s="3">
        <v>309.84269722205499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158</v>
      </c>
      <c r="H64" s="1">
        <v>3016.06147268</v>
      </c>
      <c r="I64" s="25">
        <v>4.016900089162326E-7</v>
      </c>
      <c r="J64" s="26">
        <v>1.4026613421345931E-2</v>
      </c>
      <c r="K64" s="5">
        <v>1.416260077606611E-2</v>
      </c>
      <c r="L64" s="27">
        <v>3.0453020462256459E-3</v>
      </c>
      <c r="M64" s="4">
        <v>2.9240573545646131E-5</v>
      </c>
      <c r="N64" s="3">
        <v>29.240573545646381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152</v>
      </c>
      <c r="H65" s="1">
        <v>15248.115813099999</v>
      </c>
      <c r="I65" s="25">
        <v>3.8208962833562381E-7</v>
      </c>
      <c r="J65" s="26">
        <v>13.373136991746829</v>
      </c>
      <c r="K65" s="5">
        <v>13.50278892335205</v>
      </c>
      <c r="L65" s="27">
        <v>1.539594557583469E-2</v>
      </c>
      <c r="M65" s="4">
        <v>1.4782976273469169E-4</v>
      </c>
      <c r="N65" s="3">
        <v>147.82976273469279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152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1.9125376278220269E-2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177</v>
      </c>
      <c r="H67" s="1">
        <v>4617.7962360600004</v>
      </c>
      <c r="I67" s="25">
        <v>5.1462673328553534E-7</v>
      </c>
      <c r="J67" s="26">
        <v>1.7500396692107911E-2</v>
      </c>
      <c r="K67" s="5">
        <v>1.7670062211599891E-2</v>
      </c>
      <c r="L67" s="27">
        <v>4.6625655524979836E-3</v>
      </c>
      <c r="M67" s="4">
        <v>4.4769316437983507E-5</v>
      </c>
      <c r="N67" s="3">
        <v>44.769316437983427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154</v>
      </c>
      <c r="H68" s="1">
        <v>29533.100078920001</v>
      </c>
      <c r="I68" s="25">
        <v>2.9522183449790323E-7</v>
      </c>
      <c r="J68" s="26">
        <v>7.882422981094015</v>
      </c>
      <c r="K68" s="5">
        <v>8.1365614753820914</v>
      </c>
      <c r="L68" s="27">
        <v>3.0485281610375212E-2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152</v>
      </c>
      <c r="H69" s="1">
        <v>2942.0732155599999</v>
      </c>
      <c r="I69" s="25">
        <v>4.1036955521210172E-7</v>
      </c>
      <c r="J69" s="26">
        <v>0.1890744896075342</v>
      </c>
      <c r="K69" s="5">
        <v>0.1909075578556339</v>
      </c>
      <c r="L69" s="27">
        <v>2.970596476451631E-3</v>
      </c>
      <c r="M69" s="4">
        <v>2.8523260891631569E-5</v>
      </c>
      <c r="N69" s="3">
        <v>28.523260891631711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154</v>
      </c>
      <c r="H70" s="1">
        <v>27123.00691928</v>
      </c>
      <c r="I70" s="25">
        <v>1.410384907092452E-7</v>
      </c>
      <c r="J70" s="26">
        <v>10.295809821774901</v>
      </c>
      <c r="K70" s="5">
        <v>10.395627211788799</v>
      </c>
      <c r="L70" s="27">
        <v>2.7385963190508469E-2</v>
      </c>
      <c r="M70" s="4">
        <v>2.6295627122847187E-4</v>
      </c>
      <c r="N70" s="3">
        <v>262.95627122847151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0.26797585608899999</v>
      </c>
      <c r="D71" s="7">
        <v>547894</v>
      </c>
      <c r="E71" s="1">
        <v>547894</v>
      </c>
      <c r="F71" s="6">
        <v>12303550016.551229</v>
      </c>
      <c r="G71" s="1" t="s">
        <v>152</v>
      </c>
      <c r="H71" s="1">
        <v>2679.7585608899999</v>
      </c>
      <c r="I71" s="25">
        <v>2.1780368733293081E-7</v>
      </c>
      <c r="J71" s="26">
        <v>0.1193333334675888</v>
      </c>
      <c r="K71" s="5">
        <v>0.12049026450018289</v>
      </c>
      <c r="L71" s="27">
        <v>2.705738693589432E-3</v>
      </c>
      <c r="M71" s="4">
        <v>2.5980132699432269E-5</v>
      </c>
      <c r="N71" s="3">
        <v>25.98013269943203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152</v>
      </c>
      <c r="H72" s="1">
        <v>4392.8455554800003</v>
      </c>
      <c r="I72" s="25">
        <v>2.6040465825828108E-7</v>
      </c>
      <c r="J72" s="26">
        <v>0.1262962592552663</v>
      </c>
      <c r="K72" s="5">
        <v>0.1275206955247454</v>
      </c>
      <c r="L72" s="27">
        <v>4.4354339857000779E-3</v>
      </c>
      <c r="M72" s="4">
        <v>4.2588430220077973E-5</v>
      </c>
      <c r="N72" s="3">
        <v>42.588430220077498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152</v>
      </c>
      <c r="H73" s="1">
        <v>6397.9306946999995</v>
      </c>
      <c r="I73" s="25">
        <v>4.24570404155956E-7</v>
      </c>
      <c r="J73" s="26">
        <v>3.0970288131156209E-2</v>
      </c>
      <c r="K73" s="5">
        <v>3.1270543612034248E-2</v>
      </c>
      <c r="L73" s="27">
        <v>6.4599583306466282E-3</v>
      </c>
      <c r="M73" s="4">
        <v>6.2027635946627913E-5</v>
      </c>
      <c r="N73" s="3">
        <v>62.027635946627917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207</v>
      </c>
      <c r="H74" s="1">
        <v>2675.6299990699999</v>
      </c>
      <c r="I74" s="25">
        <v>3.41329299660657E-7</v>
      </c>
      <c r="J74" s="26">
        <v>4.1812497879130807E-2</v>
      </c>
      <c r="K74" s="5">
        <v>4.2217868042098761E-2</v>
      </c>
      <c r="L74" s="27">
        <v>2.7015701036746148E-3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160</v>
      </c>
      <c r="H75" s="1">
        <v>8824.2515214300001</v>
      </c>
      <c r="I75" s="25">
        <v>3.3339615633660839E-7</v>
      </c>
      <c r="J75" s="26">
        <v>2.5471466344116891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150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1.164331082368211E-3</v>
      </c>
      <c r="L76" s="27">
        <v>1.004202334486458E-2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158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1.144528750304937E-3</v>
      </c>
      <c r="L77" s="27">
        <v>1.7545381565132339E-3</v>
      </c>
      <c r="M77" s="4">
        <v>1.6846835303233752E-5</v>
      </c>
      <c r="N77" s="3">
        <v>16.846835303233551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158</v>
      </c>
      <c r="H78" s="1">
        <v>2217.9464067099998</v>
      </c>
      <c r="I78" s="25">
        <v>3.7899063255721167E-7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21.502885673628949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150</v>
      </c>
      <c r="H79" s="1">
        <v>2902.977563299999</v>
      </c>
      <c r="I79" s="25">
        <v>4.1132712774191242E-7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28.14423038337873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207</v>
      </c>
      <c r="H80" s="1">
        <v>3944.2367420099999</v>
      </c>
      <c r="I80" s="25">
        <v>3.8872744924955562E-7</v>
      </c>
      <c r="J80" s="26">
        <v>0.1056728359863469</v>
      </c>
      <c r="K80" s="5">
        <v>0.1066973291410924</v>
      </c>
      <c r="L80" s="27">
        <v>3.9824759309668176E-3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154</v>
      </c>
      <c r="H81" s="1">
        <v>2800.2869069499998</v>
      </c>
      <c r="I81" s="25">
        <v>3.2953779800498471E-7</v>
      </c>
      <c r="J81" s="26">
        <v>0.39735997221239061</v>
      </c>
      <c r="K81" s="5">
        <v>0.40121235837805558</v>
      </c>
      <c r="L81" s="27">
        <v>2.8274355562720841E-3</v>
      </c>
      <c r="M81" s="4">
        <v>2.7148649322084221E-5</v>
      </c>
      <c r="N81" s="3">
        <v>27.148649322084111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150</v>
      </c>
      <c r="H82" s="1">
        <v>16105.052060960001</v>
      </c>
      <c r="I82" s="25">
        <v>1.180993995896716E-7</v>
      </c>
      <c r="J82" s="26">
        <v>1.432935445041362E-2</v>
      </c>
      <c r="K82" s="5">
        <v>1.446827686512319E-2</v>
      </c>
      <c r="L82" s="27">
        <v>1.6261189780148549E-2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0.57694999109599998</v>
      </c>
      <c r="D83" s="7">
        <v>108666</v>
      </c>
      <c r="E83" s="1">
        <v>108666</v>
      </c>
      <c r="F83" s="6">
        <v>124857796692.81599</v>
      </c>
      <c r="G83" s="1" t="s">
        <v>150</v>
      </c>
      <c r="H83" s="1">
        <v>5769.4999109600003</v>
      </c>
      <c r="I83" s="25">
        <v>4.6208567376489368E-8</v>
      </c>
      <c r="J83" s="26">
        <v>5.0213001825335944E-3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150</v>
      </c>
      <c r="H84" s="1">
        <v>2115.0215050199999</v>
      </c>
      <c r="I84" s="25">
        <v>1.4815473326407319E-7</v>
      </c>
      <c r="J84" s="26">
        <v>7.9173889456320699E-4</v>
      </c>
      <c r="K84" s="5">
        <v>7.9941476575660095E-4</v>
      </c>
      <c r="L84" s="27">
        <v>2.1355265386305421E-3</v>
      </c>
      <c r="M84" s="4">
        <v>2.0505033610541519E-5</v>
      </c>
      <c r="N84" s="3">
        <v>20.50503361054189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207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3.3159831451645742E-2</v>
      </c>
      <c r="L85" s="27">
        <v>5.3497226971124957E-3</v>
      </c>
      <c r="M85" s="4">
        <v>1.234620271524959E-4</v>
      </c>
      <c r="N85" s="3">
        <v>123.46202715249549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171</v>
      </c>
      <c r="H86" s="1">
        <v>4373.0683806000006</v>
      </c>
      <c r="I86" s="25">
        <v>4.685597823459639E-7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164</v>
      </c>
      <c r="H87" s="1">
        <v>2351.8352167899998</v>
      </c>
      <c r="I87" s="25">
        <v>3.3535365988735249E-7</v>
      </c>
      <c r="J87" s="26">
        <v>0.18018552145747449</v>
      </c>
      <c r="K87" s="5">
        <v>0.1819324115254016</v>
      </c>
      <c r="L87" s="27">
        <v>2.3746361474551269E-3</v>
      </c>
      <c r="M87" s="4">
        <v>2.2800930665126899E-5</v>
      </c>
      <c r="N87" s="3">
        <v>22.80093066512654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177</v>
      </c>
      <c r="H88" s="1">
        <v>3715.8232059699999</v>
      </c>
      <c r="I88" s="25">
        <v>4.887937751988907E-7</v>
      </c>
      <c r="J88" s="26">
        <v>1.201601737571433E-2</v>
      </c>
      <c r="K88" s="5">
        <v>1.213251209670688E-2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1.9770613013260001</v>
      </c>
      <c r="D89" s="7">
        <v>25211000</v>
      </c>
      <c r="E89" s="1">
        <v>25211000</v>
      </c>
      <c r="F89" s="6">
        <v>67337708467.024986</v>
      </c>
      <c r="G89" s="1" t="s">
        <v>154</v>
      </c>
      <c r="H89" s="1">
        <v>19770.613013260001</v>
      </c>
      <c r="I89" s="25">
        <v>2.936038879752136E-7</v>
      </c>
      <c r="J89" s="26">
        <v>7.4020476197431124</v>
      </c>
      <c r="K89" s="5">
        <v>7.4738101368590044</v>
      </c>
      <c r="L89" s="27">
        <v>1.9962288212832E-2</v>
      </c>
      <c r="M89" s="4">
        <v>1.9167519957200349E-4</v>
      </c>
      <c r="N89" s="3">
        <v>191.6751995720042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158</v>
      </c>
      <c r="H90" s="1">
        <v>17761.680773560001</v>
      </c>
      <c r="I90" s="25">
        <v>1.9047626862022599E-7</v>
      </c>
      <c r="J90" s="26">
        <v>0.4533335193161378</v>
      </c>
      <c r="K90" s="5">
        <v>0.45772856637779619</v>
      </c>
      <c r="L90" s="27">
        <v>1.793387942988638E-2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171</v>
      </c>
      <c r="H91" s="1">
        <v>2520.4107299299999</v>
      </c>
      <c r="I91" s="25">
        <v>1.917422620381921E-7</v>
      </c>
      <c r="J91" s="26">
        <v>1.483509881389492E-3</v>
      </c>
      <c r="K91" s="5">
        <v>1.497892439634651E-3</v>
      </c>
      <c r="L91" s="27">
        <v>2.5448459929368009E-3</v>
      </c>
      <c r="M91" s="4">
        <v>2.4435263006801399E-5</v>
      </c>
      <c r="N91" s="3">
        <v>24.43526300680151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150</v>
      </c>
      <c r="H92" s="1">
        <v>15825.244966730001</v>
      </c>
      <c r="I92" s="25">
        <v>7.0380919630725241E-8</v>
      </c>
      <c r="J92" s="26">
        <v>1.2070327716669381E-2</v>
      </c>
      <c r="K92" s="5">
        <v>1.218734897387649E-2</v>
      </c>
      <c r="L92" s="27">
        <v>1.5978669969355219E-2</v>
      </c>
      <c r="M92" s="4">
        <v>1.5342500262521469E-4</v>
      </c>
      <c r="N92" s="3">
        <v>153.42500262521389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154</v>
      </c>
      <c r="H93" s="1">
        <v>30191.672208510001</v>
      </c>
      <c r="I93" s="25">
        <v>1.5699542063861821E-7</v>
      </c>
      <c r="J93" s="26">
        <v>11.46066570661913</v>
      </c>
      <c r="K93" s="5">
        <v>11.571776319428791</v>
      </c>
      <c r="L93" s="27">
        <v>3.0484379044806491E-2</v>
      </c>
      <c r="M93" s="4">
        <v>2.9270683629648708E-4</v>
      </c>
      <c r="N93" s="3">
        <v>292.70683629648562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156</v>
      </c>
      <c r="H94" s="1">
        <v>11826.03658607</v>
      </c>
      <c r="I94" s="25">
        <v>4.5220391727054598E-7</v>
      </c>
      <c r="J94" s="26">
        <v>0.116989675437063</v>
      </c>
      <c r="K94" s="5">
        <v>0.11812388481573111</v>
      </c>
      <c r="L94" s="27">
        <v>1.194068945230185E-2</v>
      </c>
      <c r="M94" s="4">
        <v>1.1465286623185521E-4</v>
      </c>
      <c r="N94" s="3">
        <v>114.6528662318542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150</v>
      </c>
      <c r="H95" s="1">
        <v>3103.6503555200002</v>
      </c>
      <c r="I95" s="25">
        <v>3.0553722011729172E-7</v>
      </c>
      <c r="J95" s="26">
        <v>1.5704613114028791E-4</v>
      </c>
      <c r="K95" s="5">
        <v>1.5856868596538751E-4</v>
      </c>
      <c r="L95" s="27">
        <v>3.1337400991507921E-3</v>
      </c>
      <c r="M95" s="4">
        <v>3.0089743630792431E-5</v>
      </c>
      <c r="N95" s="3">
        <v>30.089743630792331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152</v>
      </c>
      <c r="H96" s="1">
        <v>9545.0417933099998</v>
      </c>
      <c r="I96" s="25">
        <v>3.7629114044069382E-7</v>
      </c>
      <c r="J96" s="26">
        <v>0.18340317297737291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156</v>
      </c>
      <c r="H97" s="1">
        <v>3103.35873305</v>
      </c>
      <c r="I97" s="25">
        <v>3.8107132590603409E-7</v>
      </c>
      <c r="J97" s="26">
        <v>3.6582847286979282E-2</v>
      </c>
      <c r="K97" s="5">
        <v>3.6937516263863442E-2</v>
      </c>
      <c r="L97" s="27">
        <v>3.1334456494160521E-3</v>
      </c>
      <c r="M97" s="4">
        <v>3.0086916366051961E-5</v>
      </c>
      <c r="N97" s="3">
        <v>30.086916366052261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152</v>
      </c>
      <c r="H98" s="1">
        <v>55567.873326710003</v>
      </c>
      <c r="I98" s="25">
        <v>4.1792663585692842E-7</v>
      </c>
      <c r="J98" s="26">
        <v>0.34416718182117501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207</v>
      </c>
      <c r="H99" s="1">
        <v>4928.8062149699999</v>
      </c>
      <c r="I99" s="25">
        <v>3.0460605220815617E-7</v>
      </c>
      <c r="J99" s="26">
        <v>3.3105194966086833E-2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150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5.4593656986587384E-3</v>
      </c>
      <c r="L100" s="27">
        <v>1.5346085578702651E-2</v>
      </c>
      <c r="M100" s="4">
        <v>1.4735101386264581E-4</v>
      </c>
      <c r="N100" s="3">
        <v>147.35101386264429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207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150</v>
      </c>
      <c r="H102" s="1">
        <v>8141.8802384999999</v>
      </c>
      <c r="I102" s="25">
        <v>3.7495807438652259E-7</v>
      </c>
      <c r="J102" s="26">
        <v>1.3304262395382601E-2</v>
      </c>
      <c r="K102" s="5">
        <v>1.3433246591037911E-2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  <pageSetup paperSize="9" orientation="portrait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1">
    <tabColor theme="7" tint="0.79998168889431442"/>
  </sheetPr>
  <dimension ref="A1:U1465"/>
  <sheetViews>
    <sheetView workbookViewId="0">
      <selection activeCell="E9" sqref="E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150</v>
      </c>
      <c r="H2" s="1">
        <v>5599.9730859700003</v>
      </c>
      <c r="I2" s="25">
        <v>5.6003953882085597E-8</v>
      </c>
      <c r="J2" s="26">
        <v>6.6005139966348464E-3</v>
      </c>
      <c r="K2" s="5">
        <v>6.6005139966353694E-3</v>
      </c>
      <c r="L2" s="27">
        <v>5.5999730859704446E-3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2</v>
      </c>
      <c r="B3" s="1" t="s">
        <v>151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152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154</v>
      </c>
      <c r="H4" s="1">
        <v>2500.9259428999999</v>
      </c>
      <c r="I4" s="25">
        <v>1.4046961667553879E-7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1.9872459233738479E-10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207</v>
      </c>
      <c r="H5" s="1">
        <v>3463.5545987</v>
      </c>
      <c r="I5" s="25">
        <v>3.538488681378925E-7</v>
      </c>
      <c r="J5" s="26">
        <v>0.22788433266269301</v>
      </c>
      <c r="K5" s="5">
        <v>0.2278843326627111</v>
      </c>
      <c r="L5" s="27">
        <v>3.4635545987002749E-3</v>
      </c>
      <c r="M5" s="4">
        <v>2.7538735181131808E-16</v>
      </c>
      <c r="N5" s="3">
        <v>2.7512214728631079E-10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156</v>
      </c>
      <c r="H6" s="1">
        <v>4499.1742724999986</v>
      </c>
      <c r="I6" s="25">
        <v>4.0338392521877331E-7</v>
      </c>
      <c r="J6" s="26">
        <v>4.7594865952637837E-2</v>
      </c>
      <c r="K6" s="5">
        <v>4.7594865952641632E-2</v>
      </c>
      <c r="L6" s="27">
        <v>4.4991742725003572E-3</v>
      </c>
      <c r="M6" s="4">
        <v>3.5735303605122231E-16</v>
      </c>
      <c r="N6" s="3">
        <v>3.574314177967608E-10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158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4.1607162742703296E-3</v>
      </c>
      <c r="M7" s="4">
        <v>3.304648221735818E-16</v>
      </c>
      <c r="N7" s="3">
        <v>3.30146576743573E-10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0.37039382245399999</v>
      </c>
      <c r="D8" s="7">
        <v>634202</v>
      </c>
      <c r="E8" s="1">
        <v>634202</v>
      </c>
      <c r="F8" s="6">
        <v>13555263507.76</v>
      </c>
      <c r="G8" s="1" t="s">
        <v>160</v>
      </c>
      <c r="H8" s="1">
        <v>3703.9382245400002</v>
      </c>
      <c r="I8" s="25">
        <v>2.7324723141085392E-7</v>
      </c>
      <c r="J8" s="26">
        <v>0.17329394065522641</v>
      </c>
      <c r="K8" s="5">
        <v>0.17329394065524009</v>
      </c>
      <c r="L8" s="27">
        <v>3.7039382245402938E-3</v>
      </c>
      <c r="M8" s="4">
        <v>2.94469310047063E-16</v>
      </c>
      <c r="N8" s="3">
        <v>2.946762833744287E-10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0.30766497654300001</v>
      </c>
      <c r="D9" s="7">
        <v>110075</v>
      </c>
      <c r="E9" s="1">
        <v>110075</v>
      </c>
      <c r="F9" s="6">
        <v>6737103201.7999897</v>
      </c>
      <c r="G9" s="1" t="s">
        <v>152</v>
      </c>
      <c r="H9" s="1">
        <v>3076.6497654300001</v>
      </c>
      <c r="I9" s="25">
        <v>4.5667250052040088E-7</v>
      </c>
      <c r="J9" s="26">
        <v>5.0268225494783131E-2</v>
      </c>
      <c r="K9" s="5">
        <v>5.0268225494787128E-2</v>
      </c>
      <c r="L9" s="27">
        <v>3.0766497654302451E-3</v>
      </c>
      <c r="M9" s="4">
        <v>2.445960101127298E-16</v>
      </c>
      <c r="N9" s="3">
        <v>2.446540747769177E-10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0.24763388335799999</v>
      </c>
      <c r="D10" s="7">
        <v>22070</v>
      </c>
      <c r="E10" s="1">
        <v>22070</v>
      </c>
      <c r="F10" s="6">
        <v>7254196035.5600004</v>
      </c>
      <c r="G10" s="1" t="s">
        <v>162</v>
      </c>
      <c r="H10" s="1">
        <v>2476.33883358</v>
      </c>
      <c r="I10" s="25">
        <v>3.4136640662052837E-7</v>
      </c>
      <c r="J10" s="26">
        <v>7.5339565941150606E-3</v>
      </c>
      <c r="K10" s="5">
        <v>7.5339565941156608E-3</v>
      </c>
      <c r="L10" s="27">
        <v>2.4763388335801969E-3</v>
      </c>
      <c r="M10" s="4">
        <v>1.9689111452336761E-16</v>
      </c>
      <c r="N10" s="3">
        <v>1.9690560293383899E-10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0.33034488708199999</v>
      </c>
      <c r="D11" s="7">
        <v>11068200</v>
      </c>
      <c r="E11" s="1">
        <v>11068200</v>
      </c>
      <c r="F11" s="6">
        <v>22167630811.235439</v>
      </c>
      <c r="G11" s="1" t="s">
        <v>164</v>
      </c>
      <c r="H11" s="1">
        <v>3303.4488708200001</v>
      </c>
      <c r="I11" s="25">
        <v>1.490212868912306E-7</v>
      </c>
      <c r="J11" s="26">
        <v>1.649397407569519</v>
      </c>
      <c r="K11" s="5">
        <v>1.64939740756965</v>
      </c>
      <c r="L11" s="27">
        <v>3.3034488708202632E-3</v>
      </c>
      <c r="M11" s="4">
        <v>2.6281060661048632E-16</v>
      </c>
      <c r="N11" s="3">
        <v>2.623892214614898E-10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2.1782488288009998</v>
      </c>
      <c r="D12" s="7">
        <v>58957</v>
      </c>
      <c r="E12" s="1">
        <v>58957</v>
      </c>
      <c r="F12" s="6">
        <v>49584679741.75</v>
      </c>
      <c r="G12" s="1" t="s">
        <v>158</v>
      </c>
      <c r="H12" s="1">
        <v>21782.488288010001</v>
      </c>
      <c r="I12" s="25">
        <v>4.3929875924295369E-7</v>
      </c>
      <c r="J12" s="26">
        <v>2.589973694868682E-2</v>
      </c>
      <c r="K12" s="5">
        <v>2.5899736948688881E-2</v>
      </c>
      <c r="L12" s="27">
        <v>2.1782488288011732E-2</v>
      </c>
      <c r="M12" s="4">
        <v>1.7312540290248531E-15</v>
      </c>
      <c r="N12" s="3">
        <v>1.731677912175655E-9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0.29192584440699998</v>
      </c>
      <c r="D13" s="7">
        <v>66412</v>
      </c>
      <c r="E13" s="1">
        <v>66412</v>
      </c>
      <c r="F13" s="6">
        <v>7043475708.5999899</v>
      </c>
      <c r="G13" s="1" t="s">
        <v>152</v>
      </c>
      <c r="H13" s="1">
        <v>2919.2584440700002</v>
      </c>
      <c r="I13" s="25">
        <v>4.1446276878695333E-7</v>
      </c>
      <c r="J13" s="26">
        <v>2.7525301400679141E-2</v>
      </c>
      <c r="K13" s="5">
        <v>2.752530140068133E-2</v>
      </c>
      <c r="L13" s="27">
        <v>2.9192584440702321E-3</v>
      </c>
      <c r="M13" s="4">
        <v>2.320192649118979E-16</v>
      </c>
      <c r="N13" s="3">
        <v>2.319211489520967E-10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7.0685664000659996</v>
      </c>
      <c r="D14" s="7">
        <v>468186</v>
      </c>
      <c r="E14" s="1">
        <v>468186</v>
      </c>
      <c r="F14" s="6">
        <v>147506894202.48001</v>
      </c>
      <c r="G14" s="1" t="s">
        <v>152</v>
      </c>
      <c r="H14" s="1">
        <v>70685.664000659992</v>
      </c>
      <c r="I14" s="25">
        <v>4.7920244258977546E-7</v>
      </c>
      <c r="J14" s="26">
        <v>0.22435587478633659</v>
      </c>
      <c r="K14" s="5">
        <v>0.22435587478635441</v>
      </c>
      <c r="L14" s="27">
        <v>7.0685664000665616E-2</v>
      </c>
      <c r="M14" s="4">
        <v>5.620504062164855E-15</v>
      </c>
      <c r="N14" s="3">
        <v>5.6170392781496048E-9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3.9437774161069998</v>
      </c>
      <c r="D15" s="7">
        <v>363000</v>
      </c>
      <c r="E15" s="1">
        <v>363000</v>
      </c>
      <c r="F15" s="6">
        <v>378417200182.28003</v>
      </c>
      <c r="G15" s="1" t="s">
        <v>150</v>
      </c>
      <c r="H15" s="1">
        <v>39437.774161070003</v>
      </c>
      <c r="I15" s="25">
        <v>1.042177103526827E-7</v>
      </c>
      <c r="J15" s="26">
        <v>3.7831028858023807E-2</v>
      </c>
      <c r="K15" s="5">
        <v>3.7831028858026833E-2</v>
      </c>
      <c r="L15" s="27">
        <v>3.9437774161073143E-2</v>
      </c>
      <c r="M15" s="4">
        <v>3.1363800445660668E-15</v>
      </c>
      <c r="N15" s="3">
        <v>3.14321368932724E-9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0.58946606203100005</v>
      </c>
      <c r="D16" s="7">
        <v>83634</v>
      </c>
      <c r="E16" s="1">
        <v>83634</v>
      </c>
      <c r="F16" s="6">
        <v>27367892606.4599</v>
      </c>
      <c r="G16" s="1" t="s">
        <v>171</v>
      </c>
      <c r="H16" s="1">
        <v>5894.6606203100009</v>
      </c>
      <c r="I16" s="25">
        <v>2.1538598916157059E-7</v>
      </c>
      <c r="J16" s="26">
        <v>1.8013591817538799E-2</v>
      </c>
      <c r="K16" s="5">
        <v>1.8013591817540229E-2</v>
      </c>
      <c r="L16" s="27">
        <v>5.8946606203104691E-3</v>
      </c>
      <c r="M16" s="4">
        <v>4.6837533851373792E-16</v>
      </c>
      <c r="N16" s="3">
        <v>4.6838977141305804E-10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7.7536607618000006E-2</v>
      </c>
      <c r="D17" s="7">
        <v>841519</v>
      </c>
      <c r="E17" s="1">
        <v>841519</v>
      </c>
      <c r="F17" s="6">
        <v>6809732615.1280003</v>
      </c>
      <c r="G17" s="1" t="s">
        <v>154</v>
      </c>
      <c r="H17" s="1">
        <v>775.36607618000005</v>
      </c>
      <c r="I17" s="25">
        <v>1.1386145682981791E-7</v>
      </c>
      <c r="J17" s="26">
        <v>9.5816579289971573E-2</v>
      </c>
      <c r="K17" s="5">
        <v>9.5816579289979165E-2</v>
      </c>
      <c r="L17" s="27">
        <v>7.753660761800616E-4</v>
      </c>
      <c r="M17" s="4">
        <v>6.1582683397176652E-17</v>
      </c>
      <c r="N17" s="3">
        <v>6.1504579207394272E-11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0.798695900101</v>
      </c>
      <c r="D18" s="7">
        <v>3446</v>
      </c>
      <c r="E18" s="1">
        <v>3446</v>
      </c>
      <c r="F18" s="6">
        <v>17518461051.415001</v>
      </c>
      <c r="G18" s="1" t="s">
        <v>162</v>
      </c>
      <c r="H18" s="1">
        <v>7986.9590010099992</v>
      </c>
      <c r="I18" s="25">
        <v>4.5591670281818938E-7</v>
      </c>
      <c r="J18" s="26">
        <v>1.571088957911481E-3</v>
      </c>
      <c r="K18" s="5">
        <v>1.5710889579116059E-3</v>
      </c>
      <c r="L18" s="27">
        <v>7.9869590010106344E-3</v>
      </c>
      <c r="M18" s="4">
        <v>6.349087922075114E-16</v>
      </c>
      <c r="N18" s="3">
        <v>6.3482730183750391E-10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0.44205084878299999</v>
      </c>
      <c r="D19" s="7">
        <v>2185</v>
      </c>
      <c r="E19" s="1">
        <v>2185</v>
      </c>
      <c r="F19" s="6">
        <v>8893932459.8699493</v>
      </c>
      <c r="G19" s="1" t="s">
        <v>150</v>
      </c>
      <c r="H19" s="1">
        <v>4420.5084878299986</v>
      </c>
      <c r="I19" s="25">
        <v>4.9702519192445469E-7</v>
      </c>
      <c r="J19" s="26">
        <v>1.0860000443549339E-3</v>
      </c>
      <c r="K19" s="5">
        <v>1.08600004435502E-3</v>
      </c>
      <c r="L19" s="27">
        <v>4.4205084878303508E-3</v>
      </c>
      <c r="M19" s="4">
        <v>3.5128150388530339E-16</v>
      </c>
      <c r="N19" s="3">
        <v>3.510649548843503E-10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0.32114693013899998</v>
      </c>
      <c r="D20" s="7">
        <v>21794</v>
      </c>
      <c r="E20" s="1">
        <v>21794</v>
      </c>
      <c r="F20" s="6">
        <v>6197672492.0570002</v>
      </c>
      <c r="G20" s="1" t="s">
        <v>177</v>
      </c>
      <c r="H20" s="1">
        <v>3211.4693013900001</v>
      </c>
      <c r="I20" s="25">
        <v>5.1817344422536867E-7</v>
      </c>
      <c r="J20" s="26">
        <v>1.1293072043447681E-2</v>
      </c>
      <c r="K20" s="5">
        <v>1.1293072043448579E-2</v>
      </c>
      <c r="L20" s="27">
        <v>3.211469301390255E-3</v>
      </c>
      <c r="M20" s="4">
        <v>2.554380318375848E-16</v>
      </c>
      <c r="N20" s="3">
        <v>2.5556801119819278E-10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1.3619483305469999</v>
      </c>
      <c r="D21" s="7">
        <v>332527</v>
      </c>
      <c r="E21" s="1">
        <v>332527</v>
      </c>
      <c r="F21" s="6">
        <v>29750519965.699902</v>
      </c>
      <c r="G21" s="1" t="s">
        <v>162</v>
      </c>
      <c r="H21" s="1">
        <v>13619.483305469999</v>
      </c>
      <c r="I21" s="25">
        <v>4.5778975699154951E-7</v>
      </c>
      <c r="J21" s="26">
        <v>0.152227454523129</v>
      </c>
      <c r="K21" s="5">
        <v>0.1522274545231411</v>
      </c>
      <c r="L21" s="27">
        <v>1.3619483305471081E-2</v>
      </c>
      <c r="M21" s="4">
        <v>1.082467449009528E-15</v>
      </c>
      <c r="N21" s="3">
        <v>1.082298695109785E-9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0.60608031583599997</v>
      </c>
      <c r="D22" s="7">
        <v>14821</v>
      </c>
      <c r="E22" s="1">
        <v>14821</v>
      </c>
      <c r="F22" s="6">
        <v>11776463506.68</v>
      </c>
      <c r="G22" s="1" t="s">
        <v>152</v>
      </c>
      <c r="H22" s="1">
        <v>6060.8031583600005</v>
      </c>
      <c r="I22" s="25">
        <v>5.1465392432304583E-7</v>
      </c>
      <c r="J22" s="26">
        <v>7.6276858123918616E-3</v>
      </c>
      <c r="K22" s="5">
        <v>7.6276858123924679E-3</v>
      </c>
      <c r="L22" s="27">
        <v>6.060803158360481E-3</v>
      </c>
      <c r="M22" s="4">
        <v>4.8138576458356397E-16</v>
      </c>
      <c r="N22" s="3">
        <v>4.8112269723787904E-10</v>
      </c>
      <c r="P22" s="2"/>
      <c r="Q22" s="2"/>
      <c r="R22" s="2"/>
    </row>
    <row r="23" spans="1:18">
      <c r="A23" s="7" t="s">
        <v>22</v>
      </c>
      <c r="B23" s="7" t="s">
        <v>180</v>
      </c>
      <c r="C23" s="7">
        <v>0.64632961881600004</v>
      </c>
      <c r="D23" s="7">
        <v>377</v>
      </c>
      <c r="E23" s="1">
        <v>377</v>
      </c>
      <c r="F23" s="6">
        <v>13371126590.7199</v>
      </c>
      <c r="G23" s="1" t="s">
        <v>150</v>
      </c>
      <c r="H23" s="1">
        <v>6463.2961881600004</v>
      </c>
      <c r="I23" s="25">
        <v>4.8337708451924971E-7</v>
      </c>
      <c r="J23" s="26">
        <v>1.8223316086375709E-4</v>
      </c>
      <c r="K23" s="5">
        <v>1.8223316086377159E-4</v>
      </c>
      <c r="L23" s="27">
        <v>6.4632961881605144E-3</v>
      </c>
      <c r="M23" s="4">
        <v>5.134781488891349E-16</v>
      </c>
      <c r="N23" s="3">
        <v>5.1295501179993153E-10</v>
      </c>
      <c r="P23" s="2"/>
      <c r="Q23" s="2"/>
      <c r="R23" s="2"/>
    </row>
    <row r="24" spans="1:18">
      <c r="A24" s="7" t="s">
        <v>104</v>
      </c>
      <c r="B24" s="1" t="s">
        <v>267</v>
      </c>
      <c r="C24" s="1">
        <v>0.214915665029</v>
      </c>
      <c r="D24" s="7">
        <v>142321</v>
      </c>
      <c r="E24" s="1">
        <v>142321</v>
      </c>
      <c r="F24" s="6">
        <v>6216611110.3599901</v>
      </c>
      <c r="G24" s="1" t="s">
        <v>152</v>
      </c>
      <c r="H24" s="1">
        <v>2149.15665029</v>
      </c>
      <c r="I24" s="25">
        <v>3.457119340645948E-7</v>
      </c>
      <c r="J24" s="26">
        <v>4.9202068168007193E-2</v>
      </c>
      <c r="K24" s="5">
        <v>4.92020681680111E-2</v>
      </c>
      <c r="L24" s="27">
        <v>2.1491566502901708E-3</v>
      </c>
      <c r="M24" s="4">
        <v>1.708702623837155E-16</v>
      </c>
      <c r="N24" s="3">
        <v>1.7098500393331051E-10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0.17426367437699999</v>
      </c>
      <c r="D25" s="7">
        <v>43570000</v>
      </c>
      <c r="E25" s="1">
        <v>43570000</v>
      </c>
      <c r="F25" s="6">
        <v>11970056328.19195</v>
      </c>
      <c r="G25" s="1" t="s">
        <v>152</v>
      </c>
      <c r="H25" s="1">
        <v>1742.6367437700001</v>
      </c>
      <c r="I25" s="25">
        <v>1.4558300278552001E-7</v>
      </c>
      <c r="J25" s="26">
        <v>6.3430514313651054</v>
      </c>
      <c r="K25" s="5">
        <v>6.3430514313656108</v>
      </c>
      <c r="L25" s="27">
        <v>1.742636743770138E-3</v>
      </c>
      <c r="M25" s="4">
        <v>1.3856103764364749E-16</v>
      </c>
      <c r="N25" s="3">
        <v>1.3869794202037161E-10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0.27651408385999998</v>
      </c>
      <c r="D26" s="7">
        <v>4801.17</v>
      </c>
      <c r="E26" s="1">
        <v>4801.17</v>
      </c>
      <c r="F26" s="6">
        <v>13806214290.804001</v>
      </c>
      <c r="G26" s="1" t="s">
        <v>150</v>
      </c>
      <c r="H26" s="1">
        <v>2765.1408385999998</v>
      </c>
      <c r="I26" s="25">
        <v>2.0028233521203531E-7</v>
      </c>
      <c r="J26" s="26">
        <v>9.6158953934996768E-4</v>
      </c>
      <c r="K26" s="5">
        <v>9.6158953935004433E-4</v>
      </c>
      <c r="L26" s="27">
        <v>2.7651408386002202E-3</v>
      </c>
      <c r="M26" s="4">
        <v>2.198762005800603E-16</v>
      </c>
      <c r="N26" s="3">
        <v>2.2009771782904861E-10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0.25209088767900001</v>
      </c>
      <c r="D27" s="7">
        <v>8738</v>
      </c>
      <c r="E27" s="1">
        <v>8738</v>
      </c>
      <c r="F27" s="6">
        <v>5397670888.3399897</v>
      </c>
      <c r="G27" s="1" t="s">
        <v>177</v>
      </c>
      <c r="H27" s="1">
        <v>2520.9088767899998</v>
      </c>
      <c r="I27" s="25">
        <v>4.6703641791789298E-7</v>
      </c>
      <c r="J27" s="26">
        <v>4.080964219766549E-3</v>
      </c>
      <c r="K27" s="5">
        <v>4.0809642197668734E-3</v>
      </c>
      <c r="L27" s="27">
        <v>2.5209088767902E-3</v>
      </c>
      <c r="M27" s="4">
        <v>2.0036056147532119E-16</v>
      </c>
      <c r="N27" s="3">
        <v>2.0008883439004421E-10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0.29303025836699997</v>
      </c>
      <c r="D28" s="7">
        <v>3057430</v>
      </c>
      <c r="E28" s="1">
        <v>3057430</v>
      </c>
      <c r="F28" s="6">
        <v>8540407671.6049995</v>
      </c>
      <c r="G28" s="1" t="s">
        <v>152</v>
      </c>
      <c r="H28" s="1">
        <v>2930.302583669999</v>
      </c>
      <c r="I28" s="25">
        <v>3.4311038727256772E-7</v>
      </c>
      <c r="J28" s="26">
        <v>1.049035991358767</v>
      </c>
      <c r="K28" s="5">
        <v>1.0490359913588501</v>
      </c>
      <c r="L28" s="27">
        <v>2.930302583670232E-3</v>
      </c>
      <c r="M28" s="4">
        <v>2.328866266498864E-16</v>
      </c>
      <c r="N28" s="3">
        <v>2.328306436538696E-10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1.813481196048</v>
      </c>
      <c r="D29" s="7">
        <v>981000</v>
      </c>
      <c r="E29" s="1">
        <v>981000</v>
      </c>
      <c r="F29" s="6">
        <v>65843955296.209999</v>
      </c>
      <c r="G29" s="1" t="s">
        <v>160</v>
      </c>
      <c r="H29" s="1">
        <v>18134.811960480001</v>
      </c>
      <c r="I29" s="25">
        <v>2.75421059972742E-7</v>
      </c>
      <c r="J29" s="26">
        <v>0.27018805983325989</v>
      </c>
      <c r="K29" s="5">
        <v>0.27018805983328142</v>
      </c>
      <c r="L29" s="27">
        <v>1.8134811960481442E-2</v>
      </c>
      <c r="M29" s="4">
        <v>1.4432899320127041E-15</v>
      </c>
      <c r="N29" s="3">
        <v>1.44427758641541E-9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2.003067165814</v>
      </c>
      <c r="D30" s="7">
        <v>360901</v>
      </c>
      <c r="E30" s="1">
        <v>360901</v>
      </c>
      <c r="F30" s="6">
        <v>52918981389.5</v>
      </c>
      <c r="G30" s="1" t="s">
        <v>152</v>
      </c>
      <c r="H30" s="1">
        <v>20030.67165814</v>
      </c>
      <c r="I30" s="25">
        <v>3.7851582045217552E-7</v>
      </c>
      <c r="J30" s="26">
        <v>0.1366067381170106</v>
      </c>
      <c r="K30" s="5">
        <v>0.13660673811702151</v>
      </c>
      <c r="L30" s="27">
        <v>2.003067165814159E-2</v>
      </c>
      <c r="M30" s="4">
        <v>1.5924761509467089E-15</v>
      </c>
      <c r="N30" s="3">
        <v>1.5934347175061701E-9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0.55003137463499996</v>
      </c>
      <c r="D31" s="7">
        <v>3111000</v>
      </c>
      <c r="E31" s="1">
        <v>3111000</v>
      </c>
      <c r="F31" s="6">
        <v>13278607836.71286</v>
      </c>
      <c r="G31" s="1" t="s">
        <v>152</v>
      </c>
      <c r="H31" s="1">
        <v>5500.3137463499997</v>
      </c>
      <c r="I31" s="25">
        <v>4.1422367570361291E-7</v>
      </c>
      <c r="J31" s="26">
        <v>1.28864985511394</v>
      </c>
      <c r="K31" s="5">
        <v>1.288649855114042</v>
      </c>
      <c r="L31" s="27">
        <v>5.5003137463504369E-3</v>
      </c>
      <c r="M31" s="4">
        <v>4.3715031594615539E-16</v>
      </c>
      <c r="N31" s="3">
        <v>4.3746695155277848E-10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0.40701720363400001</v>
      </c>
      <c r="D32" s="7">
        <v>836340</v>
      </c>
      <c r="E32" s="1">
        <v>836340</v>
      </c>
      <c r="F32" s="6">
        <v>11379220731.42593</v>
      </c>
      <c r="G32" s="1" t="s">
        <v>152</v>
      </c>
      <c r="H32" s="1">
        <v>4070.17203634</v>
      </c>
      <c r="I32" s="25">
        <v>3.5768460181982659E-7</v>
      </c>
      <c r="J32" s="26">
        <v>0.29914593988599381</v>
      </c>
      <c r="K32" s="5">
        <v>0.29914593988601762</v>
      </c>
      <c r="L32" s="27">
        <v>4.0701720363403226E-3</v>
      </c>
      <c r="M32" s="4">
        <v>3.2352592826967452E-16</v>
      </c>
      <c r="N32" s="3">
        <v>3.2332536648027599E-10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2.0453531867649999</v>
      </c>
      <c r="D33" s="7">
        <v>16160000</v>
      </c>
      <c r="E33" s="1">
        <v>16160000</v>
      </c>
      <c r="F33" s="6">
        <v>116036342306.0999</v>
      </c>
      <c r="G33" s="1" t="s">
        <v>154</v>
      </c>
      <c r="H33" s="1">
        <v>20453.531867649999</v>
      </c>
      <c r="I33" s="25">
        <v>1.7626832646701571E-7</v>
      </c>
      <c r="J33" s="26">
        <v>2.848496155706973</v>
      </c>
      <c r="K33" s="5">
        <v>2.8484961557071999</v>
      </c>
      <c r="L33" s="27">
        <v>2.0453531867651621E-2</v>
      </c>
      <c r="M33" s="4">
        <v>1.6271706204662451E-15</v>
      </c>
      <c r="N33" s="3">
        <v>1.6261765267699961E-9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1.412754846158</v>
      </c>
      <c r="D34" s="7">
        <v>145750</v>
      </c>
      <c r="E34" s="1">
        <v>145750</v>
      </c>
      <c r="F34" s="6">
        <v>31254718387.98</v>
      </c>
      <c r="G34" s="1" t="s">
        <v>191</v>
      </c>
      <c r="H34" s="1">
        <v>14127.54846158</v>
      </c>
      <c r="I34" s="25">
        <v>4.5201330199836962E-7</v>
      </c>
      <c r="J34" s="26">
        <v>6.5880938766262373E-2</v>
      </c>
      <c r="K34" s="5">
        <v>6.5880938766267605E-2</v>
      </c>
      <c r="L34" s="27">
        <v>1.4127548461581121E-2</v>
      </c>
      <c r="M34" s="4">
        <v>1.122366088956994E-15</v>
      </c>
      <c r="N34" s="3">
        <v>1.122316461987793E-9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0.30625094503799999</v>
      </c>
      <c r="D35" s="7">
        <v>336</v>
      </c>
      <c r="E35" s="1">
        <v>336</v>
      </c>
      <c r="F35" s="6">
        <v>5828665576.2700005</v>
      </c>
      <c r="G35" s="1" t="s">
        <v>158</v>
      </c>
      <c r="H35" s="1">
        <v>3062.5094503800001</v>
      </c>
      <c r="I35" s="25">
        <v>5.2542205592447531E-7</v>
      </c>
      <c r="J35" s="26">
        <v>1.7654181079062369E-4</v>
      </c>
      <c r="K35" s="5">
        <v>1.765418107906377E-4</v>
      </c>
      <c r="L35" s="27">
        <v>3.0625094503802428E-3</v>
      </c>
      <c r="M35" s="4">
        <v>2.4329496750574719E-16</v>
      </c>
      <c r="N35" s="3">
        <v>2.432898327242583E-10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0.81356921509299995</v>
      </c>
      <c r="D36" s="7">
        <v>23223</v>
      </c>
      <c r="E36" s="1">
        <v>23223</v>
      </c>
      <c r="F36" s="6">
        <v>27262623538.444</v>
      </c>
      <c r="G36" s="1" t="s">
        <v>150</v>
      </c>
      <c r="H36" s="1">
        <v>8135.6921509299991</v>
      </c>
      <c r="I36" s="25">
        <v>2.9841926766356761E-7</v>
      </c>
      <c r="J36" s="26">
        <v>6.9301906529510302E-3</v>
      </c>
      <c r="K36" s="5">
        <v>6.9301906529515827E-3</v>
      </c>
      <c r="L36" s="27">
        <v>8.1356921509306464E-3</v>
      </c>
      <c r="M36" s="4">
        <v>6.4705185653934905E-16</v>
      </c>
      <c r="N36" s="3">
        <v>6.4756022766232491E-10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0.59519981636999997</v>
      </c>
      <c r="D37" s="7">
        <v>41353</v>
      </c>
      <c r="E37" s="1">
        <v>41353</v>
      </c>
      <c r="F37" s="6">
        <v>13707102519.955</v>
      </c>
      <c r="G37" s="1" t="s">
        <v>195</v>
      </c>
      <c r="H37" s="1">
        <v>5951.9981637000001</v>
      </c>
      <c r="I37" s="25">
        <v>4.3422730332942308E-7</v>
      </c>
      <c r="J37" s="26">
        <v>1.795660167458164E-2</v>
      </c>
      <c r="K37" s="5">
        <v>1.7956601674583059E-2</v>
      </c>
      <c r="L37" s="27">
        <v>5.9519981637004716E-3</v>
      </c>
      <c r="M37" s="4">
        <v>4.7271214720367993E-16</v>
      </c>
      <c r="N37" s="3">
        <v>4.7202775022014976E-10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4.2117723731260002</v>
      </c>
      <c r="D38" s="7">
        <v>691999</v>
      </c>
      <c r="E38" s="1">
        <v>691999</v>
      </c>
      <c r="F38" s="6">
        <v>96783505708.100006</v>
      </c>
      <c r="G38" s="1" t="s">
        <v>152</v>
      </c>
      <c r="H38" s="1">
        <v>42117.723731259997</v>
      </c>
      <c r="I38" s="25">
        <v>4.3517460359709911E-7</v>
      </c>
      <c r="J38" s="26">
        <v>0.30114039051458902</v>
      </c>
      <c r="K38" s="5">
        <v>0.30114039051461289</v>
      </c>
      <c r="L38" s="27">
        <v>4.2117723731263351E-2</v>
      </c>
      <c r="M38" s="4">
        <v>3.3514857555871909E-15</v>
      </c>
      <c r="N38" s="3">
        <v>3.3542164601385589E-9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0.42506806594300001</v>
      </c>
      <c r="D39" s="7">
        <v>8127</v>
      </c>
      <c r="E39" s="1">
        <v>8127</v>
      </c>
      <c r="F39" s="6">
        <v>10553572568.49597</v>
      </c>
      <c r="G39" s="1" t="s">
        <v>158</v>
      </c>
      <c r="H39" s="1">
        <v>4250.6806594299997</v>
      </c>
      <c r="I39" s="25">
        <v>4.0277172794726708E-7</v>
      </c>
      <c r="J39" s="26">
        <v>3.2733258330274401E-3</v>
      </c>
      <c r="K39" s="5">
        <v>3.2733258330276999E-3</v>
      </c>
      <c r="L39" s="27">
        <v>4.2506806594303382E-3</v>
      </c>
      <c r="M39" s="4">
        <v>3.3827107781547738E-16</v>
      </c>
      <c r="N39" s="3">
        <v>3.383320290595293E-10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0.37742677603899999</v>
      </c>
      <c r="D40" s="7">
        <v>281604</v>
      </c>
      <c r="E40" s="1">
        <v>281604</v>
      </c>
      <c r="F40" s="6">
        <v>15522982894.66</v>
      </c>
      <c r="G40" s="1" t="s">
        <v>160</v>
      </c>
      <c r="H40" s="1">
        <v>3774.2677603900001</v>
      </c>
      <c r="I40" s="25">
        <v>2.4314062484011182E-7</v>
      </c>
      <c r="J40" s="26">
        <v>6.8469372517474855E-2</v>
      </c>
      <c r="K40" s="5">
        <v>6.8469372517480295E-2</v>
      </c>
      <c r="L40" s="27">
        <v>3.7742677603903002E-3</v>
      </c>
      <c r="M40" s="4">
        <v>3.0010716134398758E-16</v>
      </c>
      <c r="N40" s="3">
        <v>3.0013325158506632E-10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0.22365021302499999</v>
      </c>
      <c r="D41" s="7">
        <v>16536.7</v>
      </c>
      <c r="E41" s="1">
        <v>16536.7</v>
      </c>
      <c r="F41" s="6">
        <v>7070018538.4997396</v>
      </c>
      <c r="G41" s="1" t="s">
        <v>150</v>
      </c>
      <c r="H41" s="1">
        <v>2236.5021302499999</v>
      </c>
      <c r="I41" s="25">
        <v>3.1633610549550082E-7</v>
      </c>
      <c r="J41" s="26">
        <v>5.2311552757474478E-3</v>
      </c>
      <c r="K41" s="5">
        <v>5.2311552757478633E-3</v>
      </c>
      <c r="L41" s="27">
        <v>2.2365021302501779E-3</v>
      </c>
      <c r="M41" s="4">
        <v>1.778091562876227E-16</v>
      </c>
      <c r="N41" s="3">
        <v>1.778062141966075E-10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0.34989876477300003</v>
      </c>
      <c r="D42" s="7">
        <v>149302</v>
      </c>
      <c r="E42" s="1">
        <v>149302</v>
      </c>
      <c r="F42" s="6">
        <v>11101028224.27</v>
      </c>
      <c r="G42" s="1" t="s">
        <v>191</v>
      </c>
      <c r="H42" s="1">
        <v>3498.9876477299999</v>
      </c>
      <c r="I42" s="25">
        <v>3.1519491501518931E-7</v>
      </c>
      <c r="J42" s="26">
        <v>4.7059231201597787E-2</v>
      </c>
      <c r="K42" s="5">
        <v>4.7059231201601527E-2</v>
      </c>
      <c r="L42" s="27">
        <v>3.4989876477302781E-3</v>
      </c>
      <c r="M42" s="4">
        <v>2.7798943702528329E-16</v>
      </c>
      <c r="N42" s="3">
        <v>2.7830537874251599E-10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1.84781736963</v>
      </c>
      <c r="D43" s="7">
        <v>48757</v>
      </c>
      <c r="E43" s="1">
        <v>48757</v>
      </c>
      <c r="F43" s="6">
        <v>42190081752.254997</v>
      </c>
      <c r="G43" s="1" t="s">
        <v>150</v>
      </c>
      <c r="H43" s="1">
        <v>18478.1736963</v>
      </c>
      <c r="I43" s="25">
        <v>4.3797435152664449E-7</v>
      </c>
      <c r="J43" s="26">
        <v>2.1354315457384612E-2</v>
      </c>
      <c r="K43" s="5">
        <v>2.1354315457386301E-2</v>
      </c>
      <c r="L43" s="27">
        <v>1.8478173696301468E-2</v>
      </c>
      <c r="M43" s="4">
        <v>1.467576060676379E-15</v>
      </c>
      <c r="N43" s="3">
        <v>1.469743438065052E-9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0.76385266375600003</v>
      </c>
      <c r="D44" s="7">
        <v>236887</v>
      </c>
      <c r="E44" s="1">
        <v>236887</v>
      </c>
      <c r="F44" s="6">
        <v>26978671094.694901</v>
      </c>
      <c r="G44" s="1" t="s">
        <v>152</v>
      </c>
      <c r="H44" s="1">
        <v>7638.5266375600004</v>
      </c>
      <c r="I44" s="25">
        <v>2.8313205682922028E-7</v>
      </c>
      <c r="J44" s="26">
        <v>6.7070303546103521E-2</v>
      </c>
      <c r="K44" s="5">
        <v>6.707030354610885E-2</v>
      </c>
      <c r="L44" s="27">
        <v>7.6385266375606073E-3</v>
      </c>
      <c r="M44" s="4">
        <v>6.0715321659188248E-16</v>
      </c>
      <c r="N44" s="3">
        <v>6.0663296608254313E-10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1.615290609921</v>
      </c>
      <c r="D45" s="7">
        <v>28500</v>
      </c>
      <c r="E45" s="1">
        <v>28500</v>
      </c>
      <c r="F45" s="6">
        <v>33704355983.999901</v>
      </c>
      <c r="G45" s="1" t="s">
        <v>205</v>
      </c>
      <c r="H45" s="1">
        <v>16152.90609921</v>
      </c>
      <c r="I45" s="25">
        <v>4.792527739404987E-7</v>
      </c>
      <c r="J45" s="26">
        <v>1.3658704057304211E-2</v>
      </c>
      <c r="K45" s="5">
        <v>1.36587040573053E-2</v>
      </c>
      <c r="L45" s="27">
        <v>1.615290609921128E-2</v>
      </c>
      <c r="M45" s="4">
        <v>1.2836953722228371E-15</v>
      </c>
      <c r="N45" s="3">
        <v>1.282387529499829E-9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0.38195731368300001</v>
      </c>
      <c r="D46" s="7">
        <v>24683</v>
      </c>
      <c r="E46" s="1">
        <v>24683</v>
      </c>
      <c r="F46" s="6">
        <v>8586233444.5399904</v>
      </c>
      <c r="G46" s="1" t="s">
        <v>207</v>
      </c>
      <c r="H46" s="1">
        <v>3819.5731368299998</v>
      </c>
      <c r="I46" s="25">
        <v>4.4484850796350961E-7</v>
      </c>
      <c r="J46" s="26">
        <v>1.098019572206331E-2</v>
      </c>
      <c r="K46" s="5">
        <v>1.0980195722064179E-2</v>
      </c>
      <c r="L46" s="27">
        <v>3.8195731368303042E-3</v>
      </c>
      <c r="M46" s="4">
        <v>3.0357660829594119E-16</v>
      </c>
      <c r="N46" s="3">
        <v>3.0331648304127162E-10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0.282094685934</v>
      </c>
      <c r="D47" s="7">
        <v>4389</v>
      </c>
      <c r="E47" s="1">
        <v>4389</v>
      </c>
      <c r="F47" s="6">
        <v>6458761847.6739998</v>
      </c>
      <c r="G47" s="1" t="s">
        <v>150</v>
      </c>
      <c r="H47" s="1">
        <v>2820.9468593400002</v>
      </c>
      <c r="I47" s="25">
        <v>4.3676279229213422E-7</v>
      </c>
      <c r="J47" s="26">
        <v>1.9169518953701769E-3</v>
      </c>
      <c r="K47" s="5">
        <v>1.91695189537033E-3</v>
      </c>
      <c r="L47" s="27">
        <v>2.8209468593402239E-3</v>
      </c>
      <c r="M47" s="4">
        <v>2.2421300927000232E-16</v>
      </c>
      <c r="N47" s="3">
        <v>2.2419044398702681E-10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3.703289095543</v>
      </c>
      <c r="D48" s="7">
        <v>1258000</v>
      </c>
      <c r="E48" s="1">
        <v>1258000</v>
      </c>
      <c r="F48" s="6">
        <v>104016509515.88</v>
      </c>
      <c r="G48" s="1" t="s">
        <v>152</v>
      </c>
      <c r="H48" s="1">
        <v>37032.890955429997</v>
      </c>
      <c r="I48" s="25">
        <v>3.5602897201406532E-7</v>
      </c>
      <c r="J48" s="26">
        <v>0.4478844467936941</v>
      </c>
      <c r="K48" s="5">
        <v>0.44788444679372968</v>
      </c>
      <c r="L48" s="27">
        <v>3.703289095543294E-2</v>
      </c>
      <c r="M48" s="4">
        <v>2.9420910152566648E-15</v>
      </c>
      <c r="N48" s="3">
        <v>2.9394868761301041E-9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0.26457432036200002</v>
      </c>
      <c r="D49" s="7">
        <v>34540</v>
      </c>
      <c r="E49" s="1">
        <v>34540</v>
      </c>
      <c r="F49" s="6">
        <v>8676682161.1199989</v>
      </c>
      <c r="G49" s="1" t="s">
        <v>162</v>
      </c>
      <c r="H49" s="1">
        <v>2645.7432036199998</v>
      </c>
      <c r="I49" s="25">
        <v>3.0492567948097851E-7</v>
      </c>
      <c r="J49" s="26">
        <v>1.0532132969273E-2</v>
      </c>
      <c r="K49" s="5">
        <v>1.0532132969273829E-2</v>
      </c>
      <c r="L49" s="27">
        <v>2.64574320362021E-3</v>
      </c>
      <c r="M49" s="4">
        <v>2.1033522146218791E-16</v>
      </c>
      <c r="N49" s="3">
        <v>2.100932761095464E-10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3.22497317866</v>
      </c>
      <c r="D50" s="7">
        <v>44900000</v>
      </c>
      <c r="E50" s="1">
        <v>44900000</v>
      </c>
      <c r="F50" s="6">
        <v>131262416641.274</v>
      </c>
      <c r="G50" s="1" t="s">
        <v>152</v>
      </c>
      <c r="H50" s="1">
        <v>32249.731786600001</v>
      </c>
      <c r="I50" s="25">
        <v>2.456889992718558E-7</v>
      </c>
      <c r="J50" s="26">
        <v>11.031436067306331</v>
      </c>
      <c r="K50" s="5">
        <v>11.031436067307199</v>
      </c>
      <c r="L50" s="27">
        <v>3.2249731786602558E-2</v>
      </c>
      <c r="M50" s="4">
        <v>2.5604518505417669E-15</v>
      </c>
      <c r="N50" s="3">
        <v>2.5611370801925659E-9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0.290863258919</v>
      </c>
      <c r="D51" s="7">
        <v>55118</v>
      </c>
      <c r="E51" s="1">
        <v>55118</v>
      </c>
      <c r="F51" s="6">
        <v>13771454403.684999</v>
      </c>
      <c r="G51" s="1" t="s">
        <v>207</v>
      </c>
      <c r="H51" s="1">
        <v>2908.6325891900001</v>
      </c>
      <c r="I51" s="25">
        <v>2.1120736444595871E-7</v>
      </c>
      <c r="J51" s="26">
        <v>1.164132751353235E-2</v>
      </c>
      <c r="K51" s="5">
        <v>1.164132751353327E-2</v>
      </c>
      <c r="L51" s="27">
        <v>2.9086325891902309E-3</v>
      </c>
      <c r="M51" s="4">
        <v>2.311519031739095E-16</v>
      </c>
      <c r="N51" s="3">
        <v>2.310116542503238E-10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0.347169958853</v>
      </c>
      <c r="D52" s="7">
        <v>3555000</v>
      </c>
      <c r="E52" s="1">
        <v>3555000</v>
      </c>
      <c r="F52" s="6">
        <v>19015140705.759899</v>
      </c>
      <c r="G52" s="1" t="s">
        <v>207</v>
      </c>
      <c r="H52" s="1">
        <v>3471.6995885299998</v>
      </c>
      <c r="I52" s="25">
        <v>1.8257554031553301E-7</v>
      </c>
      <c r="J52" s="26">
        <v>0.64905604582171994</v>
      </c>
      <c r="K52" s="5">
        <v>0.64905604582177157</v>
      </c>
      <c r="L52" s="27">
        <v>3.4716995885302761E-3</v>
      </c>
      <c r="M52" s="4">
        <v>2.7582103268031228E-16</v>
      </c>
      <c r="N52" s="3">
        <v>2.7603164198808372E-10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1.6211091385359999</v>
      </c>
      <c r="D53" s="7">
        <v>16080000</v>
      </c>
      <c r="E53" s="1">
        <v>16080000</v>
      </c>
      <c r="F53" s="6">
        <v>48497425208.925003</v>
      </c>
      <c r="G53" s="1" t="s">
        <v>154</v>
      </c>
      <c r="H53" s="1">
        <v>16211.09138536</v>
      </c>
      <c r="I53" s="25">
        <v>3.3426705264296512E-7</v>
      </c>
      <c r="J53" s="26">
        <v>5.3750142064988804</v>
      </c>
      <c r="K53" s="5">
        <v>5.3750142064993067</v>
      </c>
      <c r="L53" s="27">
        <v>1.6211091385361281E-2</v>
      </c>
      <c r="M53" s="4">
        <v>1.2871648191747911E-15</v>
      </c>
      <c r="N53" s="3">
        <v>1.287844497710466E-9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0.37892623912599999</v>
      </c>
      <c r="D54" s="7">
        <v>4907</v>
      </c>
      <c r="E54" s="1">
        <v>4907</v>
      </c>
      <c r="F54" s="6">
        <v>10676995277.6</v>
      </c>
      <c r="G54" s="1" t="s">
        <v>150</v>
      </c>
      <c r="H54" s="1">
        <v>3789.2623912600002</v>
      </c>
      <c r="I54" s="25">
        <v>3.5489969722190971E-7</v>
      </c>
      <c r="J54" s="26">
        <v>1.741492814267911E-3</v>
      </c>
      <c r="K54" s="5">
        <v>1.7414928142680489E-3</v>
      </c>
      <c r="L54" s="27">
        <v>3.7892623912603009E-3</v>
      </c>
      <c r="M54" s="4">
        <v>3.0140820395097018E-16</v>
      </c>
      <c r="N54" s="3">
        <v>3.0149749363772571E-10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0.596163085885</v>
      </c>
      <c r="D55" s="7">
        <v>186236</v>
      </c>
      <c r="E55" s="1">
        <v>186236</v>
      </c>
      <c r="F55" s="6">
        <v>14307153787.790001</v>
      </c>
      <c r="G55" s="1" t="s">
        <v>205</v>
      </c>
      <c r="H55" s="1">
        <v>5961.6308588499996</v>
      </c>
      <c r="I55" s="25">
        <v>4.1668880807989699E-7</v>
      </c>
      <c r="J55" s="26">
        <v>7.7602456861567706E-2</v>
      </c>
      <c r="K55" s="5">
        <v>7.7602456861573882E-2</v>
      </c>
      <c r="L55" s="27">
        <v>5.9616308588504733E-3</v>
      </c>
      <c r="M55" s="4">
        <v>4.7357950894166834E-16</v>
      </c>
      <c r="N55" s="3">
        <v>4.7384673962369561E-10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0.330561692006</v>
      </c>
      <c r="D56" s="7">
        <v>309.85000000000002</v>
      </c>
      <c r="E56" s="1">
        <v>309.85000000000002</v>
      </c>
      <c r="F56" s="6">
        <v>6185229955.1359997</v>
      </c>
      <c r="G56" s="1" t="s">
        <v>158</v>
      </c>
      <c r="H56" s="1">
        <v>3305.6169200600002</v>
      </c>
      <c r="I56" s="25">
        <v>5.344371905389113E-7</v>
      </c>
      <c r="J56" s="26">
        <v>1.6559536348848171E-4</v>
      </c>
      <c r="K56" s="5">
        <v>1.655953634884948E-4</v>
      </c>
      <c r="L56" s="27">
        <v>3.3056169200602632E-3</v>
      </c>
      <c r="M56" s="4">
        <v>2.6281060661048632E-16</v>
      </c>
      <c r="N56" s="3">
        <v>2.6284396881237631E-10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0.26258797345200002</v>
      </c>
      <c r="D57" s="7">
        <v>1014707</v>
      </c>
      <c r="E57" s="1">
        <v>1014707</v>
      </c>
      <c r="F57" s="6">
        <v>13629401954.579</v>
      </c>
      <c r="G57" s="1" t="s">
        <v>207</v>
      </c>
      <c r="H57" s="1">
        <v>2625.8797345200001</v>
      </c>
      <c r="I57" s="25">
        <v>1.926628727563352E-7</v>
      </c>
      <c r="J57" s="26">
        <v>0.19549636562596259</v>
      </c>
      <c r="K57" s="5">
        <v>0.19549636562597811</v>
      </c>
      <c r="L57" s="27">
        <v>2.6258797345202092E-3</v>
      </c>
      <c r="M57" s="4">
        <v>2.086004979862111E-16</v>
      </c>
      <c r="N57" s="3">
        <v>2.08729034056887E-10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0.21037982111199999</v>
      </c>
      <c r="D58" s="7">
        <v>14978</v>
      </c>
      <c r="E58" s="1">
        <v>14978</v>
      </c>
      <c r="F58" s="6">
        <v>11274474760.911989</v>
      </c>
      <c r="G58" s="1" t="s">
        <v>150</v>
      </c>
      <c r="H58" s="1">
        <v>2103.7982111199999</v>
      </c>
      <c r="I58" s="25">
        <v>1.8659833435556189E-7</v>
      </c>
      <c r="J58" s="26">
        <v>2.7948698519776071E-3</v>
      </c>
      <c r="K58" s="5">
        <v>2.7948698519778292E-3</v>
      </c>
      <c r="L58" s="27">
        <v>2.103798211120167E-3</v>
      </c>
      <c r="M58" s="4">
        <v>1.6740081543176191E-16</v>
      </c>
      <c r="N58" s="3">
        <v>1.673470251262188E-10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1.3055696894</v>
      </c>
      <c r="D59" s="7">
        <v>10635.7</v>
      </c>
      <c r="E59" s="1">
        <v>10635.7</v>
      </c>
      <c r="F59" s="6">
        <v>29225540468.7999</v>
      </c>
      <c r="G59" s="1" t="s">
        <v>195</v>
      </c>
      <c r="H59" s="1">
        <v>13055.696894000001</v>
      </c>
      <c r="I59" s="25">
        <v>4.4672217124394242E-7</v>
      </c>
      <c r="J59" s="26">
        <v>4.7512029966991984E-3</v>
      </c>
      <c r="K59" s="5">
        <v>4.7512029966995774E-3</v>
      </c>
      <c r="L59" s="27">
        <v>1.305569689400104E-2</v>
      </c>
      <c r="M59" s="4">
        <v>1.037364638634131E-15</v>
      </c>
      <c r="N59" s="3">
        <v>1.038642949424684E-9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0.44888606031</v>
      </c>
      <c r="D60" s="7">
        <v>1925500</v>
      </c>
      <c r="E60" s="1">
        <v>1925500</v>
      </c>
      <c r="F60" s="6">
        <v>11510659949.51996</v>
      </c>
      <c r="G60" s="1" t="s">
        <v>191</v>
      </c>
      <c r="H60" s="1">
        <v>4488.8606031000008</v>
      </c>
      <c r="I60" s="25">
        <v>3.8997421718527998E-7</v>
      </c>
      <c r="J60" s="26">
        <v>0.75089535519025663</v>
      </c>
      <c r="K60" s="5">
        <v>0.75089535519031614</v>
      </c>
      <c r="L60" s="27">
        <v>4.4888606031003569E-3</v>
      </c>
      <c r="M60" s="4">
        <v>3.5648567431323391E-16</v>
      </c>
      <c r="N60" s="3">
        <v>3.5561242839321489E-10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0.62372878803999998</v>
      </c>
      <c r="D61" s="7">
        <v>240588</v>
      </c>
      <c r="E61" s="1">
        <v>240588</v>
      </c>
      <c r="F61" s="6">
        <v>38240493617.026001</v>
      </c>
      <c r="G61" s="1" t="s">
        <v>171</v>
      </c>
      <c r="H61" s="1">
        <v>6237.2878803999993</v>
      </c>
      <c r="I61" s="25">
        <v>1.6310688724015159E-7</v>
      </c>
      <c r="J61" s="26">
        <v>3.9241559787333603E-2</v>
      </c>
      <c r="K61" s="5">
        <v>3.9241559787336733E-2</v>
      </c>
      <c r="L61" s="27">
        <v>6.2372878804004958E-3</v>
      </c>
      <c r="M61" s="4">
        <v>4.9613091412936683E-16</v>
      </c>
      <c r="N61" s="3">
        <v>4.9658410716801882E-10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0.47572707770400002</v>
      </c>
      <c r="D62" s="7">
        <v>3958720</v>
      </c>
      <c r="E62" s="1">
        <v>3958720</v>
      </c>
      <c r="F62" s="6">
        <v>11221478654.55901</v>
      </c>
      <c r="G62" s="1" t="s">
        <v>152</v>
      </c>
      <c r="H62" s="1">
        <v>4757.2707770400002</v>
      </c>
      <c r="I62" s="25">
        <v>4.2394330760565492E-7</v>
      </c>
      <c r="J62" s="26">
        <v>1.678272850684658</v>
      </c>
      <c r="K62" s="5">
        <v>1.6782728506847919</v>
      </c>
      <c r="L62" s="27">
        <v>4.7572707770403783E-3</v>
      </c>
      <c r="M62" s="4">
        <v>3.781697177629439E-16</v>
      </c>
      <c r="N62" s="3">
        <v>3.783497959375381E-10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3.2177085909229999</v>
      </c>
      <c r="D63" s="7">
        <v>760000</v>
      </c>
      <c r="E63" s="1">
        <v>760000</v>
      </c>
      <c r="F63" s="6">
        <v>104364080878.655</v>
      </c>
      <c r="G63" s="1" t="s">
        <v>152</v>
      </c>
      <c r="H63" s="1">
        <v>32177.085909230002</v>
      </c>
      <c r="I63" s="25">
        <v>3.08315712056551E-7</v>
      </c>
      <c r="J63" s="26">
        <v>0.2343199411629788</v>
      </c>
      <c r="K63" s="5">
        <v>0.2343199411629974</v>
      </c>
      <c r="L63" s="27">
        <v>3.2177085909232558E-2</v>
      </c>
      <c r="M63" s="4">
        <v>2.5604518505417669E-15</v>
      </c>
      <c r="N63" s="3">
        <v>2.5611370801925659E-9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0.28564393730299997</v>
      </c>
      <c r="D64" s="7">
        <v>34919</v>
      </c>
      <c r="E64" s="1">
        <v>34919</v>
      </c>
      <c r="F64" s="6">
        <v>7031379842.9200001</v>
      </c>
      <c r="G64" s="1" t="s">
        <v>158</v>
      </c>
      <c r="H64" s="1">
        <v>2856.4393730299998</v>
      </c>
      <c r="I64" s="25">
        <v>4.0624165339413298E-7</v>
      </c>
      <c r="J64" s="26">
        <v>1.418555229486973E-2</v>
      </c>
      <c r="K64" s="5">
        <v>1.4185552294870859E-2</v>
      </c>
      <c r="L64" s="27">
        <v>2.856439373030227E-3</v>
      </c>
      <c r="M64" s="4">
        <v>2.2724877535296168E-16</v>
      </c>
      <c r="N64" s="3">
        <v>2.2737367544323211E-10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1.496927674882</v>
      </c>
      <c r="D65" s="7">
        <v>35000000</v>
      </c>
      <c r="E65" s="1">
        <v>35000000</v>
      </c>
      <c r="F65" s="6">
        <v>38435306018.639999</v>
      </c>
      <c r="G65" s="1" t="s">
        <v>152</v>
      </c>
      <c r="H65" s="1">
        <v>14969.276748820001</v>
      </c>
      <c r="I65" s="25">
        <v>3.8946682879434701E-7</v>
      </c>
      <c r="J65" s="26">
        <v>13.631339007802151</v>
      </c>
      <c r="K65" s="5">
        <v>13.631339007803231</v>
      </c>
      <c r="L65" s="27">
        <v>1.4969276748821189E-2</v>
      </c>
      <c r="M65" s="4">
        <v>1.1900203045200901E-15</v>
      </c>
      <c r="N65" s="3">
        <v>1.1896190699189899E-9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0.62369682098799994</v>
      </c>
      <c r="D66" s="7">
        <v>38318</v>
      </c>
      <c r="E66" s="1">
        <v>38318</v>
      </c>
      <c r="F66" s="6">
        <v>12236522663.5</v>
      </c>
      <c r="G66" s="1" t="s">
        <v>152</v>
      </c>
      <c r="H66" s="1">
        <v>6236.9682098799994</v>
      </c>
      <c r="I66" s="25">
        <v>5.0970103038211064E-7</v>
      </c>
      <c r="J66" s="26">
        <v>1.9530724082181719E-2</v>
      </c>
      <c r="K66" s="5">
        <v>1.953072408218327E-2</v>
      </c>
      <c r="L66" s="27">
        <v>6.2369682098804956E-3</v>
      </c>
      <c r="M66" s="4">
        <v>4.9613091412936683E-16</v>
      </c>
      <c r="N66" s="3">
        <v>4.9658410716801882E-10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0.46510210237600003</v>
      </c>
      <c r="D67" s="7">
        <v>34006</v>
      </c>
      <c r="E67" s="1">
        <v>34006</v>
      </c>
      <c r="F67" s="6">
        <v>8762492096.1200008</v>
      </c>
      <c r="G67" s="1" t="s">
        <v>177</v>
      </c>
      <c r="H67" s="1">
        <v>4651.0210237600004</v>
      </c>
      <c r="I67" s="25">
        <v>5.3078747150247989E-7</v>
      </c>
      <c r="J67" s="26">
        <v>1.804995875591333E-2</v>
      </c>
      <c r="K67" s="5">
        <v>1.8049958755914759E-2</v>
      </c>
      <c r="L67" s="27">
        <v>4.6510210237603704E-3</v>
      </c>
      <c r="M67" s="4">
        <v>3.6949610038305991E-16</v>
      </c>
      <c r="N67" s="3">
        <v>3.6925484891980892E-10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2.7329826050829999</v>
      </c>
      <c r="D68" s="7">
        <v>26700000</v>
      </c>
      <c r="E68" s="1">
        <v>26700000</v>
      </c>
      <c r="F68" s="6">
        <v>91255970075.189499</v>
      </c>
      <c r="G68" s="1" t="s">
        <v>154</v>
      </c>
      <c r="H68" s="1">
        <v>27329.826050830001</v>
      </c>
      <c r="I68" s="25">
        <v>2.9948534904962211E-7</v>
      </c>
      <c r="J68" s="26">
        <v>7.9962588196249103</v>
      </c>
      <c r="K68" s="5">
        <v>7.9962588196255462</v>
      </c>
      <c r="L68" s="27">
        <v>2.732982605083217E-2</v>
      </c>
      <c r="M68" s="4">
        <v>2.1718737919229621E-15</v>
      </c>
      <c r="N68" s="3">
        <v>2.171873347833753E-9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0.26606006444800001</v>
      </c>
      <c r="D69" s="7">
        <v>460742</v>
      </c>
      <c r="E69" s="1">
        <v>460742</v>
      </c>
      <c r="F69" s="6">
        <v>6455187871.8000002</v>
      </c>
      <c r="G69" s="1" t="s">
        <v>152</v>
      </c>
      <c r="H69" s="1">
        <v>2660.60064448</v>
      </c>
      <c r="I69" s="25">
        <v>4.1216471113149858E-7</v>
      </c>
      <c r="J69" s="26">
        <v>0.18990159333614889</v>
      </c>
      <c r="K69" s="5">
        <v>0.18990159333616399</v>
      </c>
      <c r="L69" s="27">
        <v>2.6606006444802122E-3</v>
      </c>
      <c r="M69" s="4">
        <v>2.1163626406917049E-16</v>
      </c>
      <c r="N69" s="3">
        <v>2.1191226551309231E-10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2.8307166461889999</v>
      </c>
      <c r="D70" s="7">
        <v>73000000</v>
      </c>
      <c r="E70" s="1">
        <v>73000000</v>
      </c>
      <c r="F70" s="6">
        <v>193322062551.01501</v>
      </c>
      <c r="G70" s="1" t="s">
        <v>154</v>
      </c>
      <c r="H70" s="1">
        <v>28307.166461889999</v>
      </c>
      <c r="I70" s="25">
        <v>1.4642491440634269E-7</v>
      </c>
      <c r="J70" s="26">
        <v>10.689018751663021</v>
      </c>
      <c r="K70" s="5">
        <v>10.68901875166387</v>
      </c>
      <c r="L70" s="27">
        <v>2.8307166461892248E-2</v>
      </c>
      <c r="M70" s="4">
        <v>2.251671071817896E-15</v>
      </c>
      <c r="N70" s="3">
        <v>2.2519088815897699E-9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0.25389653293300002</v>
      </c>
      <c r="D71" s="7">
        <v>547894</v>
      </c>
      <c r="E71" s="1">
        <v>547894</v>
      </c>
      <c r="F71" s="6">
        <v>11524175404.331289</v>
      </c>
      <c r="G71" s="1" t="s">
        <v>152</v>
      </c>
      <c r="H71" s="1">
        <v>2538.9653293299998</v>
      </c>
      <c r="I71" s="25">
        <v>2.203164426303113E-7</v>
      </c>
      <c r="J71" s="26">
        <v>0.1207100570184918</v>
      </c>
      <c r="K71" s="5">
        <v>0.1207100570185014</v>
      </c>
      <c r="L71" s="27">
        <v>2.5389653293302018E-3</v>
      </c>
      <c r="M71" s="4">
        <v>2.016616040823038E-16</v>
      </c>
      <c r="N71" s="3">
        <v>2.014530764427036E-10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0.51682563752400001</v>
      </c>
      <c r="D72" s="7">
        <v>485000</v>
      </c>
      <c r="E72" s="1">
        <v>485000</v>
      </c>
      <c r="F72" s="6">
        <v>17033309716.272989</v>
      </c>
      <c r="G72" s="1" t="s">
        <v>152</v>
      </c>
      <c r="H72" s="1">
        <v>5168.2563752400001</v>
      </c>
      <c r="I72" s="25">
        <v>3.0342056014530402E-7</v>
      </c>
      <c r="J72" s="26">
        <v>0.14715897167047251</v>
      </c>
      <c r="K72" s="5">
        <v>0.1471589716704842</v>
      </c>
      <c r="L72" s="27">
        <v>5.1682563752404112E-3</v>
      </c>
      <c r="M72" s="4">
        <v>4.1112946380650328E-16</v>
      </c>
      <c r="N72" s="3">
        <v>4.1109160520136362E-10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0.62025380224100002</v>
      </c>
      <c r="D73" s="7">
        <v>72945</v>
      </c>
      <c r="E73" s="1">
        <v>72945</v>
      </c>
      <c r="F73" s="6">
        <v>14326630716.1</v>
      </c>
      <c r="G73" s="1" t="s">
        <v>152</v>
      </c>
      <c r="H73" s="1">
        <v>6202.5380224100008</v>
      </c>
      <c r="I73" s="25">
        <v>4.3293766310593211E-7</v>
      </c>
      <c r="J73" s="26">
        <v>3.1580637835262222E-2</v>
      </c>
      <c r="K73" s="5">
        <v>3.1580637835264727E-2</v>
      </c>
      <c r="L73" s="27">
        <v>6.2025380224104932E-3</v>
      </c>
      <c r="M73" s="4">
        <v>4.9266146717741321E-16</v>
      </c>
      <c r="N73" s="3">
        <v>4.9203663365915418E-10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0.28348031883199998</v>
      </c>
      <c r="D74" s="7">
        <v>122499</v>
      </c>
      <c r="E74" s="1">
        <v>122499</v>
      </c>
      <c r="F74" s="6">
        <v>7996985082.8400002</v>
      </c>
      <c r="G74" s="1" t="s">
        <v>207</v>
      </c>
      <c r="H74" s="1">
        <v>2834.8031883200001</v>
      </c>
      <c r="I74" s="25">
        <v>3.5448399102343518E-7</v>
      </c>
      <c r="J74" s="26">
        <v>4.3423934416379789E-2</v>
      </c>
      <c r="K74" s="5">
        <v>4.3423934416383238E-2</v>
      </c>
      <c r="L74" s="27">
        <v>2.8348031883202252E-3</v>
      </c>
      <c r="M74" s="4">
        <v>2.2551405187698492E-16</v>
      </c>
      <c r="N74" s="3">
        <v>2.255546860396862E-10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0.91375408019000004</v>
      </c>
      <c r="D75" s="7">
        <v>7640000</v>
      </c>
      <c r="E75" s="1">
        <v>7640000</v>
      </c>
      <c r="F75" s="6">
        <v>26536281893.145</v>
      </c>
      <c r="G75" s="1" t="s">
        <v>160</v>
      </c>
      <c r="H75" s="1">
        <v>9137.5408019000006</v>
      </c>
      <c r="I75" s="25">
        <v>3.4434141296412971E-7</v>
      </c>
      <c r="J75" s="26">
        <v>2.6307683950459508</v>
      </c>
      <c r="K75" s="5">
        <v>2.63076839504616</v>
      </c>
      <c r="L75" s="27">
        <v>9.1375408019007277E-3</v>
      </c>
      <c r="M75" s="4">
        <v>7.2684913643428217E-16</v>
      </c>
      <c r="N75" s="3">
        <v>7.2759576141834259E-10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1.04209862036</v>
      </c>
      <c r="D76" s="7">
        <v>2358.17</v>
      </c>
      <c r="E76" s="1">
        <v>2358.17</v>
      </c>
      <c r="F76" s="6">
        <v>20623773925.559898</v>
      </c>
      <c r="G76" s="1" t="s">
        <v>150</v>
      </c>
      <c r="H76" s="1">
        <v>10420.986203599999</v>
      </c>
      <c r="I76" s="25">
        <v>5.0528997462898094E-7</v>
      </c>
      <c r="J76" s="26">
        <v>1.1915596594708241E-3</v>
      </c>
      <c r="K76" s="5">
        <v>1.1915596594709191E-3</v>
      </c>
      <c r="L76" s="27">
        <v>1.0420986203600831E-2</v>
      </c>
      <c r="M76" s="4">
        <v>8.2919782151691379E-16</v>
      </c>
      <c r="N76" s="3">
        <v>8.2945916801691055E-10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0.168777030238</v>
      </c>
      <c r="D77" s="7">
        <v>4521.2</v>
      </c>
      <c r="E77" s="1">
        <v>4521.2</v>
      </c>
      <c r="F77" s="6">
        <v>6569984794.4820004</v>
      </c>
      <c r="G77" s="1" t="s">
        <v>158</v>
      </c>
      <c r="H77" s="1">
        <v>1687.77030238</v>
      </c>
      <c r="I77" s="25">
        <v>2.568910515283878E-7</v>
      </c>
      <c r="J77" s="26">
        <v>1.1614558221701471E-3</v>
      </c>
      <c r="K77" s="5">
        <v>1.161455822170239E-3</v>
      </c>
      <c r="L77" s="27">
        <v>1.6877703023801341E-3</v>
      </c>
      <c r="M77" s="4">
        <v>1.342242289537054E-16</v>
      </c>
      <c r="N77" s="3">
        <v>1.343778421869501E-10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0.213555354364</v>
      </c>
      <c r="D78" s="7">
        <v>12446</v>
      </c>
      <c r="E78" s="1">
        <v>12446</v>
      </c>
      <c r="F78" s="6">
        <v>5544302178.9530001</v>
      </c>
      <c r="G78" s="1" t="s">
        <v>158</v>
      </c>
      <c r="H78" s="1">
        <v>2135.55354364</v>
      </c>
      <c r="I78" s="25">
        <v>3.8517986118196813E-7</v>
      </c>
      <c r="J78" s="26">
        <v>4.7939485522707753E-3</v>
      </c>
      <c r="K78" s="5">
        <v>4.793948552271156E-3</v>
      </c>
      <c r="L78" s="27">
        <v>2.135553543640169E-3</v>
      </c>
      <c r="M78" s="4">
        <v>1.6956921977673289E-16</v>
      </c>
      <c r="N78" s="3">
        <v>1.6962076188065109E-10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0.28680384080400001</v>
      </c>
      <c r="D79" s="7">
        <v>1829.4</v>
      </c>
      <c r="E79" s="1">
        <v>1829.4</v>
      </c>
      <c r="F79" s="6">
        <v>6761139254.375</v>
      </c>
      <c r="G79" s="1" t="s">
        <v>150</v>
      </c>
      <c r="H79" s="1">
        <v>2868.0384080399999</v>
      </c>
      <c r="I79" s="25">
        <v>4.2419454771385588E-7</v>
      </c>
      <c r="J79" s="26">
        <v>7.7602150558772794E-4</v>
      </c>
      <c r="K79" s="5">
        <v>7.7602150558778974E-4</v>
      </c>
      <c r="L79" s="27">
        <v>2.8680384080402282E-3</v>
      </c>
      <c r="M79" s="4">
        <v>2.2811613709095008E-16</v>
      </c>
      <c r="N79" s="3">
        <v>2.2828317014500499E-10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0.41469797227499999</v>
      </c>
      <c r="D80" s="7">
        <v>271843</v>
      </c>
      <c r="E80" s="1">
        <v>271843</v>
      </c>
      <c r="F80" s="6">
        <v>10294361190.24</v>
      </c>
      <c r="G80" s="1" t="s">
        <v>207</v>
      </c>
      <c r="H80" s="1">
        <v>4146.9797227500003</v>
      </c>
      <c r="I80" s="25">
        <v>4.0283992820085992E-7</v>
      </c>
      <c r="J80" s="26">
        <v>0.10950921460190639</v>
      </c>
      <c r="K80" s="5">
        <v>0.10950921460191509</v>
      </c>
      <c r="L80" s="27">
        <v>4.1469797227503286E-3</v>
      </c>
      <c r="M80" s="4">
        <v>3.295974604355933E-16</v>
      </c>
      <c r="N80" s="3">
        <v>3.2923708204180002E-10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0.25549672551899999</v>
      </c>
      <c r="D81" s="7">
        <v>1205810</v>
      </c>
      <c r="E81" s="1">
        <v>1205810</v>
      </c>
      <c r="F81" s="6">
        <v>7666612474.3199997</v>
      </c>
      <c r="G81" s="1" t="s">
        <v>154</v>
      </c>
      <c r="H81" s="1">
        <v>2554.9672551899998</v>
      </c>
      <c r="I81" s="25">
        <v>3.3325895416627492E-7</v>
      </c>
      <c r="J81" s="26">
        <v>0.40184697952323589</v>
      </c>
      <c r="K81" s="5">
        <v>0.40184697952326781</v>
      </c>
      <c r="L81" s="27">
        <v>2.5549672551902032E-3</v>
      </c>
      <c r="M81" s="4">
        <v>2.0296264668928641E-16</v>
      </c>
      <c r="N81" s="3">
        <v>2.02817318495363E-10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1.630469362838</v>
      </c>
      <c r="D82" s="7">
        <v>121333</v>
      </c>
      <c r="E82" s="1">
        <v>121333</v>
      </c>
      <c r="F82" s="6">
        <v>135797247565.0434</v>
      </c>
      <c r="G82" s="1" t="s">
        <v>150</v>
      </c>
      <c r="H82" s="1">
        <v>16304.693628380001</v>
      </c>
      <c r="I82" s="25">
        <v>1.2006645142472771E-7</v>
      </c>
      <c r="J82" s="26">
        <v>1.456802275071648E-2</v>
      </c>
      <c r="K82" s="5">
        <v>1.4568022750717641E-2</v>
      </c>
      <c r="L82" s="27">
        <v>1.63046936283813E-2</v>
      </c>
      <c r="M82" s="4">
        <v>1.2975731600306519E-15</v>
      </c>
      <c r="N82" s="3">
        <v>1.2987584341317419E-9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0.58024708729600005</v>
      </c>
      <c r="D83" s="7">
        <v>108666</v>
      </c>
      <c r="E83" s="1">
        <v>108666</v>
      </c>
      <c r="F83" s="6">
        <v>124091059975.5</v>
      </c>
      <c r="G83" s="1" t="s">
        <v>150</v>
      </c>
      <c r="H83" s="1">
        <v>5802.4708729600006</v>
      </c>
      <c r="I83" s="25">
        <v>4.6759781680530532E-8</v>
      </c>
      <c r="J83" s="26">
        <v>5.0811984360965307E-3</v>
      </c>
      <c r="K83" s="5">
        <v>5.0811984360969358E-3</v>
      </c>
      <c r="L83" s="27">
        <v>5.8024708729604623E-3</v>
      </c>
      <c r="M83" s="4">
        <v>4.6143644460983069E-16</v>
      </c>
      <c r="N83" s="3">
        <v>4.6202330850064749E-10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0.21343791825</v>
      </c>
      <c r="D84" s="7">
        <v>5344</v>
      </c>
      <c r="E84" s="1">
        <v>5344</v>
      </c>
      <c r="F84" s="6">
        <v>14037872031.99995</v>
      </c>
      <c r="G84" s="1" t="s">
        <v>150</v>
      </c>
      <c r="H84" s="1">
        <v>2134.3791824999998</v>
      </c>
      <c r="I84" s="25">
        <v>1.5204435384754809E-7</v>
      </c>
      <c r="J84" s="26">
        <v>8.1252502696129716E-4</v>
      </c>
      <c r="K84" s="5">
        <v>8.1252502696136178E-4</v>
      </c>
      <c r="L84" s="27">
        <v>2.13437918250017E-3</v>
      </c>
      <c r="M84" s="4">
        <v>1.6956921977673289E-16</v>
      </c>
      <c r="N84" s="3">
        <v>1.6962076188065109E-10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0.54460489822199998</v>
      </c>
      <c r="D85" s="7">
        <v>80570</v>
      </c>
      <c r="E85" s="1">
        <v>80570</v>
      </c>
      <c r="F85" s="6">
        <v>13107490920.719999</v>
      </c>
      <c r="G85" s="1" t="s">
        <v>207</v>
      </c>
      <c r="H85" s="1">
        <v>5446.0489822199997</v>
      </c>
      <c r="I85" s="25">
        <v>4.1549134118498762E-7</v>
      </c>
      <c r="J85" s="26">
        <v>3.3476137359274447E-2</v>
      </c>
      <c r="K85" s="5">
        <v>3.3476137359277097E-2</v>
      </c>
      <c r="L85" s="27">
        <v>5.4460489822204328E-3</v>
      </c>
      <c r="M85" s="4">
        <v>4.3281350725621342E-16</v>
      </c>
      <c r="N85" s="3">
        <v>4.3291947804391379E-10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0.45517117204599999</v>
      </c>
      <c r="D86" s="7">
        <v>193402</v>
      </c>
      <c r="E86" s="1">
        <v>193402</v>
      </c>
      <c r="F86" s="6">
        <v>9410468555.7599411</v>
      </c>
      <c r="G86" s="1" t="s">
        <v>171</v>
      </c>
      <c r="H86" s="1">
        <v>4551.7117204599999</v>
      </c>
      <c r="I86" s="25">
        <v>4.8368598157357396E-7</v>
      </c>
      <c r="J86" s="26">
        <v>9.3545836208292349E-2</v>
      </c>
      <c r="K86" s="5">
        <v>9.3545836208299787E-2</v>
      </c>
      <c r="L86" s="27">
        <v>4.5517117204603606E-3</v>
      </c>
      <c r="M86" s="4">
        <v>3.6168984474116428E-16</v>
      </c>
      <c r="N86" s="3">
        <v>3.6197889130562539E-10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0.234893955904</v>
      </c>
      <c r="D87" s="7">
        <v>537300</v>
      </c>
      <c r="E87" s="1">
        <v>537300</v>
      </c>
      <c r="F87" s="6">
        <v>6856000000</v>
      </c>
      <c r="G87" s="1" t="s">
        <v>164</v>
      </c>
      <c r="H87" s="1">
        <v>2348.9395590399999</v>
      </c>
      <c r="I87" s="25">
        <v>3.4261078749124848E-7</v>
      </c>
      <c r="J87" s="26">
        <v>0.1840847761190478</v>
      </c>
      <c r="K87" s="5">
        <v>0.18408477611906249</v>
      </c>
      <c r="L87" s="27">
        <v>2.3489395590401869E-3</v>
      </c>
      <c r="M87" s="4">
        <v>1.8691645453650099E-16</v>
      </c>
      <c r="N87" s="3">
        <v>1.869011612143368E-10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0.365108996819</v>
      </c>
      <c r="D88" s="7">
        <v>24583</v>
      </c>
      <c r="E88" s="1">
        <v>24583</v>
      </c>
      <c r="F88" s="6">
        <v>7141400747.9359999</v>
      </c>
      <c r="G88" s="1" t="s">
        <v>177</v>
      </c>
      <c r="H88" s="1">
        <v>3651.08996819</v>
      </c>
      <c r="I88" s="25">
        <v>5.1125683840739988E-7</v>
      </c>
      <c r="J88" s="26">
        <v>1.256822685856911E-2</v>
      </c>
      <c r="K88" s="5">
        <v>1.2568226858570109E-2</v>
      </c>
      <c r="L88" s="27">
        <v>3.6510899681902898E-3</v>
      </c>
      <c r="M88" s="4">
        <v>2.9013250135712099E-16</v>
      </c>
      <c r="N88" s="3">
        <v>2.9012880986556411E-10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2.2255159063710002</v>
      </c>
      <c r="D89" s="7">
        <v>25211000</v>
      </c>
      <c r="E89" s="1">
        <v>25211000</v>
      </c>
      <c r="F89" s="6">
        <v>66885149607.031998</v>
      </c>
      <c r="G89" s="1" t="s">
        <v>154</v>
      </c>
      <c r="H89" s="1">
        <v>22255.159063710002</v>
      </c>
      <c r="I89" s="25">
        <v>3.3273692582680862E-7</v>
      </c>
      <c r="J89" s="26">
        <v>8.3886306370196717</v>
      </c>
      <c r="K89" s="5">
        <v>8.3886306370203396</v>
      </c>
      <c r="L89" s="27">
        <v>2.2255159063711769E-2</v>
      </c>
      <c r="M89" s="4">
        <v>1.769417945496343E-15</v>
      </c>
      <c r="N89" s="3">
        <v>1.771695679053664E-9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1.6889850272319999</v>
      </c>
      <c r="D90" s="7">
        <v>2380000</v>
      </c>
      <c r="E90" s="1">
        <v>2380000</v>
      </c>
      <c r="F90" s="6">
        <v>90860652073.089355</v>
      </c>
      <c r="G90" s="1" t="s">
        <v>158</v>
      </c>
      <c r="H90" s="1">
        <v>16889.85027232</v>
      </c>
      <c r="I90" s="25">
        <v>1.8588739885702779E-7</v>
      </c>
      <c r="J90" s="26">
        <v>0.44241200927972629</v>
      </c>
      <c r="K90" s="5">
        <v>0.44241200927976149</v>
      </c>
      <c r="L90" s="27">
        <v>1.688985027232134E-2</v>
      </c>
      <c r="M90" s="4">
        <v>1.3426759704060491E-15</v>
      </c>
      <c r="N90" s="3">
        <v>1.3424141798168421E-9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0.24869744742</v>
      </c>
      <c r="D91" s="7">
        <v>7737</v>
      </c>
      <c r="E91" s="1">
        <v>7737</v>
      </c>
      <c r="F91" s="6">
        <v>12608663109.48</v>
      </c>
      <c r="G91" s="1" t="s">
        <v>171</v>
      </c>
      <c r="H91" s="1">
        <v>2486.9744741999998</v>
      </c>
      <c r="I91" s="25">
        <v>1.9724331220572729E-7</v>
      </c>
      <c r="J91" s="26">
        <v>1.526071506535712E-3</v>
      </c>
      <c r="K91" s="5">
        <v>1.526071506535833E-3</v>
      </c>
      <c r="L91" s="27">
        <v>2.4869744742001981E-3</v>
      </c>
      <c r="M91" s="4">
        <v>1.9775847626135601E-16</v>
      </c>
      <c r="N91" s="3">
        <v>1.9781509763561189E-10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1.5808857499590001</v>
      </c>
      <c r="D92" s="7">
        <v>171500</v>
      </c>
      <c r="E92" s="1">
        <v>171500</v>
      </c>
      <c r="F92" s="6">
        <v>223764676580.20959</v>
      </c>
      <c r="G92" s="1" t="s">
        <v>150</v>
      </c>
      <c r="H92" s="1">
        <v>15808.85749959</v>
      </c>
      <c r="I92" s="25">
        <v>7.0649477572583866E-8</v>
      </c>
      <c r="J92" s="26">
        <v>1.2116385403698131E-2</v>
      </c>
      <c r="K92" s="5">
        <v>1.2116385403699101E-2</v>
      </c>
      <c r="L92" s="27">
        <v>1.580885749959126E-2</v>
      </c>
      <c r="M92" s="4">
        <v>1.2559397966072079E-15</v>
      </c>
      <c r="N92" s="3">
        <v>1.256921677850187E-9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3.145945055995</v>
      </c>
      <c r="D93" s="7">
        <v>73000000</v>
      </c>
      <c r="E93" s="1">
        <v>73000000</v>
      </c>
      <c r="F93" s="6">
        <v>193322062551.01501</v>
      </c>
      <c r="G93" s="1" t="s">
        <v>154</v>
      </c>
      <c r="H93" s="1">
        <v>31459.450559950001</v>
      </c>
      <c r="I93" s="25">
        <v>1.6273078274057981E-7</v>
      </c>
      <c r="J93" s="26">
        <v>11.879347140062331</v>
      </c>
      <c r="K93" s="5">
        <v>11.87934714006327</v>
      </c>
      <c r="L93" s="27">
        <v>3.1459450559952501E-2</v>
      </c>
      <c r="M93" s="4">
        <v>2.4980018054066018E-15</v>
      </c>
      <c r="N93" s="3">
        <v>2.4956534616649151E-9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1.2340766023859999</v>
      </c>
      <c r="D94" s="7">
        <v>258710</v>
      </c>
      <c r="E94" s="1">
        <v>258710</v>
      </c>
      <c r="F94" s="6">
        <v>26418969973.099899</v>
      </c>
      <c r="G94" s="1" t="s">
        <v>156</v>
      </c>
      <c r="H94" s="1">
        <v>12340.76602386</v>
      </c>
      <c r="I94" s="25">
        <v>4.6711760664497929E-7</v>
      </c>
      <c r="J94" s="26">
        <v>0.1208479960151226</v>
      </c>
      <c r="K94" s="5">
        <v>0.1208479960151322</v>
      </c>
      <c r="L94" s="27">
        <v>1.234076602386098E-2</v>
      </c>
      <c r="M94" s="4">
        <v>9.8185348740287282E-16</v>
      </c>
      <c r="N94" s="3">
        <v>9.822542779147625E-10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0.30735439020900002</v>
      </c>
      <c r="D95" s="7">
        <v>514</v>
      </c>
      <c r="E95" s="1">
        <v>514</v>
      </c>
      <c r="F95" s="6">
        <v>9908136051.7600002</v>
      </c>
      <c r="G95" s="1" t="s">
        <v>150</v>
      </c>
      <c r="H95" s="1">
        <v>3073.5439020899998</v>
      </c>
      <c r="I95" s="25">
        <v>3.102040470613078E-7</v>
      </c>
      <c r="J95" s="26">
        <v>1.5944488018951219E-4</v>
      </c>
      <c r="K95" s="5">
        <v>1.594448801895249E-4</v>
      </c>
      <c r="L95" s="27">
        <v>3.0735439020902438E-3</v>
      </c>
      <c r="M95" s="4">
        <v>2.441623292437356E-16</v>
      </c>
      <c r="N95" s="3">
        <v>2.4419932742603118E-10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0.960382693131</v>
      </c>
      <c r="D96" s="7">
        <v>487397</v>
      </c>
      <c r="E96" s="1">
        <v>487397</v>
      </c>
      <c r="F96" s="6">
        <v>24825790556.739899</v>
      </c>
      <c r="G96" s="1" t="s">
        <v>152</v>
      </c>
      <c r="H96" s="1">
        <v>9603.8269313100009</v>
      </c>
      <c r="I96" s="25">
        <v>3.8684878571581599E-7</v>
      </c>
      <c r="J96" s="26">
        <v>0.1885489376115316</v>
      </c>
      <c r="K96" s="5">
        <v>0.18854893761154659</v>
      </c>
      <c r="L96" s="27">
        <v>9.603826931310764E-3</v>
      </c>
      <c r="M96" s="4">
        <v>7.6327832942979512E-16</v>
      </c>
      <c r="N96" s="3">
        <v>7.6397554948925972E-10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0.33102784830199999</v>
      </c>
      <c r="D97" s="7">
        <v>96000</v>
      </c>
      <c r="E97" s="1">
        <v>96000</v>
      </c>
      <c r="F97" s="6">
        <v>8348883448.8999996</v>
      </c>
      <c r="G97" s="1" t="s">
        <v>156</v>
      </c>
      <c r="H97" s="1">
        <v>3310.2784830199998</v>
      </c>
      <c r="I97" s="25">
        <v>3.964935554892844E-7</v>
      </c>
      <c r="J97" s="26">
        <v>3.8063381326971298E-2</v>
      </c>
      <c r="K97" s="5">
        <v>3.806338132697433E-2</v>
      </c>
      <c r="L97" s="27">
        <v>3.3102784830202629E-3</v>
      </c>
      <c r="M97" s="4">
        <v>2.6324428747948048E-16</v>
      </c>
      <c r="N97" s="3">
        <v>2.6329871616326272E-10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5.4915716786699997</v>
      </c>
      <c r="D98" s="7">
        <v>823511</v>
      </c>
      <c r="E98" s="1">
        <v>823511</v>
      </c>
      <c r="F98" s="6">
        <v>129222468676.25529</v>
      </c>
      <c r="G98" s="1" t="s">
        <v>152</v>
      </c>
      <c r="H98" s="1">
        <v>54915.716786700003</v>
      </c>
      <c r="I98" s="25">
        <v>4.2497034261341887E-7</v>
      </c>
      <c r="J98" s="26">
        <v>0.34996775181591921</v>
      </c>
      <c r="K98" s="5">
        <v>0.34996775181594703</v>
      </c>
      <c r="L98" s="27">
        <v>5.4915716786704358E-2</v>
      </c>
      <c r="M98" s="4">
        <v>4.3645642655576466E-15</v>
      </c>
      <c r="N98" s="3">
        <v>4.3655745685100564E-9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0.43438238438299998</v>
      </c>
      <c r="D99" s="7">
        <v>108682</v>
      </c>
      <c r="E99" s="1">
        <v>108682</v>
      </c>
      <c r="F99" s="6">
        <v>14042834050.419901</v>
      </c>
      <c r="G99" s="1" t="s">
        <v>207</v>
      </c>
      <c r="H99" s="1">
        <v>4343.8238438300004</v>
      </c>
      <c r="I99" s="25">
        <v>3.0932672338317013E-7</v>
      </c>
      <c r="J99" s="26">
        <v>3.3618246950729687E-2</v>
      </c>
      <c r="K99" s="5">
        <v>3.3618246950732372E-2</v>
      </c>
      <c r="L99" s="27">
        <v>4.3438238438303451E-3</v>
      </c>
      <c r="M99" s="4">
        <v>3.4520997171938461E-16</v>
      </c>
      <c r="N99" s="3">
        <v>3.4560798667371268E-10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1.518783742476</v>
      </c>
      <c r="D100" s="7">
        <v>16949</v>
      </c>
      <c r="E100" s="1">
        <v>16949</v>
      </c>
      <c r="F100" s="6">
        <v>46246199734.400002</v>
      </c>
      <c r="G100" s="1" t="s">
        <v>150</v>
      </c>
      <c r="H100" s="1">
        <v>15187.83742476</v>
      </c>
      <c r="I100" s="25">
        <v>3.284126590289884E-7</v>
      </c>
      <c r="J100" s="26">
        <v>5.5662661578823238E-3</v>
      </c>
      <c r="K100" s="5">
        <v>5.566266157882767E-3</v>
      </c>
      <c r="L100" s="27">
        <v>1.518783742476121E-2</v>
      </c>
      <c r="M100" s="4">
        <v>1.2073675392798579E-15</v>
      </c>
      <c r="N100" s="3">
        <v>1.2078089639544489E-9</v>
      </c>
      <c r="P100" s="2"/>
      <c r="Q100" s="2"/>
      <c r="R100" s="2"/>
    </row>
    <row r="101" spans="1:18">
      <c r="A101" s="1" t="s">
        <v>99</v>
      </c>
      <c r="B101" s="1" t="s">
        <v>262</v>
      </c>
      <c r="C101" s="1">
        <v>1.036682231416</v>
      </c>
      <c r="D101" s="7">
        <v>1771370</v>
      </c>
      <c r="E101" s="1">
        <v>1771370</v>
      </c>
      <c r="F101" s="6">
        <v>35325330547.990013</v>
      </c>
      <c r="G101" s="1" t="s">
        <v>207</v>
      </c>
      <c r="H101" s="1">
        <v>10366.822314159999</v>
      </c>
      <c r="I101" s="25">
        <v>2.9346710004812302E-7</v>
      </c>
      <c r="J101" s="26">
        <v>0.51983881701224366</v>
      </c>
      <c r="K101" s="5">
        <v>0.51983881701228507</v>
      </c>
      <c r="L101" s="27">
        <v>1.036682231416082E-2</v>
      </c>
      <c r="M101" s="4">
        <v>8.2399365108898337E-16</v>
      </c>
      <c r="N101" s="3">
        <v>8.2400219980627298E-10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0.84987337593500001</v>
      </c>
      <c r="D102" s="7">
        <v>35482</v>
      </c>
      <c r="E102" s="1">
        <v>35482</v>
      </c>
      <c r="F102" s="6">
        <v>21905338283.6479</v>
      </c>
      <c r="G102" s="1" t="s">
        <v>150</v>
      </c>
      <c r="H102" s="1">
        <v>8498.7337593500015</v>
      </c>
      <c r="I102" s="25">
        <v>3.8797546284387739E-7</v>
      </c>
      <c r="J102" s="26">
        <v>1.376614537262646E-2</v>
      </c>
      <c r="K102" s="5">
        <v>1.3766145372627551E-2</v>
      </c>
      <c r="L102" s="27">
        <v>8.4987337593506757E-3</v>
      </c>
      <c r="M102" s="4">
        <v>6.7480743215497796E-16</v>
      </c>
      <c r="N102" s="3">
        <v>6.7484506871551275E-10</v>
      </c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04">
    <tabColor theme="7" tint="0.79998168889431442"/>
  </sheetPr>
  <dimension ref="A1:U1466"/>
  <sheetViews>
    <sheetView topLeftCell="A28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150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1.9081958235744881E-16</v>
      </c>
      <c r="N2" s="3">
        <v>1.909938873723149E-10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2</v>
      </c>
      <c r="B3" s="1" t="s">
        <v>151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152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1.9255430583342561E-16</v>
      </c>
      <c r="N3" s="3">
        <v>1.9281287677586081E-10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154</v>
      </c>
      <c r="H4" s="1">
        <v>2489.47400986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156</v>
      </c>
      <c r="H5" s="1">
        <v>4526.4408940400008</v>
      </c>
      <c r="I5" s="25">
        <v>3.8964756380181647E-7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1.35308431126191E-16</v>
      </c>
      <c r="N5" s="3">
        <v>1.3460521586239341E-10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158</v>
      </c>
      <c r="H6" s="1">
        <v>3856.8713404499999</v>
      </c>
      <c r="I6" s="25">
        <v>4.6073286782473342E-7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1.153591111524577E-16</v>
      </c>
      <c r="N6" s="3">
        <v>1.150510797742754E-10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0.34731990869399998</v>
      </c>
      <c r="D7" s="7">
        <v>634202</v>
      </c>
      <c r="E7" s="1">
        <v>634202</v>
      </c>
      <c r="F7" s="6">
        <v>13437846011.559999</v>
      </c>
      <c r="G7" s="1" t="s">
        <v>160</v>
      </c>
      <c r="H7" s="1">
        <v>3473.1990869400001</v>
      </c>
      <c r="I7" s="25">
        <v>2.5846397435661608E-7</v>
      </c>
      <c r="J7" s="26">
        <v>0.16391836946491459</v>
      </c>
      <c r="K7" s="5">
        <v>0.1639183694649195</v>
      </c>
      <c r="L7" s="27">
        <v>3.4731990869401029E-3</v>
      </c>
      <c r="M7" s="4">
        <v>1.036497276896142E-16</v>
      </c>
      <c r="N7" s="3">
        <v>1.0368239600211381E-10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152</v>
      </c>
      <c r="H8" s="1">
        <v>2974.38762619</v>
      </c>
      <c r="I8" s="25">
        <v>4.3642889923303578E-7</v>
      </c>
      <c r="J8" s="26">
        <v>4.8039911083076418E-2</v>
      </c>
      <c r="K8" s="5">
        <v>4.8039911083077848E-2</v>
      </c>
      <c r="L8" s="27">
        <v>2.9743876261900891E-3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162</v>
      </c>
      <c r="H9" s="1">
        <v>2332.9360546600001</v>
      </c>
      <c r="I9" s="25">
        <v>3.2416221768245001E-7</v>
      </c>
      <c r="J9" s="26">
        <v>7.1542601442516696E-3</v>
      </c>
      <c r="K9" s="5">
        <v>7.1542601442518847E-3</v>
      </c>
      <c r="L9" s="27">
        <v>2.3329360546600702E-3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0.30331241832599998</v>
      </c>
      <c r="D10" s="7">
        <v>11068200</v>
      </c>
      <c r="E10" s="1">
        <v>11068200</v>
      </c>
      <c r="F10" s="6">
        <v>21859131635.77026</v>
      </c>
      <c r="G10" s="1" t="s">
        <v>164</v>
      </c>
      <c r="H10" s="1">
        <v>3033.1241832599999</v>
      </c>
      <c r="I10" s="25">
        <v>1.387577619184377E-7</v>
      </c>
      <c r="J10" s="26">
        <v>1.5357986604656519</v>
      </c>
      <c r="K10" s="5">
        <v>1.5357986604656979</v>
      </c>
      <c r="L10" s="27">
        <v>3.033124183260091E-3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158</v>
      </c>
      <c r="H11" s="1">
        <v>21336.188413169999</v>
      </c>
      <c r="I11" s="25">
        <v>4.205989996104511E-7</v>
      </c>
      <c r="J11" s="26">
        <v>2.4797255220033371E-2</v>
      </c>
      <c r="K11" s="5">
        <v>2.479725522003411E-2</v>
      </c>
      <c r="L11" s="27">
        <v>2.1336188413170639E-2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152</v>
      </c>
      <c r="H12" s="1">
        <v>2817.8921046300002</v>
      </c>
      <c r="I12" s="25">
        <v>3.996399071799264E-7</v>
      </c>
      <c r="J12" s="26">
        <v>2.6540885515633269E-2</v>
      </c>
      <c r="K12" s="5">
        <v>2.654088551563406E-2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152</v>
      </c>
      <c r="H13" s="1">
        <v>70851.844423449991</v>
      </c>
      <c r="I13" s="25">
        <v>4.593422481219903E-7</v>
      </c>
      <c r="J13" s="26">
        <v>0.2150576097792421</v>
      </c>
      <c r="K13" s="5">
        <v>0.21505760977924851</v>
      </c>
      <c r="L13" s="27">
        <v>7.0851844423452104E-2</v>
      </c>
      <c r="M13" s="4">
        <v>2.109423746787797E-15</v>
      </c>
      <c r="N13" s="3">
        <v>2.1100277081131939E-9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4.6250984105609998</v>
      </c>
      <c r="D14" s="7">
        <v>363000</v>
      </c>
      <c r="E14" s="1">
        <v>363000</v>
      </c>
      <c r="F14" s="6">
        <v>395348746440.82452</v>
      </c>
      <c r="G14" s="1" t="s">
        <v>150</v>
      </c>
      <c r="H14" s="1">
        <v>46250.984105609998</v>
      </c>
      <c r="I14" s="25">
        <v>1.1698781018528619E-7</v>
      </c>
      <c r="J14" s="26">
        <v>4.2466575097258867E-2</v>
      </c>
      <c r="K14" s="5">
        <v>4.2466575097260137E-2</v>
      </c>
      <c r="L14" s="27">
        <v>4.6250984105611383E-2</v>
      </c>
      <c r="M14" s="4">
        <v>1.3808398868775381E-15</v>
      </c>
      <c r="N14" s="3">
        <v>1.3751559890806671E-9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171</v>
      </c>
      <c r="H15" s="1">
        <v>5700.6306045499996</v>
      </c>
      <c r="I15" s="25">
        <v>2.0757626434139219E-7</v>
      </c>
      <c r="J15" s="26">
        <v>1.736043329192799E-2</v>
      </c>
      <c r="K15" s="5">
        <v>1.7360433291928511E-2</v>
      </c>
      <c r="L15" s="27">
        <v>5.7006306045501703E-3</v>
      </c>
      <c r="M15" s="4">
        <v>1.700029006457271E-16</v>
      </c>
      <c r="N15" s="3">
        <v>1.7007550923153761E-10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154</v>
      </c>
      <c r="H16" s="1">
        <v>802.28087875000017</v>
      </c>
      <c r="I16" s="25">
        <v>1.098717265522085E-7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2.3960868011929651E-17</v>
      </c>
      <c r="N16" s="3">
        <v>2.3874235921539369E-11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162</v>
      </c>
      <c r="H17" s="1">
        <v>8011.4932911999986</v>
      </c>
      <c r="I17" s="25">
        <v>4.3727402984027511E-7</v>
      </c>
      <c r="J17" s="26">
        <v>1.506846306829588E-3</v>
      </c>
      <c r="K17" s="5">
        <v>1.5068463068296329E-3</v>
      </c>
      <c r="L17" s="27">
        <v>8.011493291200239E-3</v>
      </c>
      <c r="M17" s="4">
        <v>2.3939183968479938E-16</v>
      </c>
      <c r="N17" s="3">
        <v>2.3919710656628007E-10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150</v>
      </c>
      <c r="H18" s="1">
        <v>4278.78564276</v>
      </c>
      <c r="I18" s="25">
        <v>4.7434920156898228E-7</v>
      </c>
      <c r="J18" s="26">
        <v>1.0364530054282259E-3</v>
      </c>
      <c r="K18" s="5">
        <v>1.0364530054282569E-3</v>
      </c>
      <c r="L18" s="27">
        <v>4.2787856427601266E-3</v>
      </c>
      <c r="M18" s="4">
        <v>1.275021754842953E-16</v>
      </c>
      <c r="N18" s="3">
        <v>1.2732925824821001E-10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177</v>
      </c>
      <c r="H19" s="1">
        <v>2876.4177545500002</v>
      </c>
      <c r="I19" s="25">
        <v>4.9358406319949418E-7</v>
      </c>
      <c r="J19" s="26">
        <v>1.075717107336978E-2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162</v>
      </c>
      <c r="H20" s="1">
        <v>13632.83849023</v>
      </c>
      <c r="I20" s="25">
        <v>4.4007873421191602E-7</v>
      </c>
      <c r="J20" s="26">
        <v>0.14633806125128579</v>
      </c>
      <c r="K20" s="5">
        <v>0.1463380612512902</v>
      </c>
      <c r="L20" s="27">
        <v>1.363283849023041E-2</v>
      </c>
      <c r="M20" s="4">
        <v>4.0766001685454972E-16</v>
      </c>
      <c r="N20" s="3">
        <v>4.074536263942719E-10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152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1.7007550923153761E-10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150</v>
      </c>
      <c r="H22" s="1">
        <v>6465.6581377199991</v>
      </c>
      <c r="I22" s="25">
        <v>4.626735241347294E-7</v>
      </c>
      <c r="J22" s="26">
        <v>1.7442791859879301E-4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1.9372237147763369E-10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152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152</v>
      </c>
      <c r="H24" s="1">
        <v>1871.13349528</v>
      </c>
      <c r="I24" s="25">
        <v>1.4383771138110559E-7</v>
      </c>
      <c r="J24" s="26">
        <v>6.2670090848747728</v>
      </c>
      <c r="K24" s="5">
        <v>6.2670090848749593</v>
      </c>
      <c r="L24" s="27">
        <v>1.871133495280056E-3</v>
      </c>
      <c r="M24" s="4">
        <v>5.5944832100252029E-17</v>
      </c>
      <c r="N24" s="3">
        <v>5.5933924159035093E-11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150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2.6455261551400792E-3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177</v>
      </c>
      <c r="H26" s="1">
        <v>2316.03501684</v>
      </c>
      <c r="I26" s="25">
        <v>4.4499862301348731E-7</v>
      </c>
      <c r="J26" s="26">
        <v>3.8883979678918522E-3</v>
      </c>
      <c r="K26" s="5">
        <v>3.888397967891968E-3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152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2.4653005400800741E-3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160</v>
      </c>
      <c r="H28" s="1">
        <v>16936.659815290001</v>
      </c>
      <c r="I28" s="25">
        <v>2.6007898986411842E-7</v>
      </c>
      <c r="J28" s="26">
        <v>0.25513748905670008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152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0.12988385507772959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152</v>
      </c>
      <c r="H30" s="1">
        <v>4974.8313897200014</v>
      </c>
      <c r="I30" s="25">
        <v>3.9100417814780429E-7</v>
      </c>
      <c r="J30" s="26">
        <v>1.216413998217819</v>
      </c>
      <c r="K30" s="5">
        <v>1.216413998217855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152</v>
      </c>
      <c r="H31" s="1">
        <v>3553.0109579499999</v>
      </c>
      <c r="I31" s="25">
        <v>3.3126631586215317E-7</v>
      </c>
      <c r="J31" s="26">
        <v>0.27705127060815321</v>
      </c>
      <c r="K31" s="5">
        <v>0.27705127060816148</v>
      </c>
      <c r="L31" s="27">
        <v>3.5530109579501069E-3</v>
      </c>
      <c r="M31" s="4">
        <v>1.062518129035794E-16</v>
      </c>
      <c r="N31" s="3">
        <v>1.059561327565461E-10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154</v>
      </c>
      <c r="H32" s="1">
        <v>20678.235236159999</v>
      </c>
      <c r="I32" s="25">
        <v>1.7185626634584129E-7</v>
      </c>
      <c r="J32" s="26">
        <v>2.7771972641487959</v>
      </c>
      <c r="K32" s="5">
        <v>2.777197264148878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191</v>
      </c>
      <c r="H33" s="1">
        <v>13820.47357136</v>
      </c>
      <c r="I33" s="25">
        <v>4.3280070092686528E-7</v>
      </c>
      <c r="J33" s="26">
        <v>5.4928468157432193E-2</v>
      </c>
      <c r="K33" s="5">
        <v>5.4928468157433831E-2</v>
      </c>
      <c r="L33" s="27">
        <v>1.382047357136041E-2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158</v>
      </c>
      <c r="H34" s="1">
        <v>2916.4316592700002</v>
      </c>
      <c r="I34" s="25">
        <v>5.0005657251598833E-7</v>
      </c>
      <c r="J34" s="26">
        <v>1.6801900836537211E-4</v>
      </c>
      <c r="K34" s="5">
        <v>1.6801900836537709E-4</v>
      </c>
      <c r="L34" s="27">
        <v>2.916431659270087E-3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0.79079578637199999</v>
      </c>
      <c r="D35" s="7">
        <v>23223</v>
      </c>
      <c r="E35" s="1">
        <v>23223</v>
      </c>
      <c r="F35" s="6">
        <v>27354741004.741901</v>
      </c>
      <c r="G35" s="1" t="s">
        <v>150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2.3592239273284581E-16</v>
      </c>
      <c r="N35" s="3">
        <v>2.3555912775918841E-10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195</v>
      </c>
      <c r="H36" s="1">
        <v>6073.1296433299995</v>
      </c>
      <c r="I36" s="25">
        <v>4.1867765770205072E-7</v>
      </c>
      <c r="J36" s="26">
        <v>1.7313577178952901E-2</v>
      </c>
      <c r="K36" s="5">
        <v>1.7313577178953422E-2</v>
      </c>
      <c r="L36" s="27">
        <v>6.0731296433301808E-3</v>
      </c>
      <c r="M36" s="4">
        <v>1.8127860323957629E-16</v>
      </c>
      <c r="N36" s="3">
        <v>1.8098944565281269E-10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152</v>
      </c>
      <c r="H37" s="1">
        <v>42238.003315169997</v>
      </c>
      <c r="I37" s="25">
        <v>4.188022296914132E-7</v>
      </c>
      <c r="J37" s="26">
        <v>0.28981072414422832</v>
      </c>
      <c r="K37" s="5">
        <v>0.28981072414423692</v>
      </c>
      <c r="L37" s="27">
        <v>4.2238003315171267E-2</v>
      </c>
      <c r="M37" s="4">
        <v>1.262878690511116E-15</v>
      </c>
      <c r="N37" s="3">
        <v>1.2660166248679159E-9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158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1.1796119636642291E-16</v>
      </c>
      <c r="N38" s="3">
        <v>1.1777956387959421E-10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160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3.5654500455901072E-3</v>
      </c>
      <c r="M39" s="4">
        <v>1.066854937725736E-16</v>
      </c>
      <c r="N39" s="3">
        <v>1.064108801074326E-10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150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2.3922959468100709E-3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0.340020991499</v>
      </c>
      <c r="D41" s="7">
        <v>149302</v>
      </c>
      <c r="E41" s="1">
        <v>149302</v>
      </c>
      <c r="F41" s="6">
        <v>11224251205.279989</v>
      </c>
      <c r="G41" s="1" t="s">
        <v>191</v>
      </c>
      <c r="H41" s="1">
        <v>3400.20991499</v>
      </c>
      <c r="I41" s="25">
        <v>3.0293423167422612E-7</v>
      </c>
      <c r="J41" s="26">
        <v>4.5228686657425299E-2</v>
      </c>
      <c r="K41" s="5">
        <v>4.5228686657426652E-2</v>
      </c>
      <c r="L41" s="27">
        <v>3.400209914990101E-3</v>
      </c>
      <c r="M41" s="4">
        <v>1.014813233446432E-16</v>
      </c>
      <c r="N41" s="3">
        <v>1.014086592476815E-10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150</v>
      </c>
      <c r="H42" s="1">
        <v>20840.56973702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2.0840569737020621E-2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152</v>
      </c>
      <c r="H43" s="1">
        <v>7588.2664706000014</v>
      </c>
      <c r="I43" s="25">
        <v>2.7518737019987389E-7</v>
      </c>
      <c r="J43" s="26">
        <v>6.2245181640249891E-2</v>
      </c>
      <c r="K43" s="5">
        <v>6.2245181640251737E-2</v>
      </c>
      <c r="L43" s="27">
        <v>7.588266470600227E-3</v>
      </c>
      <c r="M43" s="4">
        <v>2.2638141361497328E-16</v>
      </c>
      <c r="N43" s="3">
        <v>2.2646418074145911E-10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205</v>
      </c>
      <c r="H44" s="1">
        <v>15435.729455320001</v>
      </c>
      <c r="I44" s="25">
        <v>4.5701690783984339E-7</v>
      </c>
      <c r="J44" s="26">
        <v>1.3024981873435541E-2</v>
      </c>
      <c r="K44" s="5">
        <v>1.3024981873435929E-2</v>
      </c>
      <c r="L44" s="27">
        <v>1.5435729455320461E-2</v>
      </c>
      <c r="M44" s="4">
        <v>4.6143644460983069E-16</v>
      </c>
      <c r="N44" s="3">
        <v>4.6202330850064749E-10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207</v>
      </c>
      <c r="H45" s="1">
        <v>3866.0508880500001</v>
      </c>
      <c r="I45" s="25">
        <v>4.2820202474019321E-7</v>
      </c>
      <c r="J45" s="26">
        <v>1.056931057666219E-2</v>
      </c>
      <c r="K45" s="5">
        <v>1.0569310576662499E-2</v>
      </c>
      <c r="L45" s="27">
        <v>3.866050888050115E-3</v>
      </c>
      <c r="M45" s="4">
        <v>1.153591111524577E-16</v>
      </c>
      <c r="N45" s="3">
        <v>1.155058271251619E-10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150</v>
      </c>
      <c r="H46" s="1">
        <v>2830.77468576</v>
      </c>
      <c r="I46" s="25">
        <v>4.201274560661912E-7</v>
      </c>
      <c r="J46" s="26">
        <v>1.843939404674513E-3</v>
      </c>
      <c r="K46" s="5">
        <v>1.8439394046745679E-3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152</v>
      </c>
      <c r="H47" s="1">
        <v>36275.674075269999</v>
      </c>
      <c r="I47" s="25">
        <v>3.424860720204914E-7</v>
      </c>
      <c r="J47" s="26">
        <v>0.43084747860177808</v>
      </c>
      <c r="K47" s="5">
        <v>0.43084747860179101</v>
      </c>
      <c r="L47" s="27">
        <v>3.6275674075271082E-2</v>
      </c>
      <c r="M47" s="4">
        <v>1.082467449009528E-15</v>
      </c>
      <c r="N47" s="3">
        <v>1.08411768451333E-9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162</v>
      </c>
      <c r="H48" s="1">
        <v>2495.4167124999999</v>
      </c>
      <c r="I48" s="25">
        <v>2.8953022750792082E-7</v>
      </c>
      <c r="J48" s="26">
        <v>1.000037405812359E-2</v>
      </c>
      <c r="K48" s="5">
        <v>1.000037405812389E-2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3.6221696453200001</v>
      </c>
      <c r="D49" s="7">
        <v>44900000</v>
      </c>
      <c r="E49" s="1">
        <v>44900000</v>
      </c>
      <c r="F49" s="6">
        <v>141680098479.40799</v>
      </c>
      <c r="G49" s="1" t="s">
        <v>152</v>
      </c>
      <c r="H49" s="1">
        <v>36221.696453200013</v>
      </c>
      <c r="I49" s="25">
        <v>2.5565832351863108E-7</v>
      </c>
      <c r="J49" s="26">
        <v>11.47905872598654</v>
      </c>
      <c r="K49" s="5">
        <v>11.47905872598688</v>
      </c>
      <c r="L49" s="27">
        <v>3.6221696453201092E-2</v>
      </c>
      <c r="M49" s="4">
        <v>1.082467449009528E-15</v>
      </c>
      <c r="N49" s="3">
        <v>1.076841726899147E-9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171</v>
      </c>
      <c r="H50" s="1">
        <v>779.26164867</v>
      </c>
      <c r="I50" s="25">
        <v>1.521481421722495E-7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2.3310346708438351E-17</v>
      </c>
      <c r="N50" s="3">
        <v>2.3305801732931289E-11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207</v>
      </c>
      <c r="H51" s="1">
        <v>2729.3287023299999</v>
      </c>
      <c r="I51" s="25">
        <v>2.0089626179157531E-7</v>
      </c>
      <c r="J51" s="26">
        <v>1.1073000157428049E-2</v>
      </c>
      <c r="K51" s="5">
        <v>1.1073000157428381E-2</v>
      </c>
      <c r="L51" s="27">
        <v>2.7293287023300822E-3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207</v>
      </c>
      <c r="H52" s="1">
        <v>3171.8054763300011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154</v>
      </c>
      <c r="H53" s="1">
        <v>17290.981413469999</v>
      </c>
      <c r="I53" s="25">
        <v>3.3069934852671381E-7</v>
      </c>
      <c r="J53" s="26">
        <v>5.3176455243095573</v>
      </c>
      <c r="K53" s="5">
        <v>5.3176455243097163</v>
      </c>
      <c r="L53" s="27">
        <v>1.7290981413470519E-2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150</v>
      </c>
      <c r="H54" s="1">
        <v>3075.98567108</v>
      </c>
      <c r="I54" s="25">
        <v>3.3280234106194848E-7</v>
      </c>
      <c r="J54" s="26">
        <v>1.633061087590981E-3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205</v>
      </c>
      <c r="H55" s="1">
        <v>5571.1182785399997</v>
      </c>
      <c r="I55" s="25">
        <v>3.9566715750574548E-7</v>
      </c>
      <c r="J55" s="26">
        <v>7.3687468745240028E-2</v>
      </c>
      <c r="K55" s="5">
        <v>7.3687468745242235E-2</v>
      </c>
      <c r="L55" s="27">
        <v>5.5711182785401674E-3</v>
      </c>
      <c r="M55" s="4">
        <v>1.6653345369377351E-16</v>
      </c>
      <c r="N55" s="3">
        <v>1.6643753042444589E-10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158</v>
      </c>
      <c r="H56" s="1">
        <v>3063.99369437</v>
      </c>
      <c r="I56" s="25">
        <v>5.1187305636389871E-7</v>
      </c>
      <c r="J56" s="26">
        <v>1.58603866514354E-4</v>
      </c>
      <c r="K56" s="5">
        <v>1.5860386651435869E-4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207</v>
      </c>
      <c r="H57" s="1">
        <v>2675.8682317900002</v>
      </c>
      <c r="I57" s="25">
        <v>1.899554756681819E-7</v>
      </c>
      <c r="J57" s="26">
        <v>0.1927491508488339</v>
      </c>
      <c r="K57" s="5">
        <v>0.19274915084883959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0.21133803045399999</v>
      </c>
      <c r="D58" s="7">
        <v>14978</v>
      </c>
      <c r="E58" s="1">
        <v>14978</v>
      </c>
      <c r="F58" s="6">
        <v>11608482919.779989</v>
      </c>
      <c r="G58" s="1" t="s">
        <v>150</v>
      </c>
      <c r="H58" s="1">
        <v>2113.38030454</v>
      </c>
      <c r="I58" s="25">
        <v>1.820548231103443E-7</v>
      </c>
      <c r="J58" s="26">
        <v>2.7268171405467369E-3</v>
      </c>
      <c r="K58" s="5">
        <v>2.7268171405468188E-3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195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3.5908775952719912E-16</v>
      </c>
      <c r="N59" s="3">
        <v>3.6015990190207958E-10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191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4.6824003630301404E-3</v>
      </c>
      <c r="M60" s="4">
        <v>1.39645239816133E-16</v>
      </c>
      <c r="N60" s="3">
        <v>1.3915268937125799E-10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171</v>
      </c>
      <c r="H61" s="1">
        <v>5440.0468440200002</v>
      </c>
      <c r="I61" s="25">
        <v>1.4733868200386589E-7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1.6219664500383149E-16</v>
      </c>
      <c r="N61" s="3">
        <v>1.618900569155812E-10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0.44761874422100001</v>
      </c>
      <c r="D62" s="7">
        <v>3958720</v>
      </c>
      <c r="E62" s="1">
        <v>3958720</v>
      </c>
      <c r="F62" s="6">
        <v>11100090209.55896</v>
      </c>
      <c r="G62" s="1" t="s">
        <v>152</v>
      </c>
      <c r="H62" s="1">
        <v>4476.18744221</v>
      </c>
      <c r="I62" s="25">
        <v>4.0325685266551118E-7</v>
      </c>
      <c r="J62" s="26">
        <v>1.596380967784012</v>
      </c>
      <c r="K62" s="5">
        <v>1.5963809677840599</v>
      </c>
      <c r="L62" s="27">
        <v>4.4761874422101326E-3</v>
      </c>
      <c r="M62" s="4">
        <v>1.335737076502141E-16</v>
      </c>
      <c r="N62" s="3">
        <v>1.336957211606205E-10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152</v>
      </c>
      <c r="H63" s="1">
        <v>30204.79400872</v>
      </c>
      <c r="I63" s="25">
        <v>2.9211460980237708E-7</v>
      </c>
      <c r="J63" s="26">
        <v>0.22200710344980659</v>
      </c>
      <c r="K63" s="5">
        <v>0.22200710344981331</v>
      </c>
      <c r="L63" s="27">
        <v>3.0204794008720899E-2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158</v>
      </c>
      <c r="H64" s="1">
        <v>2330.83075603</v>
      </c>
      <c r="I64" s="25">
        <v>3.7262892516171012E-7</v>
      </c>
      <c r="J64" s="26">
        <v>1.301182943772175E-2</v>
      </c>
      <c r="K64" s="5">
        <v>1.3011829437722141E-2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1.393138320711</v>
      </c>
      <c r="D65" s="7">
        <v>35000000</v>
      </c>
      <c r="E65" s="1">
        <v>35000000</v>
      </c>
      <c r="F65" s="6">
        <v>37661193960.629997</v>
      </c>
      <c r="G65" s="1" t="s">
        <v>152</v>
      </c>
      <c r="H65" s="1">
        <v>13931.383207110001</v>
      </c>
      <c r="I65" s="25">
        <v>3.6991347703085283E-7</v>
      </c>
      <c r="J65" s="26">
        <v>12.946971696079849</v>
      </c>
      <c r="K65" s="5">
        <v>12.946971696080229</v>
      </c>
      <c r="L65" s="27">
        <v>1.3931383207110419E-2</v>
      </c>
      <c r="M65" s="4">
        <v>4.163336342344337E-16</v>
      </c>
      <c r="N65" s="3">
        <v>4.1654857341200108E-10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152</v>
      </c>
      <c r="H66" s="1">
        <v>5784.9436626999995</v>
      </c>
      <c r="I66" s="25">
        <v>4.856143559938886E-7</v>
      </c>
      <c r="J66" s="26">
        <v>1.8607770892973819E-2</v>
      </c>
      <c r="K66" s="5">
        <v>1.8607770892974381E-2</v>
      </c>
      <c r="L66" s="27">
        <v>5.7849436627001724E-3</v>
      </c>
      <c r="M66" s="4">
        <v>1.7260498585969231E-16</v>
      </c>
      <c r="N66" s="3">
        <v>1.7280399333685639E-10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177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1.7217344740475839E-2</v>
      </c>
      <c r="L67" s="27">
        <v>4.4219367740101316E-3</v>
      </c>
      <c r="M67" s="4">
        <v>1.3183898417423729E-16</v>
      </c>
      <c r="N67" s="3">
        <v>1.3187673175707459E-10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154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7.7021722333370225E-16</v>
      </c>
      <c r="N68" s="3">
        <v>7.7125150710344315E-10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152</v>
      </c>
      <c r="H69" s="1">
        <v>2617.11973098</v>
      </c>
      <c r="I69" s="25">
        <v>3.9570080496450888E-7</v>
      </c>
      <c r="J69" s="26">
        <v>0.1823159802809578</v>
      </c>
      <c r="K69" s="5">
        <v>0.18231598028096321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3.336955385574</v>
      </c>
      <c r="D70" s="7">
        <v>73000000</v>
      </c>
      <c r="E70" s="1">
        <v>73000000</v>
      </c>
      <c r="F70" s="6">
        <v>218255013073.82901</v>
      </c>
      <c r="G70" s="1" t="s">
        <v>154</v>
      </c>
      <c r="H70" s="1">
        <v>33369.55385574</v>
      </c>
      <c r="I70" s="25">
        <v>1.5289249665230869E-7</v>
      </c>
      <c r="J70" s="26">
        <v>11.161152255618539</v>
      </c>
      <c r="K70" s="5">
        <v>11.16115225561887</v>
      </c>
      <c r="L70" s="27">
        <v>3.3369553855741002E-2</v>
      </c>
      <c r="M70" s="4">
        <v>9.9920072216264089E-16</v>
      </c>
      <c r="N70" s="3">
        <v>1.004082150757313E-9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0.24556218952600001</v>
      </c>
      <c r="D71" s="7">
        <v>547894</v>
      </c>
      <c r="E71" s="1">
        <v>547894</v>
      </c>
      <c r="F71" s="6">
        <v>11650442927.311239</v>
      </c>
      <c r="G71" s="1" t="s">
        <v>152</v>
      </c>
      <c r="H71" s="1">
        <v>2455.6218952600002</v>
      </c>
      <c r="I71" s="25">
        <v>2.1077498173940441E-7</v>
      </c>
      <c r="J71" s="26">
        <v>0.1154823478451292</v>
      </c>
      <c r="K71" s="5">
        <v>0.1154823478451326</v>
      </c>
      <c r="L71" s="27">
        <v>2.455621895260073E-3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152</v>
      </c>
      <c r="H72" s="1">
        <v>5706.1882114200007</v>
      </c>
      <c r="I72" s="25">
        <v>3.0748050968519019E-7</v>
      </c>
      <c r="J72" s="26">
        <v>0.1491280471973172</v>
      </c>
      <c r="K72" s="5">
        <v>0.1491280471973217</v>
      </c>
      <c r="L72" s="27">
        <v>5.7061882114201696E-3</v>
      </c>
      <c r="M72" s="4">
        <v>1.700029006457271E-16</v>
      </c>
      <c r="N72" s="3">
        <v>1.7007550923153761E-10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152</v>
      </c>
      <c r="H73" s="1">
        <v>5791.1627584900007</v>
      </c>
      <c r="I73" s="25">
        <v>4.1127024814293898E-7</v>
      </c>
      <c r="J73" s="26">
        <v>3.0000108250786691E-2</v>
      </c>
      <c r="K73" s="5">
        <v>3.0000108250787579E-2</v>
      </c>
      <c r="L73" s="27">
        <v>5.7911627584901733E-3</v>
      </c>
      <c r="M73" s="4">
        <v>1.7260498585969231E-16</v>
      </c>
      <c r="N73" s="3">
        <v>1.7280399333685639E-10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207</v>
      </c>
      <c r="H74" s="1">
        <v>2875.53626532</v>
      </c>
      <c r="I74" s="25">
        <v>3.4323467679182038E-7</v>
      </c>
      <c r="J74" s="26">
        <v>4.2045904672321208E-2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160</v>
      </c>
      <c r="H75" s="1">
        <v>8824.8924866800007</v>
      </c>
      <c r="I75" s="25">
        <v>3.2541189609793972E-7</v>
      </c>
      <c r="J75" s="26">
        <v>2.486146886188259</v>
      </c>
      <c r="K75" s="5">
        <v>2.486146886188334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150</v>
      </c>
      <c r="H76" s="1">
        <v>10699.912438359999</v>
      </c>
      <c r="I76" s="25">
        <v>4.8197160432753135E-7</v>
      </c>
      <c r="J76" s="26">
        <v>1.1365709781770549E-3</v>
      </c>
      <c r="K76" s="5">
        <v>1.136570978177089E-3</v>
      </c>
      <c r="L76" s="27">
        <v>1.0699912438360319E-2</v>
      </c>
      <c r="M76" s="4">
        <v>3.1918911957973251E-16</v>
      </c>
      <c r="N76" s="3">
        <v>3.2014213502407069E-10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158</v>
      </c>
      <c r="H77" s="1">
        <v>1587.3921301800001</v>
      </c>
      <c r="I77" s="25">
        <v>2.444491297472519E-7</v>
      </c>
      <c r="J77" s="26">
        <v>1.105203405413276E-3</v>
      </c>
      <c r="K77" s="5">
        <v>1.105203405413309E-3</v>
      </c>
      <c r="L77" s="27">
        <v>1.5873921301800471E-3</v>
      </c>
      <c r="M77" s="4">
        <v>4.7488055154865088E-17</v>
      </c>
      <c r="N77" s="3">
        <v>4.7293724492192268E-11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158</v>
      </c>
      <c r="H78" s="1">
        <v>1980.1698821299999</v>
      </c>
      <c r="I78" s="25">
        <v>3.6510653880985032E-7</v>
      </c>
      <c r="J78" s="26">
        <v>4.5441159820273974E-3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150</v>
      </c>
      <c r="H79" s="1">
        <v>2984.9692274399999</v>
      </c>
      <c r="I79" s="25">
        <v>4.0472063393272479E-7</v>
      </c>
      <c r="J79" s="26">
        <v>7.4039592771652689E-4</v>
      </c>
      <c r="K79" s="5">
        <v>7.4039592771654912E-4</v>
      </c>
      <c r="L79" s="27">
        <v>2.984969227440089E-3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207</v>
      </c>
      <c r="H80" s="1">
        <v>3633.21212535</v>
      </c>
      <c r="I80" s="25">
        <v>3.7695027884119811E-7</v>
      </c>
      <c r="J80" s="26">
        <v>0.10247129465102781</v>
      </c>
      <c r="K80" s="5">
        <v>0.1024712946510309</v>
      </c>
      <c r="L80" s="27">
        <v>3.6332121253501081E-3</v>
      </c>
      <c r="M80" s="4">
        <v>1.0842021724855039E-16</v>
      </c>
      <c r="N80" s="3">
        <v>1.082298695109785E-10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154</v>
      </c>
      <c r="H81" s="1">
        <v>2479.6766132500002</v>
      </c>
      <c r="I81" s="25">
        <v>3.1881035080983722E-7</v>
      </c>
      <c r="J81" s="26">
        <v>0.38442470911000981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150</v>
      </c>
      <c r="H82" s="1">
        <v>17648.733286549999</v>
      </c>
      <c r="I82" s="25">
        <v>1.2612592601295129E-7</v>
      </c>
      <c r="J82" s="26">
        <v>1.5303236980929421E-2</v>
      </c>
      <c r="K82" s="5">
        <v>1.530323698092988E-2</v>
      </c>
      <c r="L82" s="27">
        <v>1.764873328655053E-2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150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1.8561541192951841E-16</v>
      </c>
      <c r="N83" s="3">
        <v>1.8553691916167741E-10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150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2.0660394232300621E-3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207</v>
      </c>
      <c r="H85" s="1">
        <v>5146.91155531</v>
      </c>
      <c r="I85" s="25">
        <v>3.9563906877463982E-7</v>
      </c>
      <c r="J85" s="26">
        <v>3.1876639771172728E-2</v>
      </c>
      <c r="K85" s="5">
        <v>3.1876639771173693E-2</v>
      </c>
      <c r="L85" s="27">
        <v>5.1469115553101526E-3</v>
      </c>
      <c r="M85" s="4">
        <v>1.535230276239474E-16</v>
      </c>
      <c r="N85" s="3">
        <v>1.537046045996249E-10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171</v>
      </c>
      <c r="H86" s="1">
        <v>3990.3366107900001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1.1882855810441131E-16</v>
      </c>
      <c r="N86" s="3">
        <v>1.191438059322536E-10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1966.4006654699999</v>
      </c>
      <c r="I87" s="25">
        <v>3.1372059117262278E-7</v>
      </c>
      <c r="J87" s="26">
        <v>0.16856207363705031</v>
      </c>
      <c r="K87" s="5">
        <v>0.1685620736370553</v>
      </c>
      <c r="L87" s="27">
        <v>1.9664006654700581E-3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177</v>
      </c>
      <c r="H88" s="1">
        <v>3476.4909456400001</v>
      </c>
      <c r="I88" s="25">
        <v>4.8644314526780549E-7</v>
      </c>
      <c r="J88" s="26">
        <v>1.1958231840118461E-2</v>
      </c>
      <c r="K88" s="5">
        <v>1.195823184011882E-2</v>
      </c>
      <c r="L88" s="27">
        <v>3.476490945640104E-3</v>
      </c>
      <c r="M88" s="4">
        <v>1.036497276896142E-16</v>
      </c>
      <c r="N88" s="3">
        <v>1.0368239600211381E-10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154</v>
      </c>
      <c r="H89" s="1">
        <v>24283.375852869998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158</v>
      </c>
      <c r="H90" s="1">
        <v>15811.514155569999</v>
      </c>
      <c r="I90" s="25">
        <v>1.754811003182522E-7</v>
      </c>
      <c r="J90" s="26">
        <v>0.41764501875744031</v>
      </c>
      <c r="K90" s="5">
        <v>0.41764501875745269</v>
      </c>
      <c r="L90" s="27">
        <v>1.5811514155570468E-2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171</v>
      </c>
      <c r="H91" s="1">
        <v>2132.1331634600001</v>
      </c>
      <c r="I91" s="25">
        <v>1.8676347959603549E-7</v>
      </c>
      <c r="J91" s="26">
        <v>1.4449890416345259E-3</v>
      </c>
      <c r="K91" s="5">
        <v>1.4449890416345691E-3</v>
      </c>
      <c r="L91" s="27">
        <v>2.1321331634600641E-3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150</v>
      </c>
      <c r="H92" s="1">
        <v>17195.182608579998</v>
      </c>
      <c r="I92" s="25">
        <v>7.5480265828400029E-8</v>
      </c>
      <c r="J92" s="26">
        <v>1.2944865589570609E-2</v>
      </c>
      <c r="K92" s="5">
        <v>1.2944865589570991E-2</v>
      </c>
      <c r="L92" s="27">
        <v>1.7195182608580509E-2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3.6875430207009998</v>
      </c>
      <c r="D93" s="7">
        <v>73000000</v>
      </c>
      <c r="E93" s="1">
        <v>73000000</v>
      </c>
      <c r="F93" s="6">
        <v>218255013073.82901</v>
      </c>
      <c r="G93" s="1" t="s">
        <v>154</v>
      </c>
      <c r="H93" s="1">
        <v>36875.430207010002</v>
      </c>
      <c r="I93" s="25">
        <v>1.6895570776436731E-7</v>
      </c>
      <c r="J93" s="26">
        <v>12.333766666798811</v>
      </c>
      <c r="K93" s="5">
        <v>12.33376666679918</v>
      </c>
      <c r="L93" s="27">
        <v>3.6875430207011103E-2</v>
      </c>
      <c r="M93" s="4">
        <v>1.1032841307212489E-15</v>
      </c>
      <c r="N93" s="3">
        <v>1.0986695997416969E-9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156</v>
      </c>
      <c r="H94" s="1">
        <v>12517.90984957</v>
      </c>
      <c r="I94" s="25">
        <v>4.7852931846846883E-7</v>
      </c>
      <c r="J94" s="26">
        <v>0.1238003199809776</v>
      </c>
      <c r="K94" s="5">
        <v>0.1238003199809813</v>
      </c>
      <c r="L94" s="27">
        <v>1.251790984957037E-2</v>
      </c>
      <c r="M94" s="4">
        <v>3.7470027081099028E-16</v>
      </c>
      <c r="N94" s="3">
        <v>3.7471181713044638E-10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150</v>
      </c>
      <c r="H95" s="1">
        <v>3134.1036981500001</v>
      </c>
      <c r="I95" s="25">
        <v>3.035855721446816E-7</v>
      </c>
      <c r="J95" s="26">
        <v>1.560429840823663E-4</v>
      </c>
      <c r="K95" s="5">
        <v>1.5604298408237099E-4</v>
      </c>
      <c r="L95" s="27">
        <v>3.1341036981500929E-3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152</v>
      </c>
      <c r="H96" s="1">
        <v>9164.1021142500013</v>
      </c>
      <c r="I96" s="25">
        <v>3.7052872721920118E-7</v>
      </c>
      <c r="J96" s="26">
        <v>0.180594590060457</v>
      </c>
      <c r="K96" s="5">
        <v>0.18059459006046241</v>
      </c>
      <c r="L96" s="27">
        <v>9.1641021142502745E-3</v>
      </c>
      <c r="M96" s="4">
        <v>2.7408630920433552E-16</v>
      </c>
      <c r="N96" s="3">
        <v>2.7284841053187852E-10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156</v>
      </c>
      <c r="H97" s="1">
        <v>3133.4849379799998</v>
      </c>
      <c r="I97" s="25">
        <v>3.7745779460822772E-7</v>
      </c>
      <c r="J97" s="26">
        <v>3.6235948282389858E-2</v>
      </c>
      <c r="K97" s="5">
        <v>3.6235948282390941E-2</v>
      </c>
      <c r="L97" s="27">
        <v>3.133484937980094E-3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152</v>
      </c>
      <c r="H98" s="1">
        <v>51134.718817219997</v>
      </c>
      <c r="I98" s="25">
        <v>4.0474845354265618E-7</v>
      </c>
      <c r="J98" s="26">
        <v>0.33331480372536643</v>
      </c>
      <c r="K98" s="5">
        <v>0.33331480372537631</v>
      </c>
      <c r="L98" s="27">
        <v>5.1134718817221529E-2</v>
      </c>
      <c r="M98" s="4">
        <v>1.52655665885959E-15</v>
      </c>
      <c r="N98" s="3">
        <v>1.527951098978519E-9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207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3.2301665833490298E-2</v>
      </c>
      <c r="L99" s="27">
        <v>4.4591302945701334E-3</v>
      </c>
      <c r="M99" s="4">
        <v>1.335737076502141E-16</v>
      </c>
      <c r="N99" s="3">
        <v>1.336957211606205E-10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150</v>
      </c>
      <c r="H100" s="1">
        <v>13474.619132489999</v>
      </c>
      <c r="I100" s="25">
        <v>3.1196877771251852E-7</v>
      </c>
      <c r="J100" s="26">
        <v>5.2875588134494774E-3</v>
      </c>
      <c r="K100" s="5">
        <v>5.2875588134496344E-3</v>
      </c>
      <c r="L100" s="27">
        <v>1.3474619132490401E-2</v>
      </c>
      <c r="M100" s="4">
        <v>4.024558464266192E-16</v>
      </c>
      <c r="N100" s="3">
        <v>4.0381564758718009E-10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207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1.0553170827630321E-2</v>
      </c>
      <c r="M101" s="4">
        <v>3.1571967262777889E-16</v>
      </c>
      <c r="N101" s="3">
        <v>3.1650415621697898E-10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150</v>
      </c>
      <c r="H102" s="1">
        <v>8688.7675685800004</v>
      </c>
      <c r="I102" s="25">
        <v>3.7682580021748649E-7</v>
      </c>
      <c r="J102" s="26">
        <v>1.3370533043316859E-2</v>
      </c>
      <c r="K102" s="5">
        <v>1.337053304331726E-2</v>
      </c>
      <c r="L102" s="27">
        <v>8.688767568580261E-3</v>
      </c>
      <c r="M102" s="4">
        <v>2.6020852139652111E-16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150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2.030467042904093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2</v>
      </c>
      <c r="B3" s="1" t="s">
        <v>151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152</v>
      </c>
      <c r="H3" s="1">
        <v>6088.3130990599993</v>
      </c>
      <c r="I3" s="25">
        <v>4.5921382075758572E-7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154</v>
      </c>
      <c r="H4" s="1">
        <v>2600.3858365800002</v>
      </c>
      <c r="I4" s="25">
        <v>1.3727641443734051E-7</v>
      </c>
      <c r="J4" s="26">
        <v>0.33426944191906838</v>
      </c>
      <c r="K4" s="5">
        <v>0.33437486283868251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207</v>
      </c>
      <c r="H5" s="1">
        <v>3241.0884838799998</v>
      </c>
      <c r="I5" s="25">
        <v>3.367711394848303E-7</v>
      </c>
      <c r="J5" s="26">
        <v>0.2168860021664625</v>
      </c>
      <c r="K5" s="5">
        <v>0.21695440303991451</v>
      </c>
      <c r="L5" s="27">
        <v>3.2421106488930412E-3</v>
      </c>
      <c r="M5" s="4">
        <v>1.0221650130403869E-6</v>
      </c>
      <c r="N5" s="3">
        <v>1.022165013040649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156</v>
      </c>
      <c r="H6" s="1">
        <v>4369.06739242</v>
      </c>
      <c r="I6" s="25">
        <v>3.8769710265287418E-7</v>
      </c>
      <c r="J6" s="26">
        <v>4.5743993444909967E-2</v>
      </c>
      <c r="K6" s="5">
        <v>4.5758420051855812E-2</v>
      </c>
      <c r="L6" s="27">
        <v>4.3704452961237112E-3</v>
      </c>
      <c r="M6" s="4">
        <v>1.3779037037111451E-6</v>
      </c>
      <c r="N6" s="3">
        <v>1.377903703711127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158</v>
      </c>
      <c r="H7" s="1">
        <v>3879.2635201799999</v>
      </c>
      <c r="I7" s="25">
        <v>4.6181836110638789E-7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1.2234307874767201E-6</v>
      </c>
      <c r="N7" s="3">
        <v>1.223430787476445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160</v>
      </c>
      <c r="H8" s="1">
        <v>3354.1271421699998</v>
      </c>
      <c r="I8" s="25">
        <v>2.5458118909987161E-7</v>
      </c>
      <c r="J8" s="26">
        <v>0.16145589928951681</v>
      </c>
      <c r="K8" s="5">
        <v>0.16150681877901529</v>
      </c>
      <c r="L8" s="27">
        <v>3.3551849569822441E-3</v>
      </c>
      <c r="M8" s="4">
        <v>1.0578148122437729E-6</v>
      </c>
      <c r="N8" s="3">
        <v>1.057814812244033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152</v>
      </c>
      <c r="H9" s="1">
        <v>2986.6918152500002</v>
      </c>
      <c r="I9" s="25">
        <v>4.3833484885100399E-7</v>
      </c>
      <c r="J9" s="26">
        <v>4.8249708487274258E-2</v>
      </c>
      <c r="K9" s="5">
        <v>4.8264925339342443E-2</v>
      </c>
      <c r="L9" s="27">
        <v>2.9876337493870289E-3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162</v>
      </c>
      <c r="H10" s="1">
        <v>2347.4651092200002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2.3482054459079559E-3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0.33466374315199998</v>
      </c>
      <c r="D11" s="7">
        <v>11068200</v>
      </c>
      <c r="E11" s="1">
        <v>11068200</v>
      </c>
      <c r="F11" s="6">
        <v>22640982753.412659</v>
      </c>
      <c r="G11" s="1" t="s">
        <v>164</v>
      </c>
      <c r="H11" s="1">
        <v>3346.6374315200001</v>
      </c>
      <c r="I11" s="25">
        <v>1.4781325828339161E-7</v>
      </c>
      <c r="J11" s="26">
        <v>1.6360267053322339</v>
      </c>
      <c r="K11" s="5">
        <v>1.63654267065354</v>
      </c>
      <c r="L11" s="27">
        <v>3.3476928842531479E-3</v>
      </c>
      <c r="M11" s="4">
        <v>1.055452733148086E-6</v>
      </c>
      <c r="N11" s="3">
        <v>1.0554527331482859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158</v>
      </c>
      <c r="H12" s="1">
        <v>20840.692672900001</v>
      </c>
      <c r="I12" s="25">
        <v>4.2077991220994822E-7</v>
      </c>
      <c r="J12" s="26">
        <v>2.4807921284161909E-2</v>
      </c>
      <c r="K12" s="5">
        <v>2.4815745133867931E-2</v>
      </c>
      <c r="L12" s="27">
        <v>2.0847265349642E-2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152</v>
      </c>
      <c r="H13" s="1">
        <v>2841.4505816199999</v>
      </c>
      <c r="I13" s="25">
        <v>4.0173854155045092E-7</v>
      </c>
      <c r="J13" s="26">
        <v>2.6680260021448542E-2</v>
      </c>
      <c r="K13" s="5">
        <v>2.6688674363927939E-2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152</v>
      </c>
      <c r="H14" s="1">
        <v>68829.764139409992</v>
      </c>
      <c r="I14" s="25">
        <v>4.5985730095639352E-7</v>
      </c>
      <c r="J14" s="26">
        <v>0.21529875030557011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150</v>
      </c>
      <c r="H15" s="1">
        <v>45211.589309709998</v>
      </c>
      <c r="I15" s="25">
        <v>1.150593883989995E-7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1.425869890595011E-5</v>
      </c>
      <c r="N15" s="3">
        <v>14.25869890594913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0.58312228459100002</v>
      </c>
      <c r="D16" s="7">
        <v>83634</v>
      </c>
      <c r="E16" s="1">
        <v>83634</v>
      </c>
      <c r="F16" s="6">
        <v>27674745142.880001</v>
      </c>
      <c r="G16" s="1" t="s">
        <v>171</v>
      </c>
      <c r="H16" s="1">
        <v>5831.2228459100006</v>
      </c>
      <c r="I16" s="25">
        <v>2.107055662411484E-7</v>
      </c>
      <c r="J16" s="26">
        <v>1.7622149327012199E-2</v>
      </c>
      <c r="K16" s="5">
        <v>1.762770694896594E-2</v>
      </c>
      <c r="L16" s="27">
        <v>5.8330618799293018E-3</v>
      </c>
      <c r="M16" s="4">
        <v>1.839034019301272E-6</v>
      </c>
      <c r="N16" s="3">
        <v>1.8390340193009249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154</v>
      </c>
      <c r="H17" s="1">
        <v>813.35435412000004</v>
      </c>
      <c r="I17" s="25">
        <v>1.1049615502923979E-7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2.5651331110436182E-7</v>
      </c>
      <c r="N17" s="3">
        <v>0.25651331110429959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0.77928325297599998</v>
      </c>
      <c r="D18" s="7">
        <v>3446</v>
      </c>
      <c r="E18" s="1">
        <v>3446</v>
      </c>
      <c r="F18" s="6">
        <v>17822433203.560001</v>
      </c>
      <c r="G18" s="1" t="s">
        <v>162</v>
      </c>
      <c r="H18" s="1">
        <v>7792.8325297600004</v>
      </c>
      <c r="I18" s="25">
        <v>4.372485193662219E-7</v>
      </c>
      <c r="J18" s="26">
        <v>1.506758397736001E-3</v>
      </c>
      <c r="K18" s="5">
        <v>1.5072335947963411E-3</v>
      </c>
      <c r="L18" s="27">
        <v>7.7952902105105611E-3</v>
      </c>
      <c r="M18" s="4">
        <v>2.457680750560937E-6</v>
      </c>
      <c r="N18" s="3">
        <v>2.457680750560939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150</v>
      </c>
      <c r="H19" s="1">
        <v>4152.3406024400001</v>
      </c>
      <c r="I19" s="25">
        <v>4.755646485228254E-7</v>
      </c>
      <c r="J19" s="26">
        <v>1.039108757022374E-3</v>
      </c>
      <c r="K19" s="5">
        <v>1.039436468105505E-3</v>
      </c>
      <c r="L19" s="27">
        <v>4.1536501554845324E-3</v>
      </c>
      <c r="M19" s="4">
        <v>1.3095530445317301E-6</v>
      </c>
      <c r="N19" s="3">
        <v>1.3095530445316399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177</v>
      </c>
      <c r="H20" s="1">
        <v>2874.2902326499998</v>
      </c>
      <c r="I20" s="25">
        <v>4.9570045450259296E-7</v>
      </c>
      <c r="J20" s="26">
        <v>1.0803295705429509E-2</v>
      </c>
      <c r="K20" s="5">
        <v>1.0806702817236981E-2</v>
      </c>
      <c r="L20" s="27">
        <v>2.8751967178982782E-3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162</v>
      </c>
      <c r="H21" s="1">
        <v>13560.343794120001</v>
      </c>
      <c r="I21" s="25">
        <v>4.4130662900652578E-7</v>
      </c>
      <c r="J21" s="26">
        <v>0.14674636942365299</v>
      </c>
      <c r="K21" s="5">
        <v>0.14679264986473589</v>
      </c>
      <c r="L21" s="27">
        <v>1.3564620415712009E-2</v>
      </c>
      <c r="M21" s="4">
        <v>4.2766215920132114E-6</v>
      </c>
      <c r="N21" s="3">
        <v>4.2766215920146351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152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1.749472409387325E-6</v>
      </c>
      <c r="N22" s="3">
        <v>1.749472409386726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150</v>
      </c>
      <c r="H23" s="1">
        <v>6357.8277701499992</v>
      </c>
      <c r="I23" s="25">
        <v>4.6400522160820228E-7</v>
      </c>
      <c r="J23" s="26">
        <v>1.7492996854629231E-4</v>
      </c>
      <c r="K23" s="5">
        <v>1.7498513744844269E-4</v>
      </c>
      <c r="L23" s="27">
        <v>6.3598328832878753E-3</v>
      </c>
      <c r="M23" s="4">
        <v>2.0051131378760402E-6</v>
      </c>
      <c r="N23" s="3">
        <v>2.0051131378759242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152</v>
      </c>
      <c r="H24" s="1">
        <v>2025.40734451</v>
      </c>
      <c r="I24" s="25">
        <v>3.3060678442514749E-7</v>
      </c>
      <c r="J24" s="26">
        <v>4.7052288166171408E-2</v>
      </c>
      <c r="K24" s="5">
        <v>4.7067127379223077E-2</v>
      </c>
      <c r="L24" s="27">
        <v>2.0260461115556199E-3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152</v>
      </c>
      <c r="H25" s="1">
        <v>1855.2124538800001</v>
      </c>
      <c r="I25" s="25">
        <v>1.4393731196224959E-7</v>
      </c>
      <c r="J25" s="26">
        <v>6.2713486821952156</v>
      </c>
      <c r="K25" s="5">
        <v>6.2733265218108807</v>
      </c>
      <c r="L25" s="27">
        <v>1.8557975453607481E-3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150</v>
      </c>
      <c r="H26" s="1">
        <v>2628.6138504199998</v>
      </c>
      <c r="I26" s="25">
        <v>1.9095088922089801E-7</v>
      </c>
      <c r="J26" s="26">
        <v>9.1678768080069866E-4</v>
      </c>
      <c r="K26" s="5">
        <v>9.1707681462007903E-4</v>
      </c>
      <c r="L26" s="27">
        <v>2.6294428549737958E-3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177</v>
      </c>
      <c r="H27" s="1">
        <v>2276.6850523600001</v>
      </c>
      <c r="I27" s="25">
        <v>4.4446188360139318E-7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152</v>
      </c>
      <c r="H28" s="1">
        <v>2440.9437653800001</v>
      </c>
      <c r="I28" s="25">
        <v>3.1418905494834332E-7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1.645190440468</v>
      </c>
      <c r="D29" s="7">
        <v>981000</v>
      </c>
      <c r="E29" s="1">
        <v>981000</v>
      </c>
      <c r="F29" s="6">
        <v>64007186363.074013</v>
      </c>
      <c r="G29" s="1" t="s">
        <v>160</v>
      </c>
      <c r="H29" s="1">
        <v>16451.904404680001</v>
      </c>
      <c r="I29" s="25">
        <v>2.5703214497444572E-7</v>
      </c>
      <c r="J29" s="26">
        <v>0.25214853421993122</v>
      </c>
      <c r="K29" s="5">
        <v>0.25222805608760229</v>
      </c>
      <c r="L29" s="27">
        <v>1.6457092958200858E-2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152</v>
      </c>
      <c r="H30" s="1">
        <v>17814.288516519999</v>
      </c>
      <c r="I30" s="25">
        <v>3.5710006228138969E-7</v>
      </c>
      <c r="J30" s="26">
        <v>0.12887776957741581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5.6182182546872346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152</v>
      </c>
      <c r="H31" s="1">
        <v>4869.53902148</v>
      </c>
      <c r="I31" s="25">
        <v>3.9192094626773681E-7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1.5357409870455851E-6</v>
      </c>
      <c r="N31" s="3">
        <v>1.5357409870457559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152</v>
      </c>
      <c r="H32" s="1">
        <v>3617.3490885400001</v>
      </c>
      <c r="I32" s="25">
        <v>3.342669879729523E-7</v>
      </c>
      <c r="J32" s="26">
        <v>0.27956085272129888</v>
      </c>
      <c r="K32" s="5">
        <v>0.27964901982918677</v>
      </c>
      <c r="L32" s="27">
        <v>3.6184899178236881E-3</v>
      </c>
      <c r="M32" s="4">
        <v>1.140829283688329E-6</v>
      </c>
      <c r="N32" s="3">
        <v>1.1408292836881631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154</v>
      </c>
      <c r="H33" s="1">
        <v>21124.290151810001</v>
      </c>
      <c r="I33" s="25">
        <v>1.72138497199359E-7</v>
      </c>
      <c r="J33" s="26">
        <v>2.7817581147416419</v>
      </c>
      <c r="K33" s="5">
        <v>2.782635417486345</v>
      </c>
      <c r="L33" s="27">
        <v>2.1130952268703589E-2</v>
      </c>
      <c r="M33" s="4">
        <v>6.6621168935861166E-6</v>
      </c>
      <c r="N33" s="3">
        <v>6.6621168935889727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191</v>
      </c>
      <c r="H34" s="1">
        <v>13271.07742686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1.327526282046749E-2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158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1.6879385955033521E-4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150</v>
      </c>
      <c r="H36" s="1">
        <v>7880.7045650300006</v>
      </c>
      <c r="I36" s="25">
        <v>2.8880073352879351E-7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2.485397860591682E-6</v>
      </c>
      <c r="N36" s="3">
        <v>2.4853978605915472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195</v>
      </c>
      <c r="H37" s="1">
        <v>6323.1542966799998</v>
      </c>
      <c r="I37" s="25">
        <v>4.2308634716119248E-7</v>
      </c>
      <c r="J37" s="26">
        <v>1.749588971415679E-2</v>
      </c>
      <c r="K37" s="5">
        <v>1.7501407516714501E-2</v>
      </c>
      <c r="L37" s="27">
        <v>6.3251484745995576E-3</v>
      </c>
      <c r="M37" s="4">
        <v>1.994177919558381E-6</v>
      </c>
      <c r="N37" s="3">
        <v>1.994177919558751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152</v>
      </c>
      <c r="H38" s="1">
        <v>42353.600327829998</v>
      </c>
      <c r="I38" s="25">
        <v>4.204836435377179E-7</v>
      </c>
      <c r="J38" s="26">
        <v>0.29097426084445732</v>
      </c>
      <c r="K38" s="5">
        <v>0.2910660274564339</v>
      </c>
      <c r="L38" s="27">
        <v>4.2366957682517727E-2</v>
      </c>
      <c r="M38" s="4">
        <v>1.33573546877222E-5</v>
      </c>
      <c r="N38" s="3">
        <v>13.357354687723269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158</v>
      </c>
      <c r="H39" s="1">
        <v>4077.0522392299999</v>
      </c>
      <c r="I39" s="25">
        <v>3.85989776991176E-7</v>
      </c>
      <c r="J39" s="26">
        <v>3.136938917607288E-3</v>
      </c>
      <c r="K39" s="5">
        <v>3.1379282362390781E-3</v>
      </c>
      <c r="L39" s="27">
        <v>4.0783380480547788E-3</v>
      </c>
      <c r="M39" s="4">
        <v>1.285808824779029E-6</v>
      </c>
      <c r="N39" s="3">
        <v>1.2858088247789961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160</v>
      </c>
      <c r="H40" s="1">
        <v>3441.6740598800002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1.0854251048710709E-6</v>
      </c>
      <c r="N40" s="3">
        <v>1.085425104871319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150</v>
      </c>
      <c r="H41" s="1">
        <v>2378.0614712299998</v>
      </c>
      <c r="I41" s="25">
        <v>3.1099361908301008E-7</v>
      </c>
      <c r="J41" s="26">
        <v>5.1428081806900137E-3</v>
      </c>
      <c r="K41" s="5">
        <v>5.1444301045079398E-3</v>
      </c>
      <c r="L41" s="27">
        <v>2.3788114573086491E-3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0.33894074428799997</v>
      </c>
      <c r="D42" s="7">
        <v>149302</v>
      </c>
      <c r="E42" s="1">
        <v>149302</v>
      </c>
      <c r="F42" s="6">
        <v>11173751875.530001</v>
      </c>
      <c r="G42" s="1" t="s">
        <v>191</v>
      </c>
      <c r="H42" s="1">
        <v>3389.40744288</v>
      </c>
      <c r="I42" s="25">
        <v>3.0333655880641541E-7</v>
      </c>
      <c r="J42" s="26">
        <v>4.5288754902915417E-2</v>
      </c>
      <c r="K42" s="5">
        <v>4.5303037938103981E-2</v>
      </c>
      <c r="L42" s="27">
        <v>3.3904763842955632E-3</v>
      </c>
      <c r="M42" s="4">
        <v>1.068941415563029E-6</v>
      </c>
      <c r="N42" s="3">
        <v>1.0689414155631309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150</v>
      </c>
      <c r="H43" s="1">
        <v>20111.348584669999</v>
      </c>
      <c r="I43" s="25">
        <v>4.2879415493731369E-7</v>
      </c>
      <c r="J43" s="26">
        <v>2.0906716612278609E-2</v>
      </c>
      <c r="K43" s="5">
        <v>1.9917438813117382E-2</v>
      </c>
      <c r="L43" s="27">
        <v>1.9159706534175959E-2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0.74964673352699995</v>
      </c>
      <c r="D44" s="7">
        <v>226192</v>
      </c>
      <c r="E44" s="1">
        <v>226192</v>
      </c>
      <c r="F44" s="6">
        <v>27328842092.064999</v>
      </c>
      <c r="G44" s="1" t="s">
        <v>152</v>
      </c>
      <c r="H44" s="1">
        <v>7496.4673352700001</v>
      </c>
      <c r="I44" s="25">
        <v>2.7430607231788349E-7</v>
      </c>
      <c r="J44" s="26">
        <v>6.2045839109726712E-2</v>
      </c>
      <c r="K44" s="5">
        <v>6.20654069450636E-2</v>
      </c>
      <c r="L44" s="27">
        <v>7.4988315492210047E-3</v>
      </c>
      <c r="M44" s="4">
        <v>2.3642139510048409E-6</v>
      </c>
      <c r="N44" s="3">
        <v>2.364213951004785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205</v>
      </c>
      <c r="H45" s="1">
        <v>15096.95479208</v>
      </c>
      <c r="I45" s="25">
        <v>4.5787013146808069E-7</v>
      </c>
      <c r="J45" s="26">
        <v>1.3049298746840301E-2</v>
      </c>
      <c r="K45" s="5">
        <v>1.3053414196540899E-2</v>
      </c>
      <c r="L45" s="27">
        <v>1.510171602555962E-2</v>
      </c>
      <c r="M45" s="4">
        <v>4.7612334796165454E-6</v>
      </c>
      <c r="N45" s="3">
        <v>4.7612334796158393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207</v>
      </c>
      <c r="H46" s="1">
        <v>3768.1769111100002</v>
      </c>
      <c r="I46" s="25">
        <v>4.2811412333267739E-7</v>
      </c>
      <c r="J46" s="26">
        <v>1.056714090622048E-2</v>
      </c>
      <c r="K46" s="5">
        <v>1.05704735402297E-2</v>
      </c>
      <c r="L46" s="27">
        <v>3.7693653077291202E-3</v>
      </c>
      <c r="M46" s="4">
        <v>1.188396619119982E-6</v>
      </c>
      <c r="N46" s="3">
        <v>1.1883966191198849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150</v>
      </c>
      <c r="H47" s="1">
        <v>2822.377163990001</v>
      </c>
      <c r="I47" s="25">
        <v>4.2147293364762569E-7</v>
      </c>
      <c r="J47" s="26">
        <v>1.8498447057794291E-3</v>
      </c>
      <c r="K47" s="5">
        <v>1.8504281043965781E-3</v>
      </c>
      <c r="L47" s="27">
        <v>2.8232672770515999E-3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152</v>
      </c>
      <c r="H48" s="1">
        <v>35267.940890990001</v>
      </c>
      <c r="I48" s="25">
        <v>3.4044379618999129E-7</v>
      </c>
      <c r="J48" s="26">
        <v>0.42827829560700897</v>
      </c>
      <c r="K48" s="5">
        <v>0.42841336476420638</v>
      </c>
      <c r="L48" s="27">
        <v>3.5279063591115337E-2</v>
      </c>
      <c r="M48" s="4">
        <v>1.1122700125341939E-5</v>
      </c>
      <c r="N48" s="3">
        <v>11.122700125342821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162</v>
      </c>
      <c r="H49" s="1">
        <v>2536.2721151599999</v>
      </c>
      <c r="I49" s="25">
        <v>2.9220909587418119E-7</v>
      </c>
      <c r="J49" s="26">
        <v>1.0092902171494221E-2</v>
      </c>
      <c r="K49" s="5">
        <v>1.009608524148495E-2</v>
      </c>
      <c r="L49" s="27">
        <v>2.537071997247523E-3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152</v>
      </c>
      <c r="H50" s="1">
        <v>36772.925264979996</v>
      </c>
      <c r="I50" s="25">
        <v>2.5789463437883593E-7</v>
      </c>
      <c r="J50" s="26">
        <v>11.57946908360973</v>
      </c>
      <c r="K50" s="5">
        <v>11.58312098272531</v>
      </c>
      <c r="L50" s="27">
        <v>3.6784522602671628E-2</v>
      </c>
      <c r="M50" s="4">
        <v>1.159733769163368E-5</v>
      </c>
      <c r="N50" s="3">
        <v>11.597337691629949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207</v>
      </c>
      <c r="H51" s="1">
        <v>2605.35301863</v>
      </c>
      <c r="I51" s="25">
        <v>1.9997056090356891E-7</v>
      </c>
      <c r="J51" s="26">
        <v>1.102197737588291E-2</v>
      </c>
      <c r="K51" s="5">
        <v>1.102545345487365E-2</v>
      </c>
      <c r="L51" s="27">
        <v>2.6061746872455922E-3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207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3.2232161713298488E-3</v>
      </c>
      <c r="M52" s="4">
        <v>1.016208009849313E-6</v>
      </c>
      <c r="N52" s="3">
        <v>1.0162080098493791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154</v>
      </c>
      <c r="H53" s="1">
        <v>17766.348963050001</v>
      </c>
      <c r="I53" s="25">
        <v>3.3416327747834439E-7</v>
      </c>
      <c r="J53" s="26">
        <v>5.3733455018517784</v>
      </c>
      <c r="K53" s="5">
        <v>5.3750401318508221</v>
      </c>
      <c r="L53" s="27">
        <v>1.7771952062258099E-2</v>
      </c>
      <c r="M53" s="4">
        <v>5.6030992080999256E-6</v>
      </c>
      <c r="N53" s="3">
        <v>5.6030992080995929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150</v>
      </c>
      <c r="H54" s="1">
        <v>3204.3586583400001</v>
      </c>
      <c r="I54" s="25">
        <v>3.3742109940751531E-7</v>
      </c>
      <c r="J54" s="26">
        <v>1.655725334792678E-3</v>
      </c>
      <c r="K54" s="5">
        <v>1.6562475125203821E-3</v>
      </c>
      <c r="L54" s="27">
        <v>3.205369239435671E-3</v>
      </c>
      <c r="M54" s="4">
        <v>1.010581095670354E-6</v>
      </c>
      <c r="N54" s="3">
        <v>1.0105810956702039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205</v>
      </c>
      <c r="H55" s="1">
        <v>5635.5983773300004</v>
      </c>
      <c r="I55" s="25">
        <v>3.9803901084276972E-7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1.7773385440969509E-6</v>
      </c>
      <c r="N55" s="3">
        <v>1.7773385440968921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158</v>
      </c>
      <c r="H56" s="1">
        <v>3053.78921928</v>
      </c>
      <c r="I56" s="25">
        <v>5.1350887066428625E-7</v>
      </c>
      <c r="J56" s="26">
        <v>1.5911072357532909E-4</v>
      </c>
      <c r="K56" s="5">
        <v>1.591609034503171E-4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207</v>
      </c>
      <c r="H57" s="1">
        <v>2584.1817434700001</v>
      </c>
      <c r="I57" s="25">
        <v>1.871023477253178E-7</v>
      </c>
      <c r="J57" s="26">
        <v>0.18985406195331411</v>
      </c>
      <c r="K57" s="5">
        <v>0.18991393757244079</v>
      </c>
      <c r="L57" s="27">
        <v>2.5849967351548471E-3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150</v>
      </c>
      <c r="H58" s="1">
        <v>2124.6126905900001</v>
      </c>
      <c r="I58" s="25">
        <v>1.829279261402567E-7</v>
      </c>
      <c r="J58" s="26">
        <v>2.7398944777287651E-3</v>
      </c>
      <c r="K58" s="5">
        <v>2.7407585776311732E-3</v>
      </c>
      <c r="L58" s="27">
        <v>2.1252827447229301E-3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195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1.219012522960458E-2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191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1.489718476500868E-6</v>
      </c>
      <c r="N60" s="3">
        <v>1.489718476500457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171</v>
      </c>
      <c r="H61" s="1">
        <v>5288.9287032499997</v>
      </c>
      <c r="I61" s="25">
        <v>1.4501841893471011E-7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1.6680068785114581E-6</v>
      </c>
      <c r="N61" s="3">
        <v>1.668006878511733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0.438446508254</v>
      </c>
      <c r="D62" s="7">
        <v>3958720</v>
      </c>
      <c r="E62" s="1">
        <v>3958720</v>
      </c>
      <c r="F62" s="6">
        <v>10881591008.55901</v>
      </c>
      <c r="G62" s="1" t="s">
        <v>152</v>
      </c>
      <c r="H62" s="1">
        <v>4384.4650825399985</v>
      </c>
      <c r="I62" s="25">
        <v>4.0292500233572108E-7</v>
      </c>
      <c r="J62" s="26">
        <v>1.5950672652464659</v>
      </c>
      <c r="K62" s="5">
        <v>1.5955703128972021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3.0151102408080002</v>
      </c>
      <c r="D63" s="7">
        <v>760000</v>
      </c>
      <c r="E63" s="1">
        <v>760000</v>
      </c>
      <c r="F63" s="6">
        <v>103033346355.77</v>
      </c>
      <c r="G63" s="1" t="s">
        <v>152</v>
      </c>
      <c r="H63" s="1">
        <v>30151.102408080002</v>
      </c>
      <c r="I63" s="25">
        <v>2.9263440890262319E-7</v>
      </c>
      <c r="J63" s="26">
        <v>0.22240215076599371</v>
      </c>
      <c r="K63" s="5">
        <v>0.22247229130631879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158</v>
      </c>
      <c r="H64" s="1">
        <v>2371.9415204299999</v>
      </c>
      <c r="I64" s="25">
        <v>3.7556627661904578E-7</v>
      </c>
      <c r="J64" s="26">
        <v>1.311439881326046E-2</v>
      </c>
      <c r="K64" s="5">
        <v>1.3118534794048269E-2</v>
      </c>
      <c r="L64" s="27">
        <v>2.3726895764177741E-3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152</v>
      </c>
      <c r="H65" s="1">
        <v>13784.1971018</v>
      </c>
      <c r="I65" s="25">
        <v>3.6972733549585222E-7</v>
      </c>
      <c r="J65" s="26">
        <v>12.940456742354829</v>
      </c>
      <c r="K65" s="5">
        <v>12.94453786578435</v>
      </c>
      <c r="L65" s="27">
        <v>1.3788544321598289E-2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152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1.867033302900243E-2</v>
      </c>
      <c r="L66" s="27">
        <v>5.6340237187306524E-3</v>
      </c>
      <c r="M66" s="4">
        <v>1.7762817406527169E-6</v>
      </c>
      <c r="N66" s="3">
        <v>1.7762817406519389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177</v>
      </c>
      <c r="H67" s="1">
        <v>4311.5949942300003</v>
      </c>
      <c r="I67" s="25">
        <v>5.0853318459138641E-7</v>
      </c>
      <c r="J67" s="26">
        <v>1.7293179475214689E-2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154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152</v>
      </c>
      <c r="H69" s="1">
        <v>2612.1451318200002</v>
      </c>
      <c r="I69" s="25">
        <v>3.9692314905341059E-7</v>
      </c>
      <c r="J69" s="26">
        <v>0.18287916554116651</v>
      </c>
      <c r="K69" s="5">
        <v>0.18293684143813149</v>
      </c>
      <c r="L69" s="27">
        <v>2.6129689425205488E-3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154</v>
      </c>
      <c r="H70" s="1">
        <v>33933.592794199998</v>
      </c>
      <c r="I70" s="25">
        <v>1.54665469083808E-7</v>
      </c>
      <c r="J70" s="26">
        <v>11.29057924311798</v>
      </c>
      <c r="K70" s="5">
        <v>11.29414003300281</v>
      </c>
      <c r="L70" s="27">
        <v>3.3944294671524072E-2</v>
      </c>
      <c r="M70" s="4">
        <v>1.0701877324076349E-5</v>
      </c>
      <c r="N70" s="3">
        <v>10.70187732407067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0.246444231608</v>
      </c>
      <c r="D71" s="7">
        <v>547894</v>
      </c>
      <c r="E71" s="1">
        <v>547894</v>
      </c>
      <c r="F71" s="6">
        <v>11643133056.59129</v>
      </c>
      <c r="G71" s="1" t="s">
        <v>152</v>
      </c>
      <c r="H71" s="1">
        <v>2464.4423160800002</v>
      </c>
      <c r="I71" s="25">
        <v>2.1166487612068079E-7</v>
      </c>
      <c r="J71" s="26">
        <v>0.1159699156372643</v>
      </c>
      <c r="K71" s="5">
        <v>0.1160064898902837</v>
      </c>
      <c r="L71" s="27">
        <v>2.4652195446942041E-3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152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152</v>
      </c>
      <c r="H73" s="1">
        <v>5666.14228387</v>
      </c>
      <c r="I73" s="25">
        <v>4.1098911593669612E-7</v>
      </c>
      <c r="J73" s="26">
        <v>2.9979601062002301E-2</v>
      </c>
      <c r="K73" s="5">
        <v>2.998905594095649E-2</v>
      </c>
      <c r="L73" s="27">
        <v>5.667929255261662E-3</v>
      </c>
      <c r="M73" s="4">
        <v>1.786971391661701E-6</v>
      </c>
      <c r="N73" s="3">
        <v>1.786971391661609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207</v>
      </c>
      <c r="H74" s="1">
        <v>2717.7713898000002</v>
      </c>
      <c r="I74" s="25">
        <v>3.3958148007875071E-7</v>
      </c>
      <c r="J74" s="26">
        <v>4.1598391728166879E-2</v>
      </c>
      <c r="K74" s="5">
        <v>4.1611510892124989E-2</v>
      </c>
      <c r="L74" s="27">
        <v>2.718628511601642E-3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0.84557731526699997</v>
      </c>
      <c r="D75" s="7">
        <v>7640000</v>
      </c>
      <c r="E75" s="1">
        <v>7640000</v>
      </c>
      <c r="F75" s="6">
        <v>26304040760.630001</v>
      </c>
      <c r="G75" s="1" t="s">
        <v>160</v>
      </c>
      <c r="H75" s="1">
        <v>8455.773152669999</v>
      </c>
      <c r="I75" s="25">
        <v>3.2146289726428619E-7</v>
      </c>
      <c r="J75" s="26">
        <v>2.4559765350991469</v>
      </c>
      <c r="K75" s="5">
        <v>2.4567510938031529</v>
      </c>
      <c r="L75" s="27">
        <v>8.4584399097016334E-3</v>
      </c>
      <c r="M75" s="4">
        <v>2.6667570316336871E-6</v>
      </c>
      <c r="N75" s="3">
        <v>2.6667570316349161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150</v>
      </c>
      <c r="H76" s="1">
        <v>10449.11741133</v>
      </c>
      <c r="I76" s="25">
        <v>4.8417179185133197E-7</v>
      </c>
      <c r="J76" s="26">
        <v>1.141759394390056E-3</v>
      </c>
      <c r="K76" s="5">
        <v>1.142119479130036E-3</v>
      </c>
      <c r="L76" s="27">
        <v>1.0452412823432211E-2</v>
      </c>
      <c r="M76" s="4">
        <v>3.2954121022121109E-6</v>
      </c>
      <c r="N76" s="3">
        <v>3.2954121022121399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158</v>
      </c>
      <c r="H77" s="1">
        <v>1592.12154579</v>
      </c>
      <c r="I77" s="25">
        <v>2.4549051919234301E-7</v>
      </c>
      <c r="J77" s="26">
        <v>1.109911735372421E-3</v>
      </c>
      <c r="K77" s="5">
        <v>1.1102617760959221E-3</v>
      </c>
      <c r="L77" s="27">
        <v>1.592623664436041E-3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158</v>
      </c>
      <c r="H78" s="1">
        <v>1969.8500816999999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150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2.9414024228188551E-3</v>
      </c>
      <c r="M79" s="4">
        <v>2.5439158568854588E-5</v>
      </c>
      <c r="N79" s="3">
        <v>25.439158568854509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207</v>
      </c>
      <c r="H80" s="1">
        <v>3544.4888194300001</v>
      </c>
      <c r="I80" s="25">
        <v>3.7520092956709259E-7</v>
      </c>
      <c r="J80" s="26">
        <v>0.1019957462963072</v>
      </c>
      <c r="K80" s="5">
        <v>0.102027913416694</v>
      </c>
      <c r="L80" s="27">
        <v>3.545606669955187E-3</v>
      </c>
      <c r="M80" s="4">
        <v>1.117850525187303E-6</v>
      </c>
      <c r="N80" s="3">
        <v>1.1178505251873501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154</v>
      </c>
      <c r="H81" s="1">
        <v>2444.2067666799999</v>
      </c>
      <c r="I81" s="25">
        <v>3.19206194502936E-7</v>
      </c>
      <c r="J81" s="26">
        <v>0.38490202139358531</v>
      </c>
      <c r="K81" s="5">
        <v>0.38502341066829571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150</v>
      </c>
      <c r="H82" s="1">
        <v>17840.51706319</v>
      </c>
      <c r="I82" s="25">
        <v>1.2729305999213549E-7</v>
      </c>
      <c r="J82" s="26">
        <v>1.544484884802578E-2</v>
      </c>
      <c r="K82" s="5">
        <v>1.5449719799323729E-2</v>
      </c>
      <c r="L82" s="27">
        <v>1.7846143553329211E-2</v>
      </c>
      <c r="M82" s="4">
        <v>5.6264901392155684E-6</v>
      </c>
      <c r="N82" s="3">
        <v>5.6264901392132742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150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5.3497095902949876E-3</v>
      </c>
      <c r="L83" s="27">
        <v>6.2496974805084943E-3</v>
      </c>
      <c r="M83" s="4">
        <v>1.9704142084952039E-6</v>
      </c>
      <c r="N83" s="3">
        <v>1.97041420849564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150</v>
      </c>
      <c r="H84" s="1">
        <v>2040.89618212</v>
      </c>
      <c r="I84" s="25">
        <v>1.4581347159851041E-7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207</v>
      </c>
      <c r="H85" s="1">
        <v>5156.5728993700004</v>
      </c>
      <c r="I85" s="25">
        <v>3.9719356911698107E-7</v>
      </c>
      <c r="J85" s="26">
        <v>3.2001885863755172E-2</v>
      </c>
      <c r="K85" s="5">
        <v>3.2011978524992053E-2</v>
      </c>
      <c r="L85" s="27">
        <v>5.1581991642607062E-3</v>
      </c>
      <c r="M85" s="4">
        <v>1.6262648907059559E-6</v>
      </c>
      <c r="N85" s="3">
        <v>1.626264890705897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171</v>
      </c>
      <c r="H86" s="1">
        <v>4077.1848238900002</v>
      </c>
      <c r="I86" s="25">
        <v>4.6042435405975019E-7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1.2858506268755359E-6</v>
      </c>
      <c r="N86" s="3">
        <v>1.285850626875799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1975.06178454</v>
      </c>
      <c r="I87" s="25">
        <v>3.1510239064135291E-7</v>
      </c>
      <c r="J87" s="26">
        <v>0.16930451449159889</v>
      </c>
      <c r="K87" s="5">
        <v>0.16935790894551281</v>
      </c>
      <c r="L87" s="27">
        <v>1.975684670147913E-3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177</v>
      </c>
      <c r="H88" s="1">
        <v>3506.28785733</v>
      </c>
      <c r="I88" s="25">
        <v>4.8865550544156223E-7</v>
      </c>
      <c r="J88" s="26">
        <v>1.201261829026992E-2</v>
      </c>
      <c r="K88" s="5">
        <v>1.2016406794715421E-2</v>
      </c>
      <c r="L88" s="27">
        <v>3.5073936601461458E-3</v>
      </c>
      <c r="M88" s="4">
        <v>1.1058028161459699E-6</v>
      </c>
      <c r="N88" s="3">
        <v>1.105802816146024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154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2.65898503177786E-2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158</v>
      </c>
      <c r="H90" s="1">
        <v>15515.38835721</v>
      </c>
      <c r="I90" s="25">
        <v>1.734727468431419E-7</v>
      </c>
      <c r="J90" s="26">
        <v>0.41286513748667769</v>
      </c>
      <c r="K90" s="5">
        <v>0.41299534568713481</v>
      </c>
      <c r="L90" s="27">
        <v>1.552028155504618E-2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171</v>
      </c>
      <c r="H91" s="1">
        <v>2196.0622296400002</v>
      </c>
      <c r="I91" s="25">
        <v>1.8789910949936039E-7</v>
      </c>
      <c r="J91" s="26">
        <v>1.453775410196551E-3</v>
      </c>
      <c r="K91" s="5">
        <v>1.454233897632447E-3</v>
      </c>
      <c r="L91" s="27">
        <v>2.1967548173214748E-3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150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1.3004091020015519E-2</v>
      </c>
      <c r="L92" s="27">
        <v>1.7276366581165142E-2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154</v>
      </c>
      <c r="H93" s="1">
        <v>37092.391516939999</v>
      </c>
      <c r="I93" s="25">
        <v>1.6906291556573261E-7</v>
      </c>
      <c r="J93" s="26">
        <v>12.34159283629848</v>
      </c>
      <c r="K93" s="5">
        <v>12.34548509177683</v>
      </c>
      <c r="L93" s="27">
        <v>3.7104089606967927E-2</v>
      </c>
      <c r="M93" s="4">
        <v>1.169809002792704E-5</v>
      </c>
      <c r="N93" s="3">
        <v>11.69809002793045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156</v>
      </c>
      <c r="H94" s="1">
        <v>12075.159925780001</v>
      </c>
      <c r="I94" s="25">
        <v>4.7907157122403555E-7</v>
      </c>
      <c r="J94" s="26">
        <v>0.12394060619137021</v>
      </c>
      <c r="K94" s="5">
        <v>0.1239796942175016</v>
      </c>
      <c r="L94" s="27">
        <v>1.207896815442454E-2</v>
      </c>
      <c r="M94" s="4">
        <v>3.8082286445365741E-6</v>
      </c>
      <c r="N94" s="3">
        <v>3.8082286445369391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150</v>
      </c>
      <c r="H95" s="1">
        <v>2971.6820264399998</v>
      </c>
      <c r="I95" s="25">
        <v>2.9826160226677399E-7</v>
      </c>
      <c r="J95" s="26">
        <v>1.5330646356512189E-4</v>
      </c>
      <c r="K95" s="5">
        <v>1.5335481290974971E-4</v>
      </c>
      <c r="L95" s="27">
        <v>2.9726192268363779E-3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152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0.18428083114136409</v>
      </c>
      <c r="L96" s="27">
        <v>9.7945818370426593E-3</v>
      </c>
      <c r="M96" s="4">
        <v>3.088012702660153E-6</v>
      </c>
      <c r="N96" s="3">
        <v>3.0880127026593982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156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3.5963815886146312E-2</v>
      </c>
      <c r="L97" s="27">
        <v>3.005037973324264E-3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5.0640931640550004</v>
      </c>
      <c r="D98" s="7">
        <v>823511</v>
      </c>
      <c r="E98" s="1">
        <v>823511</v>
      </c>
      <c r="F98" s="6">
        <v>124972206367.7401</v>
      </c>
      <c r="G98" s="1" t="s">
        <v>152</v>
      </c>
      <c r="H98" s="1">
        <v>50640.931640549999</v>
      </c>
      <c r="I98" s="25">
        <v>4.0521755286559688E-7</v>
      </c>
      <c r="J98" s="26">
        <v>0.33370111217790049</v>
      </c>
      <c r="K98" s="5">
        <v>0.33380635385938229</v>
      </c>
      <c r="L98" s="27">
        <v>5.0656902629567298E-2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207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1.4085802008548849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150</v>
      </c>
      <c r="H100" s="1">
        <v>14703.250281840001</v>
      </c>
      <c r="I100" s="25">
        <v>3.1482329195843269E-7</v>
      </c>
      <c r="J100" s="26">
        <v>5.3359399754034764E-3</v>
      </c>
      <c r="K100" s="5">
        <v>5.3376228085590914E-3</v>
      </c>
      <c r="L100" s="27">
        <v>1.470788734994489E-2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207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1.052295102119866E-2</v>
      </c>
      <c r="M101" s="4">
        <v>3.3176512286570152E-6</v>
      </c>
      <c r="N101" s="3">
        <v>3.3176512286572688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150</v>
      </c>
      <c r="H102" s="1">
        <v>8369.5957026300002</v>
      </c>
      <c r="I102" s="25">
        <v>3.7442303019371301E-7</v>
      </c>
      <c r="J102" s="26">
        <v>1.328527795733332E-2</v>
      </c>
      <c r="K102" s="5">
        <v>1.3289467829467621E-2</v>
      </c>
      <c r="L102" s="27">
        <v>8.3722352812615058E-3</v>
      </c>
      <c r="M102" s="4">
        <v>2.6395786315060181E-6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150</v>
      </c>
      <c r="H2" s="1">
        <v>5910.6860085300004</v>
      </c>
      <c r="I2" s="25">
        <v>5.8321116119792502E-8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1.0844262283662831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2</v>
      </c>
      <c r="B3" s="1" t="s">
        <v>151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152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1.2493084272629381E-6</v>
      </c>
      <c r="N3" s="3">
        <v>1.2493084272628041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154</v>
      </c>
      <c r="H4" s="1">
        <v>2603.5886571800002</v>
      </c>
      <c r="I4" s="25">
        <v>1.368047042395758E-7</v>
      </c>
      <c r="J4" s="26">
        <v>0.33312082287040939</v>
      </c>
      <c r="K4" s="5">
        <v>0.33318194013536051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156</v>
      </c>
      <c r="H5" s="1">
        <v>4860.0440030499994</v>
      </c>
      <c r="I5" s="25">
        <v>3.9581680160420051E-7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158</v>
      </c>
      <c r="H6" s="1">
        <v>4243.3276894399996</v>
      </c>
      <c r="I6" s="25">
        <v>4.7696170465509586E-7</v>
      </c>
      <c r="J6" s="26">
        <v>2.569392702977001E-3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3561.9572768899998</v>
      </c>
      <c r="I7" s="25">
        <v>2.6159910450035601E-7</v>
      </c>
      <c r="J7" s="26">
        <v>0.16590667527233471</v>
      </c>
      <c r="K7" s="5">
        <v>0.1659371139644624</v>
      </c>
      <c r="L7" s="27">
        <v>3.5626107847777631E-3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160</v>
      </c>
      <c r="H8" s="1">
        <v>2935.7050715</v>
      </c>
      <c r="I8" s="25">
        <v>4.3537733412183461E-7</v>
      </c>
      <c r="J8" s="26">
        <v>4.7924160053460937E-2</v>
      </c>
      <c r="K8" s="5">
        <v>4.7932952639726877E-2</v>
      </c>
      <c r="L8" s="27">
        <v>2.936243681672065E-3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162</v>
      </c>
      <c r="H9" s="1">
        <v>2486.0844918299999</v>
      </c>
      <c r="I9" s="25">
        <v>3.314265314154864E-7</v>
      </c>
      <c r="J9" s="26">
        <v>7.3145835483397854E-3</v>
      </c>
      <c r="K9" s="5">
        <v>7.3159255459094444E-3</v>
      </c>
      <c r="L9" s="27">
        <v>2.486540610667656E-3</v>
      </c>
      <c r="M9" s="4">
        <v>4.5611883765566888E-7</v>
      </c>
      <c r="N9" s="3">
        <v>0.45611883765559469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0.28076537605399998</v>
      </c>
      <c r="D10" s="7">
        <v>11068200</v>
      </c>
      <c r="E10" s="1">
        <v>11068200</v>
      </c>
      <c r="F10" s="6">
        <v>21272807255.50209</v>
      </c>
      <c r="G10" s="1" t="s">
        <v>164</v>
      </c>
      <c r="H10" s="1">
        <v>2807.6537605399999</v>
      </c>
      <c r="I10" s="25">
        <v>1.3198322754575871E-7</v>
      </c>
      <c r="J10" s="26">
        <v>1.460816759121967</v>
      </c>
      <c r="K10" s="5">
        <v>1.461084773359866</v>
      </c>
      <c r="L10" s="27">
        <v>2.8081688772911028E-3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158</v>
      </c>
      <c r="H11" s="1">
        <v>22395.13047941</v>
      </c>
      <c r="I11" s="25">
        <v>4.2320836090694091E-7</v>
      </c>
      <c r="J11" s="26">
        <v>2.4951095333990519E-2</v>
      </c>
      <c r="K11" s="5">
        <v>2.4955673080525521E-2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152</v>
      </c>
      <c r="H12" s="1">
        <v>3031.3411416099998</v>
      </c>
      <c r="I12" s="25">
        <v>4.0580672876274882E-7</v>
      </c>
      <c r="J12" s="26">
        <v>2.6950436470591671E-2</v>
      </c>
      <c r="K12" s="5">
        <v>2.6955381033719621E-2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152</v>
      </c>
      <c r="H13" s="1">
        <v>66479.45943879</v>
      </c>
      <c r="I13" s="25">
        <v>4.562403359218122E-7</v>
      </c>
      <c r="J13" s="26">
        <v>0.21360533791388961</v>
      </c>
      <c r="K13" s="5">
        <v>0.21364452782046639</v>
      </c>
      <c r="L13" s="27">
        <v>6.6491656342809943E-2</v>
      </c>
      <c r="M13" s="4">
        <v>1.219690401994822E-5</v>
      </c>
      <c r="N13" s="3">
        <v>12.1969040199474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150</v>
      </c>
      <c r="H14" s="1">
        <v>45423.229157430003</v>
      </c>
      <c r="I14" s="25">
        <v>1.1542291489078831E-7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171</v>
      </c>
      <c r="H15" s="1">
        <v>6537.0826726599989</v>
      </c>
      <c r="I15" s="25">
        <v>2.2503745403388289E-7</v>
      </c>
      <c r="J15" s="26">
        <v>1.8820782430669761E-2</v>
      </c>
      <c r="K15" s="5">
        <v>1.8824235456312951E-2</v>
      </c>
      <c r="L15" s="27">
        <v>6.538282023121832E-3</v>
      </c>
      <c r="M15" s="4">
        <v>1.199350461832636E-6</v>
      </c>
      <c r="N15" s="3">
        <v>1.1993504618330919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154</v>
      </c>
      <c r="H16" s="1">
        <v>887.24564487999987</v>
      </c>
      <c r="I16" s="25">
        <v>1.112875513026391E-7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1.6278185147326941E-7</v>
      </c>
      <c r="N16" s="3">
        <v>0.16278185147336899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162</v>
      </c>
      <c r="H17" s="1">
        <v>8570.9416227199999</v>
      </c>
      <c r="I17" s="25">
        <v>4.4103478035471532E-7</v>
      </c>
      <c r="J17" s="26">
        <v>1.5198058531023489E-3</v>
      </c>
      <c r="K17" s="5">
        <v>1.520084689996696E-3</v>
      </c>
      <c r="L17" s="27">
        <v>8.5725141227461256E-3</v>
      </c>
      <c r="M17" s="4">
        <v>1.572500026126439E-6</v>
      </c>
      <c r="N17" s="3">
        <v>1.5725000261263631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150</v>
      </c>
      <c r="H18" s="1">
        <v>4187.5577060899996</v>
      </c>
      <c r="I18" s="25">
        <v>4.7345309566111048E-7</v>
      </c>
      <c r="J18" s="26">
        <v>1.0344950140195269E-3</v>
      </c>
      <c r="K18" s="5">
        <v>1.0346848115380641E-3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177</v>
      </c>
      <c r="H19" s="1">
        <v>2887.00720211</v>
      </c>
      <c r="I19" s="25">
        <v>4.9339202278441453E-7</v>
      </c>
      <c r="J19" s="26">
        <v>1.075298574456353E-2</v>
      </c>
      <c r="K19" s="5">
        <v>1.0754958581522169E-2</v>
      </c>
      <c r="L19" s="27">
        <v>2.8875368777408869E-3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162</v>
      </c>
      <c r="H20" s="1">
        <v>14358.579447829999</v>
      </c>
      <c r="I20" s="25">
        <v>4.4324661465377688E-7</v>
      </c>
      <c r="J20" s="26">
        <v>0.1473914670309765</v>
      </c>
      <c r="K20" s="5">
        <v>0.14741850876070109</v>
      </c>
      <c r="L20" s="27">
        <v>1.4361213798599949E-2</v>
      </c>
      <c r="M20" s="4">
        <v>2.6343507699509018E-6</v>
      </c>
      <c r="N20" s="3">
        <v>2.634350769951197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152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6.0416186013296496E-3</v>
      </c>
      <c r="M21" s="4">
        <v>1.1082449396506921E-6</v>
      </c>
      <c r="N21" s="3">
        <v>1.108244939649921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150</v>
      </c>
      <c r="H22" s="1">
        <v>6942.1742773799997</v>
      </c>
      <c r="I22" s="25">
        <v>4.6473053010690908E-7</v>
      </c>
      <c r="J22" s="26">
        <v>1.7520340985030471E-4</v>
      </c>
      <c r="K22" s="5">
        <v>1.7523555420282419E-4</v>
      </c>
      <c r="L22" s="27">
        <v>6.9434479494929731E-3</v>
      </c>
      <c r="M22" s="4">
        <v>1.273672112973336E-6</v>
      </c>
      <c r="N22" s="3">
        <v>1.273672112973145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152</v>
      </c>
      <c r="H23" s="1">
        <v>1965.77365263</v>
      </c>
      <c r="I23" s="25">
        <v>3.2806042176492632E-7</v>
      </c>
      <c r="J23" s="26">
        <v>4.6689887286006079E-2</v>
      </c>
      <c r="K23" s="5">
        <v>4.6698453421691558E-2</v>
      </c>
      <c r="L23" s="27">
        <v>1.9661343106828289E-3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152</v>
      </c>
      <c r="H24" s="1">
        <v>1742.9762607299999</v>
      </c>
      <c r="I24" s="25">
        <v>1.4084005580791371E-7</v>
      </c>
      <c r="J24" s="26">
        <v>6.136401231550801</v>
      </c>
      <c r="K24" s="5">
        <v>6.1375270694710427</v>
      </c>
      <c r="L24" s="27">
        <v>1.7432960424219671E-3</v>
      </c>
      <c r="M24" s="4">
        <v>3.1978169196672512E-7</v>
      </c>
      <c r="N24" s="3">
        <v>0.31978169196668199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150</v>
      </c>
      <c r="H25" s="1">
        <v>2578.1553829700001</v>
      </c>
      <c r="I25" s="25">
        <v>1.882989760584159E-7</v>
      </c>
      <c r="J25" s="26">
        <v>9.0405539488238457E-4</v>
      </c>
      <c r="K25" s="5">
        <v>9.0422126080390026E-4</v>
      </c>
      <c r="L25" s="27">
        <v>2.578628393939048E-3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177</v>
      </c>
      <c r="H26" s="1">
        <v>2329.24411177</v>
      </c>
      <c r="I26" s="25">
        <v>4.4494528371556519E-7</v>
      </c>
      <c r="J26" s="26">
        <v>3.8879318891066089E-3</v>
      </c>
      <c r="K26" s="5">
        <v>3.888645203150781E-3</v>
      </c>
      <c r="L26" s="27">
        <v>2.3296714552998301E-3</v>
      </c>
      <c r="M26" s="4">
        <v>4.2734352983034301E-7</v>
      </c>
      <c r="N26" s="3">
        <v>0.42734352983052298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152</v>
      </c>
      <c r="H27" s="1">
        <v>2489.4321000199998</v>
      </c>
      <c r="I27" s="25">
        <v>3.1524074223330268E-7</v>
      </c>
      <c r="J27" s="26">
        <v>0.96382650252636681</v>
      </c>
      <c r="K27" s="5">
        <v>0.96400333458252097</v>
      </c>
      <c r="L27" s="27">
        <v>2.4898888330479349E-3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160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3.2660137928796762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152</v>
      </c>
      <c r="H29" s="1">
        <v>20025.846620759999</v>
      </c>
      <c r="I29" s="25">
        <v>3.642308274394226E-7</v>
      </c>
      <c r="J29" s="26">
        <v>0.13145126985371511</v>
      </c>
      <c r="K29" s="5">
        <v>0.13147538705523179</v>
      </c>
      <c r="L29" s="27">
        <v>2.002952073801299E-2</v>
      </c>
      <c r="M29" s="4">
        <v>3.6741172529941579E-6</v>
      </c>
      <c r="N29" s="3">
        <v>3.6741172529946202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152</v>
      </c>
      <c r="H30" s="1">
        <v>5138.5981047600008</v>
      </c>
      <c r="I30" s="25">
        <v>3.9508361653385851E-7</v>
      </c>
      <c r="J30" s="26">
        <v>1.2291051310368339</v>
      </c>
      <c r="K30" s="5">
        <v>1.229330633431108</v>
      </c>
      <c r="L30" s="27">
        <v>5.1395408769823094E-3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152</v>
      </c>
      <c r="H31" s="1">
        <v>3529.2894251799999</v>
      </c>
      <c r="I31" s="25">
        <v>3.3040156170309409E-7</v>
      </c>
      <c r="J31" s="26">
        <v>0.27632804211476569</v>
      </c>
      <c r="K31" s="5">
        <v>0.27637873967752569</v>
      </c>
      <c r="L31" s="27">
        <v>3.529936939528387E-3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154</v>
      </c>
      <c r="H32" s="1">
        <v>20547.782993929999</v>
      </c>
      <c r="I32" s="25">
        <v>1.7481901637059129E-7</v>
      </c>
      <c r="J32" s="26">
        <v>2.825075304548756</v>
      </c>
      <c r="K32" s="5">
        <v>2.825593617613519</v>
      </c>
      <c r="L32" s="27">
        <v>2.0551552870209239E-2</v>
      </c>
      <c r="M32" s="4">
        <v>3.7698762792408298E-6</v>
      </c>
      <c r="N32" s="3">
        <v>3.7698762792388152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191</v>
      </c>
      <c r="H33" s="1">
        <v>13347.06189073</v>
      </c>
      <c r="I33" s="25">
        <v>4.3365769424323941E-7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2.4487688920597768E-6</v>
      </c>
      <c r="N33" s="3">
        <v>2.448768892058069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158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150</v>
      </c>
      <c r="H35" s="1">
        <v>7882.2560330400001</v>
      </c>
      <c r="I35" s="25">
        <v>2.8988223163914691E-7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1.446137750733129E-6</v>
      </c>
      <c r="N35" s="3">
        <v>1.446137750733214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195</v>
      </c>
      <c r="H36" s="1">
        <v>5689.5421383599996</v>
      </c>
      <c r="I36" s="25">
        <v>4.1372548819835741E-7</v>
      </c>
      <c r="J36" s="26">
        <v>1.7108790113466669E-2</v>
      </c>
      <c r="K36" s="5">
        <v>1.711192904199943E-2</v>
      </c>
      <c r="L36" s="27">
        <v>5.6905859916095867E-3</v>
      </c>
      <c r="M36" s="4">
        <v>1.0438532495873551E-6</v>
      </c>
      <c r="N36" s="3">
        <v>1.043853249587301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152</v>
      </c>
      <c r="H37" s="1">
        <v>45582.626426919996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158</v>
      </c>
      <c r="H38" s="1">
        <v>3851.70771582</v>
      </c>
      <c r="I38" s="25">
        <v>3.792263683657295E-7</v>
      </c>
      <c r="J38" s="26">
        <v>3.081972695708284E-3</v>
      </c>
      <c r="K38" s="5">
        <v>3.082538141420333E-3</v>
      </c>
      <c r="L38" s="27">
        <v>3.8524143838625209E-3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160</v>
      </c>
      <c r="H39" s="1">
        <v>3685.1981312900002</v>
      </c>
      <c r="I39" s="25">
        <v>2.3482388877957419E-7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150</v>
      </c>
      <c r="H40" s="1">
        <v>2530.8420696500002</v>
      </c>
      <c r="I40" s="25">
        <v>3.1314934900791181E-7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191</v>
      </c>
      <c r="H41" s="1">
        <v>3069.19320057</v>
      </c>
      <c r="I41" s="25">
        <v>2.9020774741123818E-7</v>
      </c>
      <c r="J41" s="26">
        <v>4.3328597103992693E-2</v>
      </c>
      <c r="K41" s="5">
        <v>4.3336546547931468E-2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150</v>
      </c>
      <c r="H42" s="1">
        <v>20055.485637099999</v>
      </c>
      <c r="I42" s="25">
        <v>4.2685112296638411E-7</v>
      </c>
      <c r="J42" s="26">
        <v>2.0811980202471991E-2</v>
      </c>
      <c r="K42" s="5">
        <v>2.0815798550674829E-2</v>
      </c>
      <c r="L42" s="27">
        <v>2.0059165192182919E-2</v>
      </c>
      <c r="M42" s="4">
        <v>3.6795550829200881E-6</v>
      </c>
      <c r="N42" s="3">
        <v>3.6795550829192512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152</v>
      </c>
      <c r="H43" s="1">
        <v>7718.8392535600015</v>
      </c>
      <c r="I43" s="25">
        <v>2.9799128740539478E-7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1.4161658779699581E-6</v>
      </c>
      <c r="N43" s="3">
        <v>1.4161658779694331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205</v>
      </c>
      <c r="H44" s="1">
        <v>15758.694845329999</v>
      </c>
      <c r="I44" s="25">
        <v>4.5768881113669062E-7</v>
      </c>
      <c r="J44" s="26">
        <v>1.304413111739568E-2</v>
      </c>
      <c r="K44" s="5">
        <v>1.3046524307964691E-2</v>
      </c>
      <c r="L44" s="27">
        <v>1.5761586073541708E-2</v>
      </c>
      <c r="M44" s="4">
        <v>2.8912282117044001E-6</v>
      </c>
      <c r="N44" s="3">
        <v>2.891228211703492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207</v>
      </c>
      <c r="H45" s="1">
        <v>3914.228763659999</v>
      </c>
      <c r="I45" s="25">
        <v>4.2880438360173162E-7</v>
      </c>
      <c r="J45" s="26">
        <v>1.058417860044154E-2</v>
      </c>
      <c r="K45" s="5">
        <v>1.058612046657755E-2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150</v>
      </c>
      <c r="H46" s="1">
        <v>2794.4503252899999</v>
      </c>
      <c r="I46" s="25">
        <v>4.1907667436889918E-7</v>
      </c>
      <c r="J46" s="26">
        <v>1.839327523805098E-3</v>
      </c>
      <c r="K46" s="5">
        <v>1.8396649829443691E-3</v>
      </c>
      <c r="L46" s="27">
        <v>2.7949630196249151E-3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152</v>
      </c>
      <c r="H47" s="1">
        <v>38380.827353749999</v>
      </c>
      <c r="I47" s="25">
        <v>3.4839185684360481E-7</v>
      </c>
      <c r="J47" s="26">
        <v>0.43827695590925492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162</v>
      </c>
      <c r="H48" s="1">
        <v>2703.7071627999999</v>
      </c>
      <c r="I48" s="25">
        <v>2.9883733894522929E-7</v>
      </c>
      <c r="J48" s="26">
        <v>1.032184168716822E-2</v>
      </c>
      <c r="K48" s="5">
        <v>1.032373542265628E-2</v>
      </c>
      <c r="L48" s="27">
        <v>2.7042032085986749E-3</v>
      </c>
      <c r="M48" s="4">
        <v>4.9604579867561921E-7</v>
      </c>
      <c r="N48" s="3">
        <v>0.49604579867536808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3.3855556621440002</v>
      </c>
      <c r="D49" s="7">
        <v>44900000</v>
      </c>
      <c r="E49" s="1">
        <v>44900000</v>
      </c>
      <c r="F49" s="6">
        <v>136633638196.4959</v>
      </c>
      <c r="G49" s="1" t="s">
        <v>152</v>
      </c>
      <c r="H49" s="1">
        <v>33855.556621440002</v>
      </c>
      <c r="I49" s="25">
        <v>2.4778346729486598E-7</v>
      </c>
      <c r="J49" s="26">
        <v>11.125477681539479</v>
      </c>
      <c r="K49" s="5">
        <v>11.12751885913859</v>
      </c>
      <c r="L49" s="27">
        <v>3.3861768058446033E-2</v>
      </c>
      <c r="M49" s="4">
        <v>6.2114370060276092E-6</v>
      </c>
      <c r="N49" s="3">
        <v>6.2114370060298816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5.4271681570000001E-2</v>
      </c>
      <c r="D50" s="7">
        <v>39484.428578983418</v>
      </c>
      <c r="E50" s="1">
        <v>39484.428578983418</v>
      </c>
      <c r="F50" s="6">
        <v>3582825387.0100002</v>
      </c>
      <c r="G50" s="1" t="s">
        <v>171</v>
      </c>
      <c r="H50" s="1">
        <v>542.71681569999998</v>
      </c>
      <c r="I50" s="25">
        <v>1.5147732782839221E-7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207</v>
      </c>
      <c r="H51" s="1">
        <v>2898.447639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207</v>
      </c>
      <c r="H52" s="1">
        <v>3403.6853231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3.4043097930232238E-3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154</v>
      </c>
      <c r="H53" s="1">
        <v>17992.795835299999</v>
      </c>
      <c r="I53" s="25">
        <v>3.349457439516595E-7</v>
      </c>
      <c r="J53" s="26">
        <v>5.3859275627426859</v>
      </c>
      <c r="K53" s="5">
        <v>5.38691571219635</v>
      </c>
      <c r="L53" s="27">
        <v>1.7996096951248441E-2</v>
      </c>
      <c r="M53" s="4">
        <v>3.3011159484459822E-6</v>
      </c>
      <c r="N53" s="3">
        <v>3.3011159484449308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150</v>
      </c>
      <c r="H54" s="1">
        <v>3371.14940987</v>
      </c>
      <c r="I54" s="25">
        <v>3.5262300481765751E-7</v>
      </c>
      <c r="J54" s="26">
        <v>1.7303210846402451E-3</v>
      </c>
      <c r="K54" s="5">
        <v>1.636468924387564E-3</v>
      </c>
      <c r="L54" s="27">
        <v>3.188299153082756E-3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205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5.9518822831932114E-3</v>
      </c>
      <c r="M55" s="4">
        <v>1.091784153211053E-6</v>
      </c>
      <c r="N55" s="3">
        <v>1.091784153210938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158</v>
      </c>
      <c r="H56" s="1">
        <v>3316.7211916199999</v>
      </c>
      <c r="I56" s="25">
        <v>5.1321856171026085E-7</v>
      </c>
      <c r="J56" s="26">
        <v>1.5902077134592431E-4</v>
      </c>
      <c r="K56" s="5">
        <v>1.590499466897278E-4</v>
      </c>
      <c r="L56" s="27">
        <v>3.3173297063457622E-3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207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0.18928134135515251</v>
      </c>
      <c r="L57" s="27">
        <v>2.5808196367134309E-3</v>
      </c>
      <c r="M57" s="4">
        <v>4.7341292343152508E-7</v>
      </c>
      <c r="N57" s="3">
        <v>0.47341292343162422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150</v>
      </c>
      <c r="H58" s="1">
        <v>2102.7977030299999</v>
      </c>
      <c r="I58" s="25">
        <v>1.8160918016653291E-7</v>
      </c>
      <c r="J58" s="26">
        <v>2.720142300534331E-3</v>
      </c>
      <c r="K58" s="5">
        <v>2.7206413616618799E-3</v>
      </c>
      <c r="L58" s="27">
        <v>2.1031835007114222E-3</v>
      </c>
      <c r="M58" s="4">
        <v>3.8579768142166579E-7</v>
      </c>
      <c r="N58" s="3">
        <v>0.38579768142153631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195</v>
      </c>
      <c r="H59" s="1">
        <v>9592.8461909899997</v>
      </c>
      <c r="I59" s="25">
        <v>4.1176441812813752E-7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1.7599876040736569E-6</v>
      </c>
      <c r="N59" s="3">
        <v>1.7599876040749221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191</v>
      </c>
      <c r="H60" s="1">
        <v>4559.1080257900003</v>
      </c>
      <c r="I60" s="25">
        <v>3.7802580921155579E-7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0.63066729095700003</v>
      </c>
      <c r="D61" s="7">
        <v>240588</v>
      </c>
      <c r="E61" s="1">
        <v>240588</v>
      </c>
      <c r="F61" s="6">
        <v>39173829199.564003</v>
      </c>
      <c r="G61" s="1" t="s">
        <v>171</v>
      </c>
      <c r="H61" s="1">
        <v>6306.6729095700002</v>
      </c>
      <c r="I61" s="25">
        <v>1.609919948709072E-7</v>
      </c>
      <c r="J61" s="26">
        <v>3.8732742062001807E-2</v>
      </c>
      <c r="K61" s="5">
        <v>3.8739848310161099E-2</v>
      </c>
      <c r="L61" s="27">
        <v>6.3078299870287331E-3</v>
      </c>
      <c r="M61" s="4">
        <v>1.1570774587328981E-6</v>
      </c>
      <c r="N61" s="3">
        <v>1.1570774587326009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0.44740483958499999</v>
      </c>
      <c r="D62" s="7">
        <v>3958720</v>
      </c>
      <c r="E62" s="1">
        <v>3958720</v>
      </c>
      <c r="F62" s="6">
        <v>11100090209.558969</v>
      </c>
      <c r="G62" s="1" t="s">
        <v>152</v>
      </c>
      <c r="H62" s="1">
        <v>4474.0483958499999</v>
      </c>
      <c r="I62" s="25">
        <v>4.0306414735234518E-7</v>
      </c>
      <c r="J62" s="26">
        <v>1.5956181014066759</v>
      </c>
      <c r="K62" s="5">
        <v>1.5959108474795209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152</v>
      </c>
      <c r="H63" s="1">
        <v>29958.08176465</v>
      </c>
      <c r="I63" s="25">
        <v>2.910200169635665E-7</v>
      </c>
      <c r="J63" s="26">
        <v>0.2211752128923106</v>
      </c>
      <c r="K63" s="5">
        <v>0.22121579163447769</v>
      </c>
      <c r="L63" s="27">
        <v>2.9963578136778919E-2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158</v>
      </c>
      <c r="H64" s="1">
        <v>2398.01230687</v>
      </c>
      <c r="I64" s="25">
        <v>3.7528420333263668E-7</v>
      </c>
      <c r="J64" s="26">
        <v>1.3104549096172339E-2</v>
      </c>
      <c r="K64" s="5">
        <v>1.3106953371598069E-2</v>
      </c>
      <c r="L64" s="27">
        <v>2.398452267224049E-3</v>
      </c>
      <c r="M64" s="4">
        <v>4.3996035404940398E-7</v>
      </c>
      <c r="N64" s="3">
        <v>0.43996035404961731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1.459521988861</v>
      </c>
      <c r="D65" s="7">
        <v>35000000</v>
      </c>
      <c r="E65" s="1">
        <v>35000000</v>
      </c>
      <c r="F65" s="6">
        <v>38899895235.870003</v>
      </c>
      <c r="G65" s="1" t="s">
        <v>152</v>
      </c>
      <c r="H65" s="1">
        <v>14595.21988861</v>
      </c>
      <c r="I65" s="25">
        <v>3.751994651942301E-7</v>
      </c>
      <c r="J65" s="26">
        <v>13.131981281798049</v>
      </c>
      <c r="K65" s="5">
        <v>13.13439059012221</v>
      </c>
      <c r="L65" s="27">
        <v>1.4597897655507159E-2</v>
      </c>
      <c r="M65" s="4">
        <v>2.6777668971599E-6</v>
      </c>
      <c r="N65" s="3">
        <v>2.6777668971590169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152</v>
      </c>
      <c r="H66" s="1">
        <v>6138.66603674</v>
      </c>
      <c r="I66" s="25">
        <v>4.8659228608463384E-7</v>
      </c>
      <c r="J66" s="26">
        <v>1.8645243218190999E-2</v>
      </c>
      <c r="K66" s="5">
        <v>1.86486640378511E-2</v>
      </c>
      <c r="L66" s="27">
        <v>6.139792290188106E-3</v>
      </c>
      <c r="M66" s="4">
        <v>1.126253448105984E-6</v>
      </c>
      <c r="N66" s="3">
        <v>1.1262534481056721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177</v>
      </c>
      <c r="H67" s="1">
        <v>4487.6470333999996</v>
      </c>
      <c r="I67" s="25">
        <v>5.0606119646240743E-7</v>
      </c>
      <c r="J67" s="26">
        <v>1.7209117046900629E-2</v>
      </c>
      <c r="K67" s="5">
        <v>1.7212274382261809E-2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154</v>
      </c>
      <c r="H68" s="1">
        <v>25092.138977400002</v>
      </c>
      <c r="I68" s="25">
        <v>2.8290685793465058E-7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152</v>
      </c>
      <c r="H69" s="1">
        <v>2158.9613728499999</v>
      </c>
      <c r="I69" s="25">
        <v>3.7886670532765512E-7</v>
      </c>
      <c r="J69" s="26">
        <v>0.1745598035460745</v>
      </c>
      <c r="K69" s="5">
        <v>0.17459182981675539</v>
      </c>
      <c r="L69" s="27">
        <v>2.1593574748156991E-3</v>
      </c>
      <c r="M69" s="4">
        <v>3.9610196569863499E-7</v>
      </c>
      <c r="N69" s="3">
        <v>0.39610196569901751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154</v>
      </c>
      <c r="H70" s="1">
        <v>30486.102753070001</v>
      </c>
      <c r="I70" s="25">
        <v>1.48023123576388E-7</v>
      </c>
      <c r="J70" s="26">
        <v>10.80568802107633</v>
      </c>
      <c r="K70" s="5">
        <v>10.807670527263459</v>
      </c>
      <c r="L70" s="27">
        <v>3.049169600055333E-2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0.24524626216699999</v>
      </c>
      <c r="D71" s="7">
        <v>547894</v>
      </c>
      <c r="E71" s="1">
        <v>547894</v>
      </c>
      <c r="F71" s="6">
        <v>11643419502.491301</v>
      </c>
      <c r="G71" s="1" t="s">
        <v>152</v>
      </c>
      <c r="H71" s="1">
        <v>2452.4626216699999</v>
      </c>
      <c r="I71" s="25">
        <v>2.1063078772909059E-7</v>
      </c>
      <c r="J71" s="26">
        <v>0.1154033448120424</v>
      </c>
      <c r="K71" s="5">
        <v>0.1154245177209362</v>
      </c>
      <c r="L71" s="27">
        <v>2.4529125719529722E-3</v>
      </c>
      <c r="M71" s="4">
        <v>4.4995028297169231E-7</v>
      </c>
      <c r="N71" s="3">
        <v>0.44995028297171302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152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0.14991495966455609</v>
      </c>
      <c r="L72" s="27">
        <v>5.7854409188579639E-3</v>
      </c>
      <c r="M72" s="4">
        <v>1.0612529679635339E-6</v>
      </c>
      <c r="N72" s="3">
        <v>1.0612529679638101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152</v>
      </c>
      <c r="H73" s="1">
        <v>5690.0216662100001</v>
      </c>
      <c r="I73" s="25">
        <v>4.0971505462630828E-7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1.0439412195953691E-6</v>
      </c>
      <c r="N73" s="3">
        <v>1.0439412195955811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207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2.7703696980788711E-3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160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150</v>
      </c>
      <c r="H76" s="1">
        <v>10940.65669962</v>
      </c>
      <c r="I76" s="25">
        <v>4.7590907334332379E-7</v>
      </c>
      <c r="J76" s="26">
        <v>1.122274499486026E-3</v>
      </c>
      <c r="K76" s="5">
        <v>1.1224804017965729E-3</v>
      </c>
      <c r="L76" s="27">
        <v>1.094266396833579E-2</v>
      </c>
      <c r="M76" s="4">
        <v>2.007268715794458E-6</v>
      </c>
      <c r="N76" s="3">
        <v>2.0072687157935429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158</v>
      </c>
      <c r="H77" s="1">
        <v>1676.68725548</v>
      </c>
      <c r="I77" s="25">
        <v>2.4566754635606919E-7</v>
      </c>
      <c r="J77" s="26">
        <v>1.11071211058506E-3</v>
      </c>
      <c r="K77" s="5">
        <v>1.110915891561291E-3</v>
      </c>
      <c r="L77" s="27">
        <v>1.676994875215573E-3</v>
      </c>
      <c r="M77" s="4">
        <v>3.0761973557314441E-7</v>
      </c>
      <c r="N77" s="3">
        <v>0.30761973557332573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158</v>
      </c>
      <c r="H78" s="1">
        <v>2250.1943907999998</v>
      </c>
      <c r="I78" s="25">
        <v>3.7508407143146958E-7</v>
      </c>
      <c r="J78" s="26">
        <v>4.6682963530360706E-3</v>
      </c>
      <c r="K78" s="5">
        <v>4.6691528395635586E-3</v>
      </c>
      <c r="L78" s="27">
        <v>2.2506072311670642E-3</v>
      </c>
      <c r="M78" s="4">
        <v>4.1284036706367919E-7</v>
      </c>
      <c r="N78" s="3">
        <v>0.41284036706338162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150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207</v>
      </c>
      <c r="H80" s="1">
        <v>3518.66379203</v>
      </c>
      <c r="I80" s="25">
        <v>3.7551890736605352E-7</v>
      </c>
      <c r="J80" s="26">
        <v>0.1020821863351101</v>
      </c>
      <c r="K80" s="5">
        <v>0.1021009152273458</v>
      </c>
      <c r="L80" s="27">
        <v>3.5193093569159078E-3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154</v>
      </c>
      <c r="H81" s="1">
        <v>2550.0040036199998</v>
      </c>
      <c r="I81" s="25">
        <v>3.2015232382610279E-7</v>
      </c>
      <c r="J81" s="26">
        <v>0.38604287359275308</v>
      </c>
      <c r="K81" s="5">
        <v>0.38611370040070159</v>
      </c>
      <c r="L81" s="27">
        <v>2.550471849696658E-3</v>
      </c>
      <c r="M81" s="4">
        <v>4.6784607665847558E-7</v>
      </c>
      <c r="N81" s="3">
        <v>0.46784607665858863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150</v>
      </c>
      <c r="H82" s="1">
        <v>17917.73062427</v>
      </c>
      <c r="I82" s="25">
        <v>1.2754575666658439E-7</v>
      </c>
      <c r="J82" s="26">
        <v>1.547550929362668E-2</v>
      </c>
      <c r="K82" s="5">
        <v>1.547834856613934E-2</v>
      </c>
      <c r="L82" s="27">
        <v>1.7921017968103761E-2</v>
      </c>
      <c r="M82" s="4">
        <v>3.2873438337611971E-6</v>
      </c>
      <c r="N82" s="3">
        <v>3.2873438337628609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150</v>
      </c>
      <c r="H83" s="1">
        <v>5964.0767917899993</v>
      </c>
      <c r="I83" s="25">
        <v>4.7462979952322613E-8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1.094216833510443E-6</v>
      </c>
      <c r="N83" s="3">
        <v>1.0942168335104721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150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207</v>
      </c>
      <c r="H85" s="1">
        <v>5306.2679165799991</v>
      </c>
      <c r="I85" s="25">
        <v>3.9772703341236448E-7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171</v>
      </c>
      <c r="H86" s="1">
        <v>4255.9663841700003</v>
      </c>
      <c r="I86" s="25">
        <v>4.6031111303622848E-7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164</v>
      </c>
      <c r="H87" s="1">
        <v>2390.0602061999998</v>
      </c>
      <c r="I87" s="25">
        <v>3.3292762665573338E-7</v>
      </c>
      <c r="J87" s="26">
        <v>0.17888201380212551</v>
      </c>
      <c r="K87" s="5">
        <v>0.17891483312283349</v>
      </c>
      <c r="L87" s="27">
        <v>2.3904987083766668E-3</v>
      </c>
      <c r="M87" s="4">
        <v>4.3850217666674412E-7</v>
      </c>
      <c r="N87" s="3">
        <v>0.43850217666658858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177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154</v>
      </c>
      <c r="H89" s="1">
        <v>25107.56701766</v>
      </c>
      <c r="I89" s="25">
        <v>3.3781866066737281E-7</v>
      </c>
      <c r="J89" s="26">
        <v>8.5167462540851346</v>
      </c>
      <c r="K89" s="5">
        <v>8.5183088140601111</v>
      </c>
      <c r="L89" s="27">
        <v>2.511217348098771E-2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158</v>
      </c>
      <c r="H90" s="1">
        <v>16540.404102190001</v>
      </c>
      <c r="I90" s="25">
        <v>1.809329505960646E-7</v>
      </c>
      <c r="J90" s="26">
        <v>0.4306204224186338</v>
      </c>
      <c r="K90" s="5">
        <v>0.43069942781382109</v>
      </c>
      <c r="L90" s="27">
        <v>1.6543438749630341E-2</v>
      </c>
      <c r="M90" s="4">
        <v>3.0346474403399049E-6</v>
      </c>
      <c r="N90" s="3">
        <v>3.034647440341359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171</v>
      </c>
      <c r="H91" s="1">
        <v>2043.07163745</v>
      </c>
      <c r="I91" s="25">
        <v>1.8606394912528839E-7</v>
      </c>
      <c r="J91" s="26">
        <v>1.439576774382357E-3</v>
      </c>
      <c r="K91" s="5">
        <v>1.4398408917495971E-3</v>
      </c>
      <c r="L91" s="27">
        <v>2.0434464772720708E-3</v>
      </c>
      <c r="M91" s="4">
        <v>3.7483982207086111E-7</v>
      </c>
      <c r="N91" s="3">
        <v>0.37483982207072591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150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1.2684217667319709E-2</v>
      </c>
      <c r="L92" s="27">
        <v>1.6783333653954131E-2</v>
      </c>
      <c r="M92" s="4">
        <v>3.0786525841292049E-6</v>
      </c>
      <c r="N92" s="3">
        <v>3.078652584128577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154</v>
      </c>
      <c r="H93" s="1">
        <v>33722.306174579993</v>
      </c>
      <c r="I93" s="25">
        <v>1.6373628123581579E-7</v>
      </c>
      <c r="J93" s="26">
        <v>11.952748530214549</v>
      </c>
      <c r="K93" s="5">
        <v>11.95494148617075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156</v>
      </c>
      <c r="H94" s="1">
        <v>13804.694217570001</v>
      </c>
      <c r="I94" s="25">
        <v>4.8227739474861987E-7</v>
      </c>
      <c r="J94" s="26">
        <v>0.1247699847954154</v>
      </c>
      <c r="K94" s="5">
        <v>0.1247928761898832</v>
      </c>
      <c r="L94" s="27">
        <v>1.380722694770826E-2</v>
      </c>
      <c r="M94" s="4">
        <v>2.5327301382601498E-6</v>
      </c>
      <c r="N94" s="3">
        <v>2.532730138260376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0.31976623738999999</v>
      </c>
      <c r="D95" s="7">
        <v>514</v>
      </c>
      <c r="E95" s="1">
        <v>514</v>
      </c>
      <c r="F95" s="6">
        <v>10457279205.129999</v>
      </c>
      <c r="G95" s="1" t="s">
        <v>150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152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0.18154082875684069</v>
      </c>
      <c r="L96" s="27">
        <v>9.2533128228300971E-3</v>
      </c>
      <c r="M96" s="4">
        <v>1.6973824200974821E-6</v>
      </c>
      <c r="N96" s="3">
        <v>1.697382420097711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156</v>
      </c>
      <c r="H97" s="1">
        <v>2901.1778132600002</v>
      </c>
      <c r="I97" s="25">
        <v>3.696736640522738E-7</v>
      </c>
      <c r="J97" s="26">
        <v>3.5488671749018277E-2</v>
      </c>
      <c r="K97" s="5">
        <v>3.5495182811646771E-2</v>
      </c>
      <c r="L97" s="27">
        <v>2.9017100887582799E-3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5.0650776165</v>
      </c>
      <c r="D98" s="7">
        <v>823511</v>
      </c>
      <c r="E98" s="1">
        <v>823511</v>
      </c>
      <c r="F98" s="6">
        <v>125166109887.25481</v>
      </c>
      <c r="G98" s="1" t="s">
        <v>152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0.33331006388175621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207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3.2437909265013262E-2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150</v>
      </c>
      <c r="H100" s="1">
        <v>12345.215992019999</v>
      </c>
      <c r="I100" s="25">
        <v>3.1011897698386039E-7</v>
      </c>
      <c r="J100" s="26">
        <v>5.2562065408994496E-3</v>
      </c>
      <c r="K100" s="5">
        <v>5.2571708905988154E-3</v>
      </c>
      <c r="L100" s="27">
        <v>1.2347480953497039E-2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207</v>
      </c>
      <c r="H101" s="1">
        <v>10911.320520810001</v>
      </c>
      <c r="I101" s="25">
        <v>2.928248939247216E-7</v>
      </c>
      <c r="J101" s="26">
        <v>0.51870123235143406</v>
      </c>
      <c r="K101" s="5">
        <v>0.51879639782341991</v>
      </c>
      <c r="L101" s="27">
        <v>1.091332240725751E-2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150</v>
      </c>
      <c r="H102" s="1">
        <v>8871.5110236199998</v>
      </c>
      <c r="I102" s="25">
        <v>3.7866906815325208E-7</v>
      </c>
      <c r="J102" s="26">
        <v>1.343593587621369E-2</v>
      </c>
      <c r="K102" s="5">
        <v>1.343840095071965E-2</v>
      </c>
      <c r="L102" s="27">
        <v>8.8731386687542959E-3</v>
      </c>
      <c r="M102" s="4">
        <v>1.6276451342955159E-6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150</v>
      </c>
      <c r="H2" s="1">
        <v>5510.1489160700003</v>
      </c>
      <c r="I2" s="25">
        <v>5.4850599007603557E-8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-2.7668839441830068E-16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2</v>
      </c>
      <c r="B3" s="1" t="s">
        <v>151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152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154</v>
      </c>
      <c r="H4" s="1">
        <v>2296.98090495</v>
      </c>
      <c r="I4" s="25">
        <v>1.3348648506160049E-7</v>
      </c>
      <c r="J4" s="26">
        <v>0.32504092598984768</v>
      </c>
      <c r="K4" s="5">
        <v>0.32504092598983142</v>
      </c>
      <c r="L4" s="27">
        <v>2.2969809049498851E-3</v>
      </c>
      <c r="M4" s="4">
        <v>-1.153591111524577E-16</v>
      </c>
      <c r="N4" s="3">
        <v>-1.155058271251619E-10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156</v>
      </c>
      <c r="H5" s="1">
        <v>4945.6243425900002</v>
      </c>
      <c r="I5" s="25">
        <v>3.9990859495004409E-7</v>
      </c>
      <c r="J5" s="26">
        <v>4.7184815209560763E-2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158</v>
      </c>
      <c r="H6" s="1">
        <v>4331.7240790100004</v>
      </c>
      <c r="I6" s="25">
        <v>4.6888365552184628E-7</v>
      </c>
      <c r="J6" s="26">
        <v>2.5258762522961859E-3</v>
      </c>
      <c r="K6" s="5">
        <v>2.5258762522960589E-3</v>
      </c>
      <c r="L6" s="27">
        <v>4.3317240790097817E-3</v>
      </c>
      <c r="M6" s="4">
        <v>-2.1770779623508929E-16</v>
      </c>
      <c r="N6" s="3">
        <v>-2.173692337237298E-10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3750.996927610001</v>
      </c>
      <c r="I7" s="25">
        <v>2.6933929830825921E-7</v>
      </c>
      <c r="J7" s="26">
        <v>0.17081552166569461</v>
      </c>
      <c r="K7" s="5">
        <v>0.170815521665686</v>
      </c>
      <c r="L7" s="27">
        <v>3.7509969276098118E-3</v>
      </c>
      <c r="M7" s="4">
        <v>-1.8821749714348359E-16</v>
      </c>
      <c r="N7" s="3">
        <v>-1.8826540326699609E-10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160</v>
      </c>
      <c r="H8" s="1">
        <v>2929.09250638</v>
      </c>
      <c r="I8" s="25">
        <v>4.3834680566106078E-7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-1.473381416872144E-10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162</v>
      </c>
      <c r="H9" s="1">
        <v>2416.7796572399998</v>
      </c>
      <c r="I9" s="25">
        <v>3.2993129800003832E-7</v>
      </c>
      <c r="J9" s="26">
        <v>7.2815837468608443E-3</v>
      </c>
      <c r="K9" s="5">
        <v>7.2815837468604792E-3</v>
      </c>
      <c r="L9" s="27">
        <v>2.4167796572398779E-3</v>
      </c>
      <c r="M9" s="4">
        <v>-1.214306433183765E-16</v>
      </c>
      <c r="N9" s="3">
        <v>-1.2141754268668589E-10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164</v>
      </c>
      <c r="H10" s="1">
        <v>2502.4329947000001</v>
      </c>
      <c r="I10" s="25">
        <v>1.2254875611434371E-7</v>
      </c>
      <c r="J10" s="26">
        <v>1.356394142424779</v>
      </c>
      <c r="K10" s="5">
        <v>1.3563941424247099</v>
      </c>
      <c r="L10" s="27">
        <v>2.5024329946998739E-3</v>
      </c>
      <c r="M10" s="4">
        <v>-1.2576745200831849E-16</v>
      </c>
      <c r="N10" s="3">
        <v>-1.2596501619555061E-10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158</v>
      </c>
      <c r="H11" s="1">
        <v>22401.254673859999</v>
      </c>
      <c r="I11" s="25">
        <v>4.2626298405277992E-7</v>
      </c>
      <c r="J11" s="26">
        <v>2.5131186750799749E-2</v>
      </c>
      <c r="K11" s="5">
        <v>2.5131186750798489E-2</v>
      </c>
      <c r="L11" s="27">
        <v>2.2401254673858881E-2</v>
      </c>
      <c r="M11" s="4">
        <v>-1.124100812432971E-15</v>
      </c>
      <c r="N11" s="3">
        <v>-1.1241354513913391E-9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152</v>
      </c>
      <c r="H12" s="1">
        <v>3082.12810476</v>
      </c>
      <c r="I12" s="25">
        <v>4.1231461561154109E-7</v>
      </c>
      <c r="J12" s="26">
        <v>2.738263825199367E-2</v>
      </c>
      <c r="K12" s="5">
        <v>2.7382638251992299E-2</v>
      </c>
      <c r="L12" s="27">
        <v>3.0821281047598448E-3</v>
      </c>
      <c r="M12" s="4">
        <v>-1.5482407023093001E-16</v>
      </c>
      <c r="N12" s="3">
        <v>-1.546140993013978E-10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152</v>
      </c>
      <c r="H13" s="1">
        <v>67416.847852990002</v>
      </c>
      <c r="I13" s="25">
        <v>4.6032116913695442E-7</v>
      </c>
      <c r="J13" s="26">
        <v>0.21551592689355409</v>
      </c>
      <c r="K13" s="5">
        <v>0.21551592689354329</v>
      </c>
      <c r="L13" s="27">
        <v>6.7416847852986614E-2</v>
      </c>
      <c r="M13" s="4">
        <v>-3.3861802251067271E-15</v>
      </c>
      <c r="N13" s="3">
        <v>-3.3905962482094761E-9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150</v>
      </c>
      <c r="H14" s="1">
        <v>46311.71721748</v>
      </c>
      <c r="I14" s="25">
        <v>1.174576070222887E-7</v>
      </c>
      <c r="J14" s="26">
        <v>4.2637111349090803E-2</v>
      </c>
      <c r="K14" s="5">
        <v>4.2637111349088659E-2</v>
      </c>
      <c r="L14" s="27">
        <v>4.6311717217477677E-2</v>
      </c>
      <c r="M14" s="4">
        <v>-2.3245294578089219E-15</v>
      </c>
      <c r="N14" s="3">
        <v>-2.3210304789245129E-9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171</v>
      </c>
      <c r="H15" s="1">
        <v>6353.4740379700006</v>
      </c>
      <c r="I15" s="25">
        <v>2.2187569147699611E-7</v>
      </c>
      <c r="J15" s="26">
        <v>1.855635158098709E-2</v>
      </c>
      <c r="K15" s="5">
        <v>1.8556351580986161E-2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154</v>
      </c>
      <c r="H16" s="1">
        <v>837.54713898</v>
      </c>
      <c r="I16" s="25">
        <v>1.1126546848061819E-7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0.85290623851000003</v>
      </c>
      <c r="D17" s="7">
        <v>3446</v>
      </c>
      <c r="F17" s="6">
        <v>19211391254.860001</v>
      </c>
      <c r="G17" s="1" t="s">
        <v>162</v>
      </c>
      <c r="H17" s="1">
        <v>8529.0623851000018</v>
      </c>
      <c r="I17" s="25">
        <v>4.4395860101711077E-7</v>
      </c>
      <c r="J17" s="26">
        <v>1.529881339104964E-3</v>
      </c>
      <c r="K17" s="5">
        <v>1.529881339104887E-3</v>
      </c>
      <c r="L17" s="27">
        <v>8.5290623850995725E-3</v>
      </c>
      <c r="M17" s="4">
        <v>-4.284766985662714E-16</v>
      </c>
      <c r="N17" s="3">
        <v>-4.2928149923682208E-10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150</v>
      </c>
      <c r="H18" s="1">
        <v>4358.8545804699997</v>
      </c>
      <c r="I18" s="25">
        <v>4.7808037633744648E-7</v>
      </c>
      <c r="J18" s="26">
        <v>1.044605622297321E-3</v>
      </c>
      <c r="K18" s="5">
        <v>1.0446056222972681E-3</v>
      </c>
      <c r="L18" s="27">
        <v>4.3588545804697813E-3</v>
      </c>
      <c r="M18" s="4">
        <v>-2.1857515797307769E-16</v>
      </c>
      <c r="N18" s="3">
        <v>-2.182787284255028E-10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177</v>
      </c>
      <c r="H19" s="1">
        <v>3043.8700261200011</v>
      </c>
      <c r="I19" s="25">
        <v>4.9788797905862701E-7</v>
      </c>
      <c r="J19" s="26">
        <v>1.085097061560372E-2</v>
      </c>
      <c r="K19" s="5">
        <v>1.0850970615603171E-2</v>
      </c>
      <c r="L19" s="27">
        <v>3.0438700261198482E-3</v>
      </c>
      <c r="M19" s="4">
        <v>-1.52655665885959E-16</v>
      </c>
      <c r="N19" s="3">
        <v>-1.5279510989785189E-10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162</v>
      </c>
      <c r="H20" s="1">
        <v>13547.72262416</v>
      </c>
      <c r="I20" s="25">
        <v>4.4332967590713139E-7</v>
      </c>
      <c r="J20" s="26">
        <v>0.14741908714037069</v>
      </c>
      <c r="K20" s="5">
        <v>0.14741908714036331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152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-3.0010716134398758E-16</v>
      </c>
      <c r="N21" s="3">
        <v>-3.0013325158506632E-10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150</v>
      </c>
      <c r="H22" s="1">
        <v>6826.8451164999997</v>
      </c>
      <c r="I22" s="25">
        <v>4.678286562618015E-7</v>
      </c>
      <c r="J22" s="26">
        <v>1.763714034106992E-4</v>
      </c>
      <c r="K22" s="5">
        <v>1.7637140341069031E-4</v>
      </c>
      <c r="L22" s="27">
        <v>6.8268451164996569E-3</v>
      </c>
      <c r="M22" s="4">
        <v>-3.426078865054194E-16</v>
      </c>
      <c r="N22" s="3">
        <v>-3.4287950256839389E-10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152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4.6831342040054347E-2</v>
      </c>
      <c r="L23" s="27">
        <v>1.894797054089905E-3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152</v>
      </c>
      <c r="H24" s="1">
        <v>1735.0887272299999</v>
      </c>
      <c r="I24" s="25">
        <v>1.4146999756229411E-7</v>
      </c>
      <c r="J24" s="26">
        <v>6.1638477937891523</v>
      </c>
      <c r="K24" s="5">
        <v>6.1638477937888423</v>
      </c>
      <c r="L24" s="27">
        <v>1.7350887272299131E-3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150</v>
      </c>
      <c r="H25" s="1">
        <v>2499.7389699300002</v>
      </c>
      <c r="I25" s="25">
        <v>1.852094030046315E-7</v>
      </c>
      <c r="J25" s="26">
        <v>8.8922182942374674E-4</v>
      </c>
      <c r="K25" s="5">
        <v>8.8922182942370207E-4</v>
      </c>
      <c r="L25" s="27">
        <v>2.4997389699298752E-3</v>
      </c>
      <c r="M25" s="4">
        <v>-1.2533377113932429E-16</v>
      </c>
      <c r="N25" s="3">
        <v>-1.255102688446641E-10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177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2.4813286106598761E-3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152</v>
      </c>
      <c r="H27" s="1">
        <v>2435.6617013499999</v>
      </c>
      <c r="I27" s="25">
        <v>3.1466164252841569E-7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-1.223270373884588E-10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160</v>
      </c>
      <c r="H28" s="1">
        <v>19927.858127899999</v>
      </c>
      <c r="I28" s="25">
        <v>2.842064633956014E-7</v>
      </c>
      <c r="J28" s="26">
        <v>0.27880654059108501</v>
      </c>
      <c r="K28" s="5">
        <v>0.27880654059107102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152</v>
      </c>
      <c r="H29" s="1">
        <v>20355.925622449999</v>
      </c>
      <c r="I29" s="25">
        <v>3.6782234262040451E-7</v>
      </c>
      <c r="J29" s="26">
        <v>0.13274745127404661</v>
      </c>
      <c r="K29" s="5">
        <v>0.13274745127403989</v>
      </c>
      <c r="L29" s="27">
        <v>2.0355925622448982E-2</v>
      </c>
      <c r="M29" s="4">
        <v>-1.020017403874363E-15</v>
      </c>
      <c r="N29" s="3">
        <v>-1.0222720447927709E-9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152</v>
      </c>
      <c r="H30" s="1">
        <v>5123.0921456599999</v>
      </c>
      <c r="I30" s="25">
        <v>3.9632003199837449E-7</v>
      </c>
      <c r="J30" s="26">
        <v>1.232951619546943</v>
      </c>
      <c r="K30" s="5">
        <v>1.232951619546881</v>
      </c>
      <c r="L30" s="27">
        <v>5.123092145659743E-3</v>
      </c>
      <c r="M30" s="4">
        <v>-2.567390744445674E-16</v>
      </c>
      <c r="N30" s="3">
        <v>-2.5647750589996581E-10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152</v>
      </c>
      <c r="H31" s="1">
        <v>3215.70877126</v>
      </c>
      <c r="I31" s="25">
        <v>3.2136912554490829E-7</v>
      </c>
      <c r="J31" s="26">
        <v>0.26877385445822871</v>
      </c>
      <c r="K31" s="5">
        <v>0.26877385445821511</v>
      </c>
      <c r="L31" s="27">
        <v>3.2157087712598388E-3</v>
      </c>
      <c r="M31" s="4">
        <v>-1.6132928326584311E-16</v>
      </c>
      <c r="N31" s="3">
        <v>-1.6143530956469479E-10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154</v>
      </c>
      <c r="H32" s="1">
        <v>22886.822688830001</v>
      </c>
      <c r="I32" s="25">
        <v>1.775436554781085E-7</v>
      </c>
      <c r="J32" s="26">
        <v>2.869105472526233</v>
      </c>
      <c r="K32" s="5">
        <v>2.8691054725260892</v>
      </c>
      <c r="L32" s="27">
        <v>2.2886822688828849E-2</v>
      </c>
      <c r="M32" s="4">
        <v>-1.1483869410966459E-15</v>
      </c>
      <c r="N32" s="3">
        <v>-1.1496013030409811E-9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191</v>
      </c>
      <c r="H33" s="1">
        <v>13970.58929828</v>
      </c>
      <c r="I33" s="25">
        <v>4.3963947934553068E-7</v>
      </c>
      <c r="J33" s="26">
        <v>5.5796404881658677E-2</v>
      </c>
      <c r="K33" s="5">
        <v>5.5796404881655888E-2</v>
      </c>
      <c r="L33" s="27">
        <v>1.3970589298279301E-2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158</v>
      </c>
      <c r="H34" s="1">
        <v>3436.7684315900001</v>
      </c>
      <c r="I34" s="25">
        <v>5.009177686613661E-7</v>
      </c>
      <c r="J34" s="26">
        <v>1.6830837027021899E-4</v>
      </c>
      <c r="K34" s="5">
        <v>1.683083702702105E-4</v>
      </c>
      <c r="L34" s="27">
        <v>3.436768431589827E-3</v>
      </c>
      <c r="M34" s="4">
        <v>-1.7260498585969231E-16</v>
      </c>
      <c r="N34" s="3">
        <v>-1.7280399333685639E-10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150</v>
      </c>
      <c r="H35" s="1">
        <v>7779.2511861399998</v>
      </c>
      <c r="I35" s="25">
        <v>2.8670672012945169E-7</v>
      </c>
      <c r="J35" s="26">
        <v>6.6581901615662556E-3</v>
      </c>
      <c r="K35" s="5">
        <v>6.6581901615659234E-3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195</v>
      </c>
      <c r="H36" s="1">
        <v>4772.2455902600004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-2.3919710656628007E-10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152</v>
      </c>
      <c r="H37" s="1">
        <v>46935.989214300003</v>
      </c>
      <c r="I37" s="25">
        <v>4.2916166104857718E-7</v>
      </c>
      <c r="J37" s="26">
        <v>0.2969794402839544</v>
      </c>
      <c r="K37" s="5">
        <v>0.29697944028393952</v>
      </c>
      <c r="L37" s="27">
        <v>4.6935989214297653E-2</v>
      </c>
      <c r="M37" s="4">
        <v>-2.35228503342455E-15</v>
      </c>
      <c r="N37" s="3">
        <v>-2.350134309381247E-9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158</v>
      </c>
      <c r="H38" s="1">
        <v>3649.0590882199999</v>
      </c>
      <c r="I38" s="25">
        <v>3.7631587112915328E-7</v>
      </c>
      <c r="J38" s="26">
        <v>3.0583190846666291E-3</v>
      </c>
      <c r="K38" s="5">
        <v>3.058319084666476E-3</v>
      </c>
      <c r="L38" s="27">
        <v>3.6490590882198169E-3</v>
      </c>
      <c r="M38" s="4">
        <v>-1.830133267155531E-16</v>
      </c>
      <c r="N38" s="3">
        <v>-1.828084350563586E-10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160</v>
      </c>
      <c r="H39" s="1">
        <v>3854.24873665</v>
      </c>
      <c r="I39" s="25">
        <v>2.4145190777828729E-7</v>
      </c>
      <c r="J39" s="26">
        <v>6.7993823037996837E-2</v>
      </c>
      <c r="K39" s="5">
        <v>6.7993823037993423E-2</v>
      </c>
      <c r="L39" s="27">
        <v>3.854248736649806E-3</v>
      </c>
      <c r="M39" s="4">
        <v>-1.9342166757141399E-16</v>
      </c>
      <c r="N39" s="3">
        <v>-1.932676241267473E-10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150</v>
      </c>
      <c r="H40" s="1">
        <v>2473.3044319400001</v>
      </c>
      <c r="I40" s="25">
        <v>3.133276710598039E-7</v>
      </c>
      <c r="J40" s="26">
        <v>5.18140569801466E-3</v>
      </c>
      <c r="K40" s="5">
        <v>5.1814056980144007E-3</v>
      </c>
      <c r="L40" s="27">
        <v>2.4733044319398762E-3</v>
      </c>
      <c r="M40" s="4">
        <v>-1.2403272853234171E-16</v>
      </c>
      <c r="N40" s="3">
        <v>-1.2369127944111819E-10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191</v>
      </c>
      <c r="H41" s="1">
        <v>2883.79042024</v>
      </c>
      <c r="I41" s="25">
        <v>2.8373152421605538E-7</v>
      </c>
      <c r="J41" s="26">
        <v>4.2361684028505507E-2</v>
      </c>
      <c r="K41" s="5">
        <v>4.2361684028503377E-2</v>
      </c>
      <c r="L41" s="27">
        <v>2.8837904202398549E-3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150</v>
      </c>
      <c r="H42" s="1">
        <v>17139.10868438</v>
      </c>
      <c r="I42" s="25">
        <v>4.183321542083846E-7</v>
      </c>
      <c r="J42" s="26">
        <v>2.039662084273821E-2</v>
      </c>
      <c r="K42" s="5">
        <v>2.0396620842737179E-2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152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-3.8424124992886282E-16</v>
      </c>
      <c r="N43" s="3">
        <v>-3.8471625884994859E-10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205</v>
      </c>
      <c r="H44" s="1">
        <v>16378.48810812</v>
      </c>
      <c r="I44" s="25">
        <v>4.6277489034852199E-7</v>
      </c>
      <c r="J44" s="26">
        <v>1.318908437493288E-2</v>
      </c>
      <c r="K44" s="5">
        <v>1.3189084374932219E-2</v>
      </c>
      <c r="L44" s="27">
        <v>1.637848810811918E-2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207</v>
      </c>
      <c r="H45" s="1">
        <v>3574.31417702</v>
      </c>
      <c r="I45" s="25">
        <v>4.2689139435715521E-7</v>
      </c>
      <c r="J45" s="26">
        <v>1.0536960286917659E-2</v>
      </c>
      <c r="K45" s="5">
        <v>1.053696028691713E-2</v>
      </c>
      <c r="L45" s="27">
        <v>3.5743141770198201E-3</v>
      </c>
      <c r="M45" s="4">
        <v>-1.7954387976359951E-16</v>
      </c>
      <c r="N45" s="3">
        <v>-1.796252036001533E-10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156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2.8032960001998591E-3</v>
      </c>
      <c r="M46" s="4">
        <v>-1.405126015541214E-16</v>
      </c>
      <c r="N46" s="3">
        <v>-1.4051693142391741E-10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150</v>
      </c>
      <c r="H47" s="1">
        <v>2497.1491523899999</v>
      </c>
      <c r="I47" s="25">
        <v>4.1387918845123861E-7</v>
      </c>
      <c r="J47" s="26">
        <v>1.8165157581124861E-3</v>
      </c>
      <c r="K47" s="5">
        <v>1.816515758112395E-3</v>
      </c>
      <c r="L47" s="27">
        <v>2.4971491523898752E-3</v>
      </c>
      <c r="M47" s="4">
        <v>-1.2533377113932429E-16</v>
      </c>
      <c r="N47" s="3">
        <v>-1.2505552149377761E-10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152</v>
      </c>
      <c r="H48" s="1">
        <v>40365.496172960004</v>
      </c>
      <c r="I48" s="25">
        <v>3.5574700525372198E-7</v>
      </c>
      <c r="J48" s="26">
        <v>0.44752973260918227</v>
      </c>
      <c r="K48" s="5">
        <v>0.44752973260915979</v>
      </c>
      <c r="L48" s="27">
        <v>4.0365496172957982E-2</v>
      </c>
      <c r="M48" s="4">
        <v>-2.0261570199409111E-15</v>
      </c>
      <c r="N48" s="3">
        <v>-2.0299921743571758E-9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162</v>
      </c>
      <c r="H49" s="1">
        <v>2705.8651294199999</v>
      </c>
      <c r="I49" s="25">
        <v>3.0045477993995928E-7</v>
      </c>
      <c r="J49" s="26">
        <v>1.03777080991262E-2</v>
      </c>
      <c r="K49" s="5">
        <v>1.0377708099125671E-2</v>
      </c>
      <c r="L49" s="27">
        <v>2.7058651294198642E-3</v>
      </c>
      <c r="M49" s="4">
        <v>-1.357421119951852E-16</v>
      </c>
      <c r="N49" s="3">
        <v>-1.359694579150528E-10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152</v>
      </c>
      <c r="H50" s="1">
        <v>32276.164810049999</v>
      </c>
      <c r="I50" s="25">
        <v>2.4065753245779572E-7</v>
      </c>
      <c r="J50" s="26">
        <v>10.80552320735503</v>
      </c>
      <c r="K50" s="5">
        <v>10.80552320735449</v>
      </c>
      <c r="L50" s="27">
        <v>3.2276164810048392E-2</v>
      </c>
      <c r="M50" s="4">
        <v>-1.616762279610384E-15</v>
      </c>
      <c r="N50" s="3">
        <v>-1.615262590348721E-9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207</v>
      </c>
      <c r="H51" s="1">
        <v>2517.08610477</v>
      </c>
      <c r="I51" s="25">
        <v>1.9927046104057289E-7</v>
      </c>
      <c r="J51" s="26">
        <v>1.09833892716343E-2</v>
      </c>
      <c r="K51" s="5">
        <v>1.0983389271633739E-2</v>
      </c>
      <c r="L51" s="27">
        <v>2.5170861047698742E-3</v>
      </c>
      <c r="M51" s="4">
        <v>-1.2620113287731269E-16</v>
      </c>
      <c r="N51" s="3">
        <v>-1.26419763546437E-10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207</v>
      </c>
      <c r="H52" s="1">
        <v>3408.9879630700002</v>
      </c>
      <c r="I52" s="25">
        <v>1.803047629262529E-7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154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1.8166479482149091E-2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150</v>
      </c>
      <c r="H54" s="1">
        <v>3521.2111017799998</v>
      </c>
      <c r="I54" s="25">
        <v>3.5637148364179881E-7</v>
      </c>
      <c r="J54" s="26">
        <v>1.748714870230307E-3</v>
      </c>
      <c r="K54" s="5">
        <v>1.748714870230219E-3</v>
      </c>
      <c r="L54" s="27">
        <v>3.5212111017798239E-3</v>
      </c>
      <c r="M54" s="4">
        <v>-1.765081136806401E-16</v>
      </c>
      <c r="N54" s="3">
        <v>-1.764419721439481E-10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205</v>
      </c>
      <c r="H55" s="1">
        <v>5437.5527680200003</v>
      </c>
      <c r="I55" s="25">
        <v>3.9590527424829883E-7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158</v>
      </c>
      <c r="H56" s="1">
        <v>3328.892906640001</v>
      </c>
      <c r="I56" s="25">
        <v>5.098660995524633E-7</v>
      </c>
      <c r="J56" s="26">
        <v>1.5798201094633079E-4</v>
      </c>
      <c r="K56" s="5">
        <v>1.5798201094632279E-4</v>
      </c>
      <c r="L56" s="27">
        <v>3.328892906639833E-3</v>
      </c>
      <c r="M56" s="4">
        <v>-1.6696713456276771E-16</v>
      </c>
      <c r="N56" s="3">
        <v>-1.6689227777533231E-10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0.23995549924699999</v>
      </c>
      <c r="D57" s="7">
        <v>1014707</v>
      </c>
      <c r="E57" s="1">
        <v>1014707</v>
      </c>
      <c r="F57" s="6">
        <v>13299245286.398001</v>
      </c>
      <c r="G57" s="1" t="s">
        <v>207</v>
      </c>
      <c r="H57" s="1">
        <v>2399.5549924699999</v>
      </c>
      <c r="I57" s="25">
        <v>1.804279070575667E-7</v>
      </c>
      <c r="J57" s="26">
        <v>0.18308146028666231</v>
      </c>
      <c r="K57" s="5">
        <v>0.18308146028665309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0.20116385999899999</v>
      </c>
      <c r="D58" s="7">
        <v>14978</v>
      </c>
      <c r="E58" s="1">
        <v>14978</v>
      </c>
      <c r="F58" s="6">
        <v>11241063498.120001</v>
      </c>
      <c r="G58" s="1" t="s">
        <v>150</v>
      </c>
      <c r="H58" s="1">
        <v>2011.6385999900001</v>
      </c>
      <c r="I58" s="25">
        <v>1.7895447350923999E-7</v>
      </c>
      <c r="J58" s="26">
        <v>2.6803801042213971E-3</v>
      </c>
      <c r="K58" s="5">
        <v>2.6803801042212618E-3</v>
      </c>
      <c r="L58" s="27">
        <v>2.011638599989899E-3</v>
      </c>
      <c r="M58" s="4">
        <v>-1.01047642475649E-16</v>
      </c>
      <c r="N58" s="3">
        <v>-1.0118128557223831E-10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195</v>
      </c>
      <c r="H59" s="1">
        <v>9362.7258399599996</v>
      </c>
      <c r="I59" s="25">
        <v>4.1306211154928848E-7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191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-2.090341788552053E-16</v>
      </c>
      <c r="N60" s="3">
        <v>-2.0918378140777349E-10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171</v>
      </c>
      <c r="H61" s="1">
        <v>6369.0981222999999</v>
      </c>
      <c r="I61" s="25">
        <v>1.6248153000622591E-7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0.43859941263899999</v>
      </c>
      <c r="D62" s="7">
        <v>3958720</v>
      </c>
      <c r="E62" s="1">
        <v>3958720</v>
      </c>
      <c r="F62" s="6">
        <v>10854885550.65897</v>
      </c>
      <c r="G62" s="1" t="s">
        <v>152</v>
      </c>
      <c r="H62" s="1">
        <v>4385.99412639</v>
      </c>
      <c r="I62" s="25">
        <v>4.0405715066463691E-7</v>
      </c>
      <c r="J62" s="26">
        <v>1.599549123479111</v>
      </c>
      <c r="K62" s="5">
        <v>1.5995491234790311</v>
      </c>
      <c r="L62" s="27">
        <v>4.3859941263897804E-3</v>
      </c>
      <c r="M62" s="4">
        <v>-2.203098814490545E-16</v>
      </c>
      <c r="N62" s="3">
        <v>-2.2009771782904861E-10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152</v>
      </c>
      <c r="H63" s="1">
        <v>32451.435076139998</v>
      </c>
      <c r="I63" s="25">
        <v>3.0233293004324301E-7</v>
      </c>
      <c r="J63" s="26">
        <v>0.22977302683286471</v>
      </c>
      <c r="K63" s="5">
        <v>0.22977302683285319</v>
      </c>
      <c r="L63" s="27">
        <v>3.2451435076138367E-2</v>
      </c>
      <c r="M63" s="4">
        <v>-1.6306400674181991E-15</v>
      </c>
      <c r="N63" s="3">
        <v>-1.629814505577087E-9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158</v>
      </c>
      <c r="H64" s="1">
        <v>2296.5938328500001</v>
      </c>
      <c r="I64" s="25">
        <v>3.7329195804265302E-7</v>
      </c>
      <c r="J64" s="26">
        <v>1.30349818828914E-2</v>
      </c>
      <c r="K64" s="5">
        <v>1.3034981882890749E-2</v>
      </c>
      <c r="L64" s="27">
        <v>2.296593832849885E-3</v>
      </c>
      <c r="M64" s="4">
        <v>-1.153591111524577E-16</v>
      </c>
      <c r="N64" s="3">
        <v>-1.150510797742754E-10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152</v>
      </c>
      <c r="H65" s="1">
        <v>14775.52008504</v>
      </c>
      <c r="I65" s="25">
        <v>3.7548548157378462E-7</v>
      </c>
      <c r="J65" s="26">
        <v>13.141991855082461</v>
      </c>
      <c r="K65" s="5">
        <v>13.1419918550818</v>
      </c>
      <c r="L65" s="27">
        <v>1.4775520085039261E-2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152</v>
      </c>
      <c r="H66" s="1">
        <v>5828.6805071899998</v>
      </c>
      <c r="I66" s="25">
        <v>4.8943704460673514E-7</v>
      </c>
      <c r="J66" s="26">
        <v>1.8754248675240882E-2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-2.9194779926911002E-10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177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1.7353065328296679E-2</v>
      </c>
      <c r="L67" s="27">
        <v>4.3867880059497797E-3</v>
      </c>
      <c r="M67" s="4">
        <v>-2.203098814490545E-16</v>
      </c>
      <c r="N67" s="3">
        <v>-2.2100721253082159E-10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154</v>
      </c>
      <c r="H68" s="1">
        <v>26528.329719279998</v>
      </c>
      <c r="I68" s="25">
        <v>2.8619002215543629E-7</v>
      </c>
      <c r="J68" s="26">
        <v>7.6412735915501502</v>
      </c>
      <c r="K68" s="5">
        <v>7.6412735915497674</v>
      </c>
      <c r="L68" s="27">
        <v>2.6528329719278671E-2</v>
      </c>
      <c r="M68" s="4">
        <v>-1.332267629550188E-15</v>
      </c>
      <c r="N68" s="3">
        <v>-1.3315002433955669E-9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2.9276880939669998</v>
      </c>
      <c r="D69" s="7">
        <v>73000000</v>
      </c>
      <c r="E69" s="1">
        <v>73000000</v>
      </c>
      <c r="F69" s="6">
        <v>202498784787.86899</v>
      </c>
      <c r="G69" s="1" t="s">
        <v>154</v>
      </c>
      <c r="H69" s="1">
        <v>29276.880939670002</v>
      </c>
      <c r="I69" s="25">
        <v>1.445780574453298E-7</v>
      </c>
      <c r="J69" s="26">
        <v>10.55419819350907</v>
      </c>
      <c r="K69" s="5">
        <v>10.55419819350854</v>
      </c>
      <c r="L69" s="27">
        <v>2.9276880939668529E-2</v>
      </c>
      <c r="M69" s="4">
        <v>-1.467576060676379E-15</v>
      </c>
      <c r="N69" s="3">
        <v>-1.4661054592579599E-9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0.24749864284600001</v>
      </c>
      <c r="D70" s="7">
        <v>547894</v>
      </c>
      <c r="E70" s="1">
        <v>547894</v>
      </c>
      <c r="F70" s="6">
        <v>11659808297.07128</v>
      </c>
      <c r="G70" s="1" t="s">
        <v>152</v>
      </c>
      <c r="H70" s="1">
        <v>2474.9864284599998</v>
      </c>
      <c r="I70" s="25">
        <v>2.1226647689239181E-7</v>
      </c>
      <c r="J70" s="26">
        <v>0.11629952909048009</v>
      </c>
      <c r="K70" s="5">
        <v>0.11629952909047429</v>
      </c>
      <c r="L70" s="27">
        <v>2.4749864284598759E-3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152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2.738903414259863E-3</v>
      </c>
      <c r="M71" s="4">
        <v>-1.3747683547116201E-16</v>
      </c>
      <c r="N71" s="3">
        <v>-1.3733369996771219E-10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152</v>
      </c>
      <c r="H72" s="1">
        <v>4744.5567093</v>
      </c>
      <c r="I72" s="25">
        <v>2.8587658012381329E-7</v>
      </c>
      <c r="J72" s="26">
        <v>0.13865014136004949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152</v>
      </c>
      <c r="H73" s="1">
        <v>5464.8426356499986</v>
      </c>
      <c r="I73" s="25">
        <v>4.0900981703133228E-7</v>
      </c>
      <c r="J73" s="26">
        <v>2.9835221103350539E-2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207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2.8159025664698579E-3</v>
      </c>
      <c r="M74" s="4">
        <v>-1.413799632921098E-16</v>
      </c>
      <c r="N74" s="3">
        <v>-1.4142642612569029E-10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160</v>
      </c>
      <c r="H75" s="1">
        <v>8871.1113442699989</v>
      </c>
      <c r="I75" s="25">
        <v>3.3222728219177201E-7</v>
      </c>
      <c r="J75" s="26">
        <v>2.538216435945138</v>
      </c>
      <c r="K75" s="5">
        <v>2.538216435945011</v>
      </c>
      <c r="L75" s="27">
        <v>8.8711113442695531E-3</v>
      </c>
      <c r="M75" s="4">
        <v>-4.4582393332603942E-16</v>
      </c>
      <c r="N75" s="3">
        <v>-4.4565240386873478E-10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150</v>
      </c>
      <c r="H76" s="1">
        <v>9646.7987549299996</v>
      </c>
      <c r="I76" s="25">
        <v>4.7365829426461058E-7</v>
      </c>
      <c r="J76" s="26">
        <v>1.1169667797859769E-3</v>
      </c>
      <c r="K76" s="5">
        <v>1.116966779785921E-3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158</v>
      </c>
      <c r="H77" s="1">
        <v>1744.63401221</v>
      </c>
      <c r="I77" s="25">
        <v>2.4800051608674032E-7</v>
      </c>
      <c r="J77" s="26">
        <v>1.12125993333137E-3</v>
      </c>
      <c r="K77" s="5">
        <v>1.121259933331314E-3</v>
      </c>
      <c r="L77" s="27">
        <v>1.744634012209912E-3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158</v>
      </c>
      <c r="H78" s="1">
        <v>2038.7771176000001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2.038777117599898E-3</v>
      </c>
      <c r="M78" s="4">
        <v>-1.0234868508263159E-16</v>
      </c>
      <c r="N78" s="3">
        <v>-1.023181539494544E-10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150</v>
      </c>
      <c r="H79" s="1">
        <v>2566.2515779300002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-1.288032180912779E-16</v>
      </c>
      <c r="N79" s="3">
        <v>-1.2869350030086929E-10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207</v>
      </c>
      <c r="H80" s="1">
        <v>3618.5272392699999</v>
      </c>
      <c r="I80" s="25">
        <v>3.821078109543468E-7</v>
      </c>
      <c r="J80" s="26">
        <v>0.1038733336532625</v>
      </c>
      <c r="K80" s="5">
        <v>0.10387333365325729</v>
      </c>
      <c r="L80" s="27">
        <v>3.6185272392698191E-3</v>
      </c>
      <c r="M80" s="4">
        <v>-1.8171228410857049E-16</v>
      </c>
      <c r="N80" s="3">
        <v>-1.818989403545856E-10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154</v>
      </c>
      <c r="H81" s="1">
        <v>2343.14300903</v>
      </c>
      <c r="I81" s="25">
        <v>3.1777817745787111E-7</v>
      </c>
      <c r="J81" s="26">
        <v>0.38318010416047549</v>
      </c>
      <c r="K81" s="5">
        <v>0.38318010416045628</v>
      </c>
      <c r="L81" s="27">
        <v>2.343143009029883E-3</v>
      </c>
      <c r="M81" s="4">
        <v>-1.1752751549742871E-16</v>
      </c>
      <c r="N81" s="3">
        <v>-1.1732481652870769E-10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150</v>
      </c>
      <c r="H82" s="1">
        <v>16516.304724649999</v>
      </c>
      <c r="I82" s="25">
        <v>1.2016015119540169E-7</v>
      </c>
      <c r="J82" s="26">
        <v>1.457939162499167E-2</v>
      </c>
      <c r="K82" s="5">
        <v>1.457939162499094E-2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150</v>
      </c>
      <c r="H83" s="1">
        <v>5721.3253082399997</v>
      </c>
      <c r="I83" s="25">
        <v>4.5833802533929212E-8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-2.8709673527416162E-16</v>
      </c>
      <c r="N83" s="3">
        <v>-2.8740032576024532E-10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150</v>
      </c>
      <c r="H84" s="1">
        <v>1932.857477</v>
      </c>
      <c r="I84" s="25">
        <v>1.4380729651584031E-7</v>
      </c>
      <c r="J84" s="26">
        <v>7.6850619258065039E-4</v>
      </c>
      <c r="K84" s="5">
        <v>7.6850619258061169E-4</v>
      </c>
      <c r="L84" s="27">
        <v>1.932857476999903E-3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207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3.1996720550357682E-2</v>
      </c>
      <c r="L85" s="27">
        <v>5.0765434836497446E-3</v>
      </c>
      <c r="M85" s="4">
        <v>-2.5500435096859059E-16</v>
      </c>
      <c r="N85" s="3">
        <v>-2.5556801119819278E-10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171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-2.2985086056692689E-16</v>
      </c>
      <c r="N86" s="3">
        <v>-2.3010215954855079E-10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164</v>
      </c>
      <c r="H87" s="1">
        <v>2366.8212383700002</v>
      </c>
      <c r="I87" s="25">
        <v>3.3473368648669302E-7</v>
      </c>
      <c r="J87" s="26">
        <v>0.1798524097493002</v>
      </c>
      <c r="K87" s="5">
        <v>0.17985240974929109</v>
      </c>
      <c r="L87" s="27">
        <v>2.366821238369881E-3</v>
      </c>
      <c r="M87" s="4">
        <v>-1.1882855810441131E-16</v>
      </c>
      <c r="N87" s="3">
        <v>-1.1868905858136711E-10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177</v>
      </c>
      <c r="H88" s="1">
        <v>3649.25304925</v>
      </c>
      <c r="I88" s="25">
        <v>4.9082000651994341E-7</v>
      </c>
      <c r="J88" s="26">
        <v>1.2065828220279771E-2</v>
      </c>
      <c r="K88" s="5">
        <v>1.2065828220279171E-2</v>
      </c>
      <c r="L88" s="27">
        <v>3.6492530492498172E-3</v>
      </c>
      <c r="M88" s="4">
        <v>-1.830133267155531E-16</v>
      </c>
      <c r="N88" s="3">
        <v>-1.828084350563586E-10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154</v>
      </c>
      <c r="H89" s="1">
        <v>24525.844751830002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2.4525844751828771E-2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158</v>
      </c>
      <c r="H90" s="1">
        <v>15653.57841152</v>
      </c>
      <c r="I90" s="25">
        <v>1.7446756750290889E-7</v>
      </c>
      <c r="J90" s="26">
        <v>0.41523281065692319</v>
      </c>
      <c r="K90" s="5">
        <v>0.41523281065690237</v>
      </c>
      <c r="L90" s="27">
        <v>1.5653578411519219E-2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171</v>
      </c>
      <c r="H91" s="1">
        <v>1988.41420737</v>
      </c>
      <c r="I91" s="25">
        <v>1.8714779780194269E-7</v>
      </c>
      <c r="J91" s="26">
        <v>1.4479625115936311E-3</v>
      </c>
      <c r="K91" s="5">
        <v>1.447962511593558E-3</v>
      </c>
      <c r="L91" s="27">
        <v>1.9884142073698999E-3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150</v>
      </c>
      <c r="H92" s="1">
        <v>15333.411493899999</v>
      </c>
      <c r="I92" s="25">
        <v>6.8397869579155578E-8</v>
      </c>
      <c r="J92" s="26">
        <v>1.173023463282518E-2</v>
      </c>
      <c r="K92" s="5">
        <v>1.173023463282459E-2</v>
      </c>
      <c r="L92" s="27">
        <v>1.533341149389923E-2</v>
      </c>
      <c r="M92" s="4">
        <v>-7.7021722333370225E-16</v>
      </c>
      <c r="N92" s="3">
        <v>-7.7125150710344315E-10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3.312458509921</v>
      </c>
      <c r="D93" s="7">
        <v>73000000</v>
      </c>
      <c r="E93" s="1">
        <v>73000000</v>
      </c>
      <c r="F93" s="6">
        <v>202498784787.86899</v>
      </c>
      <c r="G93" s="1" t="s">
        <v>154</v>
      </c>
      <c r="H93" s="1">
        <v>33124.585099210002</v>
      </c>
      <c r="I93" s="25">
        <v>1.635791796672272E-7</v>
      </c>
      <c r="J93" s="26">
        <v>11.94128011570759</v>
      </c>
      <c r="K93" s="5">
        <v>11.941280115706981</v>
      </c>
      <c r="L93" s="27">
        <v>3.3124585099208327E-2</v>
      </c>
      <c r="M93" s="4">
        <v>-1.665334536937735E-15</v>
      </c>
      <c r="N93" s="3">
        <v>-1.6661942936480049E-9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156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1.4445129331129271E-2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150</v>
      </c>
      <c r="H95" s="1">
        <v>2979.1295965099998</v>
      </c>
      <c r="I95" s="25">
        <v>2.9918325828137171E-7</v>
      </c>
      <c r="J95" s="26">
        <v>1.5378019475662501E-4</v>
      </c>
      <c r="K95" s="5">
        <v>1.5378019475661731E-4</v>
      </c>
      <c r="L95" s="27">
        <v>2.9791295965098498E-3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152</v>
      </c>
      <c r="H96" s="1">
        <v>8614.9375196300007</v>
      </c>
      <c r="I96" s="25">
        <v>3.6332601027673968E-7</v>
      </c>
      <c r="J96" s="26">
        <v>0.17708400743085209</v>
      </c>
      <c r="K96" s="5">
        <v>0.17708400743084321</v>
      </c>
      <c r="L96" s="27">
        <v>8.6149375196295681E-3</v>
      </c>
      <c r="M96" s="4">
        <v>-4.3194614551822502E-16</v>
      </c>
      <c r="N96" s="3">
        <v>-4.3291947804391379E-10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156</v>
      </c>
      <c r="H97" s="1">
        <v>3001.3477263099999</v>
      </c>
      <c r="I97" s="25">
        <v>3.7533022209665548E-7</v>
      </c>
      <c r="J97" s="26">
        <v>3.6031701321278933E-2</v>
      </c>
      <c r="K97" s="5">
        <v>3.6031701321277122E-2</v>
      </c>
      <c r="L97" s="27">
        <v>3.0013477263098501E-3</v>
      </c>
      <c r="M97" s="4">
        <v>-1.5048726154098799E-16</v>
      </c>
      <c r="N97" s="3">
        <v>-1.505213731434196E-10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5.2160546085349999</v>
      </c>
      <c r="D98" s="7">
        <v>823511</v>
      </c>
      <c r="E98" s="1">
        <v>823511</v>
      </c>
      <c r="F98" s="6">
        <v>128218720019.4193</v>
      </c>
      <c r="G98" s="1" t="s">
        <v>152</v>
      </c>
      <c r="H98" s="1">
        <v>52160.546085349997</v>
      </c>
      <c r="I98" s="25">
        <v>4.0680913112726479E-7</v>
      </c>
      <c r="J98" s="26">
        <v>0.33501179438374501</v>
      </c>
      <c r="K98" s="5">
        <v>0.33501179438372819</v>
      </c>
      <c r="L98" s="27">
        <v>5.2160546085347377E-2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207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-2.1076890233118211E-16</v>
      </c>
      <c r="N99" s="3">
        <v>-2.110027708113194E-10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150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1.126505632734</v>
      </c>
      <c r="D101" s="7">
        <v>1771370</v>
      </c>
      <c r="E101" s="1">
        <v>1771370</v>
      </c>
      <c r="F101" s="6">
        <v>37713616031.424004</v>
      </c>
      <c r="G101" s="1" t="s">
        <v>207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1.1265056327339431E-2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150</v>
      </c>
      <c r="H102" s="1">
        <v>8623.5399955699995</v>
      </c>
      <c r="I102" s="25">
        <v>3.7829424533727648E-7</v>
      </c>
      <c r="J102" s="26">
        <v>1.342263641305725E-2</v>
      </c>
      <c r="K102" s="5">
        <v>1.342263641305657E-2</v>
      </c>
      <c r="L102" s="27">
        <v>8.6235399955695673E-3</v>
      </c>
      <c r="M102" s="4">
        <v>-4.3194614551822502E-16</v>
      </c>
      <c r="N102" s="3">
        <v>-4.3291947804391379E-10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0.95978504049000002</v>
      </c>
      <c r="D2" s="7">
        <v>146313</v>
      </c>
      <c r="E2" s="1">
        <f t="shared" ref="E2:E33" si="0">D2</f>
        <v>146313</v>
      </c>
      <c r="F2" s="6">
        <v>103021828697.918</v>
      </c>
      <c r="G2" s="1" t="s">
        <v>150</v>
      </c>
      <c r="H2" s="1">
        <f t="shared" ref="H2:H33" si="1">(C2/100)*$R$2</f>
        <v>9597.8504049000003</v>
      </c>
      <c r="I2" s="25">
        <f t="shared" ref="I2:I33" si="2">H2/F2</f>
        <v>9.3163269631360818E-8</v>
      </c>
      <c r="J2" s="26">
        <f t="shared" ref="J2:J33" si="3">I2*E2</f>
        <v>1.3630997469573296E-2</v>
      </c>
      <c r="K2" s="5">
        <v>1.363432673641753E-2</v>
      </c>
      <c r="L2" s="27">
        <v>9.6001946064303914E-3</v>
      </c>
      <c r="M2" s="4">
        <f t="shared" ref="M2:M33" si="4">L2-(C2/100)</f>
        <v>2.3442015303909436E-6</v>
      </c>
      <c r="N2" s="3">
        <f t="shared" ref="N2:N33" si="5">IFERROR(L2*$R$2,0)-H2</f>
        <v>2.3442015303917287</v>
      </c>
      <c r="P2" s="12">
        <f>SUM(J2:J101)</f>
        <v>121.28672999208851</v>
      </c>
      <c r="Q2" s="11">
        <f>SUM(K2:K101)</f>
        <v>121.31189637119871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2</v>
      </c>
      <c r="B3" s="1" t="s">
        <v>151</v>
      </c>
      <c r="C3" s="1">
        <v>0.33046604732200002</v>
      </c>
      <c r="D3" s="7">
        <v>203706</v>
      </c>
      <c r="E3" s="1">
        <f t="shared" si="0"/>
        <v>203706</v>
      </c>
      <c r="F3" s="6">
        <v>7083967011.8999901</v>
      </c>
      <c r="G3" s="1" t="s">
        <v>152</v>
      </c>
      <c r="H3" s="1">
        <f t="shared" si="1"/>
        <v>3304.6604732200003</v>
      </c>
      <c r="I3" s="25">
        <f t="shared" si="2"/>
        <v>4.6649856890477777E-7</v>
      </c>
      <c r="J3" s="26">
        <f t="shared" si="3"/>
        <v>9.5028557477316658E-2</v>
      </c>
      <c r="K3" s="5">
        <v>9.5051767475575602E-2</v>
      </c>
      <c r="L3" s="27">
        <v>3.3054676112621419E-3</v>
      </c>
      <c r="M3" s="4">
        <f t="shared" si="4"/>
        <v>8.0713804214175774E-7</v>
      </c>
      <c r="N3" s="3">
        <f t="shared" si="5"/>
        <v>0.80713804214155971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0.17613243629299999</v>
      </c>
      <c r="D4" s="7">
        <v>2482360</v>
      </c>
      <c r="E4" s="1">
        <f t="shared" si="0"/>
        <v>2482360</v>
      </c>
      <c r="F4" s="6">
        <v>13208302744.58992</v>
      </c>
      <c r="G4" s="1" t="s">
        <v>154</v>
      </c>
      <c r="H4" s="1">
        <f t="shared" si="1"/>
        <v>1761.32436293</v>
      </c>
      <c r="I4" s="25">
        <f t="shared" si="2"/>
        <v>1.3334978740182444E-7</v>
      </c>
      <c r="J4" s="26">
        <f t="shared" si="3"/>
        <v>0.33102217825479291</v>
      </c>
      <c r="K4" s="5">
        <v>0.33110302788881252</v>
      </c>
      <c r="L4" s="27">
        <v>1.761754552927792E-3</v>
      </c>
      <c r="M4" s="4">
        <f t="shared" si="4"/>
        <v>4.3018999779207041E-7</v>
      </c>
      <c r="N4" s="3">
        <f t="shared" si="5"/>
        <v>0.43018999779201295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0.217696438756</v>
      </c>
      <c r="D5" s="7">
        <v>832597</v>
      </c>
      <c r="E5" s="1">
        <f t="shared" si="0"/>
        <v>832597</v>
      </c>
      <c r="F5" s="6">
        <v>7236147985.4250002</v>
      </c>
      <c r="G5" s="1" t="s">
        <v>207</v>
      </c>
      <c r="H5" s="1">
        <f t="shared" si="1"/>
        <v>2176.96438756</v>
      </c>
      <c r="I5" s="25">
        <f t="shared" si="2"/>
        <v>3.0084575273264543E-7</v>
      </c>
      <c r="J5" s="26">
        <f t="shared" si="3"/>
        <v>0.25048327118794239</v>
      </c>
      <c r="K5" s="5">
        <v>0.25054444981161</v>
      </c>
      <c r="L5" s="27">
        <v>2.1774960944655058E-3</v>
      </c>
      <c r="M5" s="4">
        <f t="shared" si="4"/>
        <v>5.3170690550571539E-7</v>
      </c>
      <c r="N5" s="3">
        <f t="shared" si="5"/>
        <v>0.53170690550587096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0.186890653228</v>
      </c>
      <c r="D6" s="7">
        <v>8200000</v>
      </c>
      <c r="E6" s="1">
        <f t="shared" si="0"/>
        <v>8200000</v>
      </c>
      <c r="F6" s="6">
        <v>7661517928.5</v>
      </c>
      <c r="G6" s="1" t="s">
        <v>164</v>
      </c>
      <c r="H6" s="1">
        <f t="shared" si="1"/>
        <v>1868.90653228</v>
      </c>
      <c r="I6" s="25">
        <f t="shared" si="2"/>
        <v>2.439342372779517E-7</v>
      </c>
      <c r="J6" s="26">
        <f t="shared" si="3"/>
        <v>2.0002607456792041</v>
      </c>
      <c r="K6" s="5">
        <v>2.000749294064943</v>
      </c>
      <c r="L6" s="27">
        <v>1.869362998403936E-3</v>
      </c>
      <c r="M6" s="4">
        <f t="shared" si="4"/>
        <v>4.5646612393591447E-7</v>
      </c>
      <c r="N6" s="3">
        <f t="shared" si="5"/>
        <v>0.45646612393602481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0.36377600699099999</v>
      </c>
      <c r="D7" s="7">
        <v>128787</v>
      </c>
      <c r="E7" s="1">
        <f t="shared" si="0"/>
        <v>128787</v>
      </c>
      <c r="F7" s="6">
        <v>8853146595.2499905</v>
      </c>
      <c r="G7" s="1" t="s">
        <v>156</v>
      </c>
      <c r="H7" s="1">
        <f t="shared" si="1"/>
        <v>3637.7600699099999</v>
      </c>
      <c r="I7" s="25">
        <f t="shared" si="2"/>
        <v>4.1090024103540543E-7</v>
      </c>
      <c r="J7" s="26">
        <f t="shared" si="3"/>
        <v>5.2918609342226759E-2</v>
      </c>
      <c r="K7" s="5">
        <v>5.2931534307588263E-2</v>
      </c>
      <c r="L7" s="27">
        <v>3.6386485649683819E-3</v>
      </c>
      <c r="M7" s="4">
        <f t="shared" si="4"/>
        <v>8.8849505838197937E-7</v>
      </c>
      <c r="N7" s="3">
        <f t="shared" si="5"/>
        <v>0.88849505838197729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0.41189921872599999</v>
      </c>
      <c r="D8" s="7">
        <v>12875</v>
      </c>
      <c r="E8" s="1">
        <f t="shared" si="0"/>
        <v>12875</v>
      </c>
      <c r="F8" s="6">
        <v>8697356541.2999802</v>
      </c>
      <c r="G8" s="1" t="s">
        <v>158</v>
      </c>
      <c r="H8" s="1">
        <f t="shared" si="1"/>
        <v>4118.9921872599998</v>
      </c>
      <c r="I8" s="25">
        <f t="shared" si="2"/>
        <v>4.7359127657934795E-7</v>
      </c>
      <c r="J8" s="26">
        <f t="shared" si="3"/>
        <v>6.097487685959105E-3</v>
      </c>
      <c r="K8" s="5">
        <v>6.0989769506751522E-3</v>
      </c>
      <c r="L8" s="27">
        <v>4.1199982195877548E-3</v>
      </c>
      <c r="M8" s="4">
        <f t="shared" si="4"/>
        <v>1.0060323277546329E-6</v>
      </c>
      <c r="N8" s="3">
        <f t="shared" si="5"/>
        <v>1.0060323277548378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0.31938930537100002</v>
      </c>
      <c r="D9" s="7">
        <v>413700</v>
      </c>
      <c r="E9" s="1">
        <f t="shared" si="0"/>
        <v>413700</v>
      </c>
      <c r="F9" s="6">
        <v>12283276108.25</v>
      </c>
      <c r="G9" s="1" t="s">
        <v>160</v>
      </c>
      <c r="H9" s="1">
        <f t="shared" si="1"/>
        <v>3193.89305371</v>
      </c>
      <c r="I9" s="25">
        <f t="shared" si="2"/>
        <v>2.6001964179286322E-7</v>
      </c>
      <c r="J9" s="26">
        <f t="shared" si="3"/>
        <v>0.10757012580970751</v>
      </c>
      <c r="K9" s="5">
        <v>0.1075963989899538</v>
      </c>
      <c r="L9" s="27">
        <v>3.1946731376529709E-3</v>
      </c>
      <c r="M9" s="4">
        <f t="shared" si="4"/>
        <v>7.800839429707683E-7</v>
      </c>
      <c r="N9" s="3">
        <f t="shared" si="5"/>
        <v>0.78008394297103223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0.28158398956500003</v>
      </c>
      <c r="D10" s="7">
        <v>114626</v>
      </c>
      <c r="E10" s="1">
        <f t="shared" si="0"/>
        <v>114626</v>
      </c>
      <c r="F10" s="6">
        <v>6675432527.5600004</v>
      </c>
      <c r="G10" s="1" t="s">
        <v>152</v>
      </c>
      <c r="H10" s="1">
        <f t="shared" si="1"/>
        <v>2815.8398956500005</v>
      </c>
      <c r="I10" s="25">
        <f t="shared" si="2"/>
        <v>4.2182134026890452E-7</v>
      </c>
      <c r="J10" s="26">
        <f t="shared" si="3"/>
        <v>4.8351692949663447E-2</v>
      </c>
      <c r="K10" s="5">
        <v>4.8363502480733553E-2</v>
      </c>
      <c r="L10" s="27">
        <v>2.8165276430008679E-3</v>
      </c>
      <c r="M10" s="4">
        <f t="shared" si="4"/>
        <v>6.8774735086747293E-7</v>
      </c>
      <c r="N10" s="3">
        <f t="shared" si="5"/>
        <v>0.68774735086753935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0.28179773914599998</v>
      </c>
      <c r="D11" s="7">
        <v>34268</v>
      </c>
      <c r="E11" s="1">
        <f t="shared" si="0"/>
        <v>34268</v>
      </c>
      <c r="F11" s="6">
        <v>8721566507.1639996</v>
      </c>
      <c r="G11" s="1" t="s">
        <v>162</v>
      </c>
      <c r="H11" s="1">
        <f t="shared" si="1"/>
        <v>2817.97739146</v>
      </c>
      <c r="I11" s="25">
        <f t="shared" si="2"/>
        <v>3.2310450068176167E-7</v>
      </c>
      <c r="J11" s="26">
        <f t="shared" si="3"/>
        <v>1.107214502936261E-2</v>
      </c>
      <c r="K11" s="5">
        <v>1.107484931607043E-2</v>
      </c>
      <c r="L11" s="27">
        <v>2.818665660876853E-3</v>
      </c>
      <c r="M11" s="4">
        <f t="shared" si="4"/>
        <v>6.8826941685296711E-7</v>
      </c>
      <c r="N11" s="3">
        <f t="shared" si="5"/>
        <v>0.6882694168530179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0.54344657184800005</v>
      </c>
      <c r="D12" s="7">
        <v>30814600</v>
      </c>
      <c r="E12" s="1">
        <f t="shared" si="0"/>
        <v>30814600</v>
      </c>
      <c r="F12" s="6">
        <v>19797208837.834911</v>
      </c>
      <c r="G12" s="1" t="s">
        <v>164</v>
      </c>
      <c r="H12" s="1">
        <f t="shared" si="1"/>
        <v>5434.4657184800008</v>
      </c>
      <c r="I12" s="25">
        <f t="shared" si="2"/>
        <v>2.7450666217623897E-7</v>
      </c>
      <c r="J12" s="26">
        <f t="shared" si="3"/>
        <v>8.4588129922959325</v>
      </c>
      <c r="K12" s="5">
        <v>8.4608789767175487</v>
      </c>
      <c r="L12" s="27">
        <v>5.4357930349160531E-3</v>
      </c>
      <c r="M12" s="4">
        <f t="shared" si="4"/>
        <v>1.32731643605246E-6</v>
      </c>
      <c r="N12" s="3">
        <f t="shared" si="5"/>
        <v>1.3273164360525698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1.954850896657</v>
      </c>
      <c r="D13" s="7">
        <v>78114</v>
      </c>
      <c r="E13" s="1">
        <f t="shared" si="0"/>
        <v>78114</v>
      </c>
      <c r="F13" s="6">
        <v>45023449244</v>
      </c>
      <c r="G13" s="1" t="s">
        <v>158</v>
      </c>
      <c r="H13" s="1">
        <f t="shared" si="1"/>
        <v>19548.50896657</v>
      </c>
      <c r="I13" s="25">
        <f t="shared" si="2"/>
        <v>4.341850590040058E-7</v>
      </c>
      <c r="J13" s="26">
        <f t="shared" si="3"/>
        <v>3.3915931699038906E-2</v>
      </c>
      <c r="K13" s="5">
        <v>3.3924215405883702E-2</v>
      </c>
      <c r="L13" s="27">
        <v>1.9553283540329869E-2</v>
      </c>
      <c r="M13" s="4">
        <f t="shared" si="4"/>
        <v>4.7745737598685334E-6</v>
      </c>
      <c r="N13" s="3">
        <f t="shared" si="5"/>
        <v>4.774573759870691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0.36156999578999999</v>
      </c>
      <c r="D14" s="7">
        <v>66469</v>
      </c>
      <c r="E14" s="1">
        <f t="shared" si="0"/>
        <v>66469</v>
      </c>
      <c r="F14" s="6">
        <v>8458404567.1999998</v>
      </c>
      <c r="G14" s="1" t="s">
        <v>152</v>
      </c>
      <c r="H14" s="1">
        <f t="shared" si="1"/>
        <v>3615.6999578999998</v>
      </c>
      <c r="I14" s="25">
        <f t="shared" si="2"/>
        <v>4.2746831617879344E-7</v>
      </c>
      <c r="J14" s="26">
        <f t="shared" si="3"/>
        <v>2.841339150808822E-2</v>
      </c>
      <c r="K14" s="5">
        <v>2.8420331261545952E-2</v>
      </c>
      <c r="L14" s="27">
        <v>3.616583064947527E-3</v>
      </c>
      <c r="M14" s="4">
        <f t="shared" si="4"/>
        <v>8.8310704752722624E-7</v>
      </c>
      <c r="N14" s="3">
        <f t="shared" si="5"/>
        <v>0.88310704752711899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5.362694946375</v>
      </c>
      <c r="D15" s="7">
        <v>517701</v>
      </c>
      <c r="E15" s="1">
        <f t="shared" si="0"/>
        <v>517701</v>
      </c>
      <c r="F15" s="6">
        <v>119049946499.12</v>
      </c>
      <c r="G15" s="1" t="s">
        <v>152</v>
      </c>
      <c r="H15" s="1">
        <f t="shared" si="1"/>
        <v>53626.949463749996</v>
      </c>
      <c r="I15" s="25">
        <f t="shared" si="2"/>
        <v>4.504575687830855E-7</v>
      </c>
      <c r="J15" s="26">
        <f t="shared" si="3"/>
        <v>0.23320233381657215</v>
      </c>
      <c r="K15" s="5">
        <v>0.23325929170243451</v>
      </c>
      <c r="L15" s="27">
        <v>5.3640047435870232E-2</v>
      </c>
      <c r="M15" s="4">
        <f t="shared" si="4"/>
        <v>1.3097972120235113E-5</v>
      </c>
      <c r="N15" s="3">
        <f t="shared" si="5"/>
        <v>13.09797212023841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6.2535390647189999</v>
      </c>
      <c r="D16" s="7">
        <v>414000</v>
      </c>
      <c r="E16" s="1">
        <f t="shared" si="0"/>
        <v>414000</v>
      </c>
      <c r="F16" s="6">
        <v>467564752301.51202</v>
      </c>
      <c r="G16" s="1" t="s">
        <v>150</v>
      </c>
      <c r="H16" s="1">
        <f t="shared" si="1"/>
        <v>62535.39064718999</v>
      </c>
      <c r="I16" s="25">
        <f t="shared" si="2"/>
        <v>1.3374701651347674E-7</v>
      </c>
      <c r="J16" s="26">
        <f t="shared" si="3"/>
        <v>5.5371264836579372E-2</v>
      </c>
      <c r="K16" s="5">
        <v>5.5384788844379119E-2</v>
      </c>
      <c r="L16" s="27">
        <v>6.2550664437907397E-2</v>
      </c>
      <c r="M16" s="4">
        <f t="shared" si="4"/>
        <v>1.5273790717404423E-5</v>
      </c>
      <c r="N16" s="3">
        <f t="shared" si="5"/>
        <v>15.273790717408701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0.64843256075099998</v>
      </c>
      <c r="D17" s="7">
        <v>110580</v>
      </c>
      <c r="E17" s="1">
        <f t="shared" si="0"/>
        <v>110580</v>
      </c>
      <c r="F17" s="6">
        <v>28240865827.274899</v>
      </c>
      <c r="G17" s="1" t="s">
        <v>171</v>
      </c>
      <c r="H17" s="1">
        <f t="shared" si="1"/>
        <v>6484.3256075099998</v>
      </c>
      <c r="I17" s="25">
        <f t="shared" si="2"/>
        <v>2.296078897569588E-7</v>
      </c>
      <c r="J17" s="26">
        <f t="shared" si="3"/>
        <v>2.5390040449324504E-2</v>
      </c>
      <c r="K17" s="5">
        <v>2.539624177245434E-2</v>
      </c>
      <c r="L17" s="27">
        <v>6.485909354430431E-3</v>
      </c>
      <c r="M17" s="4">
        <f t="shared" si="4"/>
        <v>1.5837469204312005E-6</v>
      </c>
      <c r="N17" s="3">
        <f t="shared" si="5"/>
        <v>1.5837469204307126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0.50834384429799995</v>
      </c>
      <c r="D18" s="7">
        <v>2597</v>
      </c>
      <c r="E18" s="1">
        <f t="shared" si="0"/>
        <v>2597</v>
      </c>
      <c r="F18" s="6">
        <v>12054089972.049919</v>
      </c>
      <c r="G18" s="1" t="s">
        <v>162</v>
      </c>
      <c r="H18" s="1">
        <f t="shared" si="1"/>
        <v>5083.4384429799993</v>
      </c>
      <c r="I18" s="25">
        <f t="shared" si="2"/>
        <v>4.217189729599728E-7</v>
      </c>
      <c r="J18" s="26">
        <f t="shared" si="3"/>
        <v>1.0952041727770494E-3</v>
      </c>
      <c r="K18" s="5">
        <v>1.095471668017597E-3</v>
      </c>
      <c r="L18" s="27">
        <v>5.084680033929808E-3</v>
      </c>
      <c r="M18" s="4">
        <f t="shared" si="4"/>
        <v>1.2415909498089683E-6</v>
      </c>
      <c r="N18" s="3">
        <f t="shared" si="5"/>
        <v>1.2415909498085966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0.30234251758800001</v>
      </c>
      <c r="D19" s="7">
        <v>2727</v>
      </c>
      <c r="E19" s="1">
        <f t="shared" si="0"/>
        <v>2727</v>
      </c>
      <c r="F19" s="6">
        <v>6276064939.21</v>
      </c>
      <c r="G19" s="1" t="s">
        <v>150</v>
      </c>
      <c r="H19" s="1">
        <f t="shared" si="1"/>
        <v>3023.4251758800001</v>
      </c>
      <c r="I19" s="25">
        <f t="shared" si="2"/>
        <v>4.8173898854854325E-7</v>
      </c>
      <c r="J19" s="26">
        <f t="shared" si="3"/>
        <v>1.3137022217718775E-3</v>
      </c>
      <c r="K19" s="5">
        <v>1.3140230834856651E-3</v>
      </c>
      <c r="L19" s="27">
        <v>3.0241636243406658E-3</v>
      </c>
      <c r="M19" s="4">
        <f t="shared" si="4"/>
        <v>7.3844846066586575E-7</v>
      </c>
      <c r="N19" s="3">
        <f t="shared" si="5"/>
        <v>0.73844846066594982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0.36381121214200002</v>
      </c>
      <c r="D20" s="7">
        <v>27190</v>
      </c>
      <c r="E20" s="1">
        <f t="shared" si="0"/>
        <v>27190</v>
      </c>
      <c r="F20" s="6">
        <v>7156483925.0559998</v>
      </c>
      <c r="G20" s="1" t="s">
        <v>177</v>
      </c>
      <c r="H20" s="1">
        <f t="shared" si="1"/>
        <v>3638.1121214200002</v>
      </c>
      <c r="I20" s="25">
        <f t="shared" si="2"/>
        <v>5.0836586227524178E-7</v>
      </c>
      <c r="J20" s="26">
        <f t="shared" si="3"/>
        <v>1.3822467795263823E-2</v>
      </c>
      <c r="K20" s="5">
        <v>1.3825843827256219E-2</v>
      </c>
      <c r="L20" s="27">
        <v>3.6390007024675939E-3</v>
      </c>
      <c r="M20" s="4">
        <f t="shared" si="4"/>
        <v>8.8858104759382411E-7</v>
      </c>
      <c r="N20" s="3">
        <f t="shared" si="5"/>
        <v>0.88858104759356138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0.59864686765999997</v>
      </c>
      <c r="D21" s="7">
        <v>268314</v>
      </c>
      <c r="E21" s="1">
        <f t="shared" si="0"/>
        <v>268314</v>
      </c>
      <c r="F21" s="6">
        <v>15207658030.637199</v>
      </c>
      <c r="G21" s="1" t="s">
        <v>162</v>
      </c>
      <c r="H21" s="1">
        <f t="shared" si="1"/>
        <v>5986.4686766000004</v>
      </c>
      <c r="I21" s="25">
        <f t="shared" si="2"/>
        <v>3.9364829643984096E-7</v>
      </c>
      <c r="J21" s="26">
        <f t="shared" si="3"/>
        <v>0.10562134901095949</v>
      </c>
      <c r="K21" s="5">
        <v>0.10564714621749929</v>
      </c>
      <c r="L21" s="27">
        <v>5.9879308257804534E-3</v>
      </c>
      <c r="M21" s="4">
        <f t="shared" si="4"/>
        <v>1.4621491804533981E-6</v>
      </c>
      <c r="N21" s="3">
        <f t="shared" si="5"/>
        <v>1.4621491804527977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0.42202380857400001</v>
      </c>
      <c r="D22" s="7">
        <v>17881</v>
      </c>
      <c r="E22" s="1">
        <f t="shared" si="0"/>
        <v>17881</v>
      </c>
      <c r="F22" s="6">
        <v>8375920744.8400002</v>
      </c>
      <c r="G22" s="1" t="s">
        <v>152</v>
      </c>
      <c r="H22" s="1">
        <f t="shared" si="1"/>
        <v>4220.2380857400003</v>
      </c>
      <c r="I22" s="25">
        <f t="shared" si="2"/>
        <v>5.0385363165475095E-7</v>
      </c>
      <c r="J22" s="26">
        <f t="shared" si="3"/>
        <v>9.0094067876186016E-3</v>
      </c>
      <c r="K22" s="5">
        <v>9.0116072663035153E-3</v>
      </c>
      <c r="L22" s="27">
        <v>4.2212688466071527E-3</v>
      </c>
      <c r="M22" s="4">
        <f t="shared" si="4"/>
        <v>1.0307608671522236E-6</v>
      </c>
      <c r="N22" s="3">
        <f t="shared" si="5"/>
        <v>1.030760867151912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0.55800409530600004</v>
      </c>
      <c r="D23" s="7">
        <v>625.79999999999995</v>
      </c>
      <c r="E23" s="1">
        <f t="shared" si="0"/>
        <v>625.79999999999995</v>
      </c>
      <c r="F23" s="6">
        <v>11512098983.639999</v>
      </c>
      <c r="G23" s="1" t="s">
        <v>150</v>
      </c>
      <c r="H23" s="1">
        <f t="shared" si="1"/>
        <v>5580.04095306</v>
      </c>
      <c r="I23" s="25">
        <f t="shared" si="2"/>
        <v>4.8471099501401719E-7</v>
      </c>
      <c r="J23" s="26">
        <f t="shared" si="3"/>
        <v>3.0333214067977194E-4</v>
      </c>
      <c r="K23" s="5">
        <v>3.0340622723402168E-4</v>
      </c>
      <c r="L23" s="27">
        <v>5.5814038353640587E-3</v>
      </c>
      <c r="M23" s="4">
        <f t="shared" si="4"/>
        <v>1.3628823040583507E-6</v>
      </c>
      <c r="N23" s="3">
        <f t="shared" si="5"/>
        <v>1.362882304058985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0.14307175273299999</v>
      </c>
      <c r="D24" s="7">
        <v>124812</v>
      </c>
      <c r="E24" s="1">
        <f t="shared" si="0"/>
        <v>124812</v>
      </c>
      <c r="F24" s="6">
        <v>5243654779.9599895</v>
      </c>
      <c r="G24" s="1" t="s">
        <v>152</v>
      </c>
      <c r="H24" s="1">
        <f t="shared" si="1"/>
        <v>1430.7175273299999</v>
      </c>
      <c r="I24" s="25">
        <f t="shared" si="2"/>
        <v>2.7284739125044321E-7</v>
      </c>
      <c r="J24" s="26">
        <f t="shared" si="3"/>
        <v>3.4054628596750319E-2</v>
      </c>
      <c r="K24" s="5">
        <v>3.4062946179198951E-2</v>
      </c>
      <c r="L24" s="27">
        <v>1.4310669691381961E-3</v>
      </c>
      <c r="M24" s="4">
        <f t="shared" si="4"/>
        <v>3.4944180819611315E-7</v>
      </c>
      <c r="N24" s="3">
        <f t="shared" si="5"/>
        <v>0.34944180819616122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0.121450996598</v>
      </c>
      <c r="D25" s="7">
        <v>43340000</v>
      </c>
      <c r="E25" s="1">
        <f t="shared" si="0"/>
        <v>43340000</v>
      </c>
      <c r="F25" s="6">
        <v>10026691288.525999</v>
      </c>
      <c r="G25" s="1" t="s">
        <v>152</v>
      </c>
      <c r="H25" s="1">
        <f t="shared" si="1"/>
        <v>1214.5099659800001</v>
      </c>
      <c r="I25" s="25">
        <f t="shared" si="2"/>
        <v>1.2112769118261569E-7</v>
      </c>
      <c r="J25" s="26">
        <f t="shared" si="3"/>
        <v>5.2496741358545638</v>
      </c>
      <c r="K25" s="5">
        <v>5.2509563286146967</v>
      </c>
      <c r="L25" s="27">
        <v>1.2148066007510721E-3</v>
      </c>
      <c r="M25" s="4">
        <f t="shared" si="4"/>
        <v>2.9663477107196717E-7</v>
      </c>
      <c r="N25" s="3">
        <f t="shared" si="5"/>
        <v>0.29663477107192193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0.28347185955499998</v>
      </c>
      <c r="D26" s="7">
        <v>1346790</v>
      </c>
      <c r="E26" s="1">
        <f t="shared" si="0"/>
        <v>1346790</v>
      </c>
      <c r="F26" s="6">
        <v>10913097145.66</v>
      </c>
      <c r="G26" s="1" t="s">
        <v>160</v>
      </c>
      <c r="H26" s="1">
        <f t="shared" si="1"/>
        <v>2834.7185955499999</v>
      </c>
      <c r="I26" s="25">
        <f t="shared" si="2"/>
        <v>2.5975381302981725E-7</v>
      </c>
      <c r="J26" s="26">
        <f t="shared" si="3"/>
        <v>0.3498338378504276</v>
      </c>
      <c r="K26" s="5">
        <v>0.34991928208951217</v>
      </c>
      <c r="L26" s="27">
        <v>2.8354109538847559E-3</v>
      </c>
      <c r="M26" s="4">
        <f t="shared" si="4"/>
        <v>6.923583347560186E-7</v>
      </c>
      <c r="N26" s="3">
        <f t="shared" si="5"/>
        <v>0.69235833475613617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0.33739377001499998</v>
      </c>
      <c r="D27" s="7">
        <v>7976</v>
      </c>
      <c r="E27" s="1">
        <f t="shared" si="0"/>
        <v>7976</v>
      </c>
      <c r="F27" s="6">
        <v>10875768096.34</v>
      </c>
      <c r="G27" s="1" t="s">
        <v>150</v>
      </c>
      <c r="H27" s="1">
        <f t="shared" si="1"/>
        <v>3373.9377001499997</v>
      </c>
      <c r="I27" s="25">
        <f t="shared" si="2"/>
        <v>3.102252337731828E-7</v>
      </c>
      <c r="J27" s="26">
        <f t="shared" si="3"/>
        <v>2.4743564645749059E-3</v>
      </c>
      <c r="K27" s="5">
        <v>2.474960807211179E-3</v>
      </c>
      <c r="L27" s="27">
        <v>3.3747617586207669E-3</v>
      </c>
      <c r="M27" s="4">
        <f t="shared" si="4"/>
        <v>8.2405847076725408E-7</v>
      </c>
      <c r="N27" s="3">
        <f t="shared" si="5"/>
        <v>0.82405847076734062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0.31369274409300002</v>
      </c>
      <c r="D28" s="7">
        <v>10054</v>
      </c>
      <c r="E28" s="1">
        <f t="shared" si="0"/>
        <v>10054</v>
      </c>
      <c r="F28" s="6">
        <v>6773010196.5599899</v>
      </c>
      <c r="G28" s="1" t="s">
        <v>177</v>
      </c>
      <c r="H28" s="1">
        <f t="shared" si="1"/>
        <v>3136.9274409300001</v>
      </c>
      <c r="I28" s="25">
        <f t="shared" si="2"/>
        <v>4.6315114696316931E-7</v>
      </c>
      <c r="J28" s="26">
        <f t="shared" si="3"/>
        <v>4.6565216315677038E-3</v>
      </c>
      <c r="K28" s="5">
        <v>4.6576589516517178E-3</v>
      </c>
      <c r="L28" s="27">
        <v>3.1376936116606332E-3</v>
      </c>
      <c r="M28" s="4">
        <f t="shared" si="4"/>
        <v>7.6617073063289104E-7</v>
      </c>
      <c r="N28" s="3">
        <f t="shared" si="5"/>
        <v>0.76617073063289354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0.23757308877399999</v>
      </c>
      <c r="D29" s="7">
        <v>2012000</v>
      </c>
      <c r="E29" s="1">
        <f t="shared" si="0"/>
        <v>2012000</v>
      </c>
      <c r="F29" s="6">
        <v>7664067910.698</v>
      </c>
      <c r="G29" s="1" t="s">
        <v>152</v>
      </c>
      <c r="H29" s="1">
        <f t="shared" si="1"/>
        <v>2375.7308877400001</v>
      </c>
      <c r="I29" s="25">
        <f t="shared" si="2"/>
        <v>3.0998301625482749E-7</v>
      </c>
      <c r="J29" s="26">
        <f t="shared" si="3"/>
        <v>0.6236858287047129</v>
      </c>
      <c r="K29" s="5">
        <v>0.62383815919684815</v>
      </c>
      <c r="L29" s="27">
        <v>2.3763111418337352E-3</v>
      </c>
      <c r="M29" s="4">
        <f t="shared" si="4"/>
        <v>5.8025409373522671E-7</v>
      </c>
      <c r="N29" s="3">
        <f t="shared" si="5"/>
        <v>0.58025409373522052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1.7905064947660001</v>
      </c>
      <c r="D30" s="7">
        <v>7000000</v>
      </c>
      <c r="E30" s="1">
        <f t="shared" si="0"/>
        <v>7000000</v>
      </c>
      <c r="F30" s="6">
        <v>63390533834.197998</v>
      </c>
      <c r="G30" s="1" t="s">
        <v>160</v>
      </c>
      <c r="H30" s="1">
        <f t="shared" si="1"/>
        <v>17905.064947660001</v>
      </c>
      <c r="I30" s="25">
        <f t="shared" si="2"/>
        <v>2.8245644680153423E-7</v>
      </c>
      <c r="J30" s="26">
        <f t="shared" si="3"/>
        <v>1.9771951276107396</v>
      </c>
      <c r="K30" s="5">
        <v>1.9776780423934059</v>
      </c>
      <c r="L30" s="27">
        <v>1.790943812278423E-2</v>
      </c>
      <c r="M30" s="4">
        <f t="shared" si="4"/>
        <v>4.373175124229578E-6</v>
      </c>
      <c r="N30" s="3">
        <f t="shared" si="5"/>
        <v>4.3731751242303289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2.0107122264680002</v>
      </c>
      <c r="D31" s="7">
        <v>342019</v>
      </c>
      <c r="E31" s="1">
        <f t="shared" si="0"/>
        <v>342019</v>
      </c>
      <c r="F31" s="6">
        <v>55794761676.519997</v>
      </c>
      <c r="G31" s="1" t="s">
        <v>152</v>
      </c>
      <c r="H31" s="1">
        <f t="shared" si="1"/>
        <v>20107.122264680002</v>
      </c>
      <c r="I31" s="25">
        <f t="shared" si="2"/>
        <v>3.603765238976125E-7</v>
      </c>
      <c r="J31" s="26">
        <f t="shared" si="3"/>
        <v>0.12325561832693753</v>
      </c>
      <c r="K31" s="5">
        <v>0.123285722568702</v>
      </c>
      <c r="L31" s="27">
        <v>2.0112033275456308E-2</v>
      </c>
      <c r="M31" s="4">
        <f t="shared" si="4"/>
        <v>4.9110107763067345E-6</v>
      </c>
      <c r="N31" s="3">
        <f t="shared" si="5"/>
        <v>4.9110107763081032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0.339054437609</v>
      </c>
      <c r="D32" s="7">
        <v>3321000</v>
      </c>
      <c r="E32" s="1">
        <f t="shared" si="0"/>
        <v>3321000</v>
      </c>
      <c r="F32" s="6">
        <v>9787205038.8040771</v>
      </c>
      <c r="G32" s="1" t="s">
        <v>152</v>
      </c>
      <c r="H32" s="1">
        <f t="shared" si="1"/>
        <v>3390.5443760899998</v>
      </c>
      <c r="I32" s="25">
        <f t="shared" si="2"/>
        <v>3.4642621286130724E-7</v>
      </c>
      <c r="J32" s="26">
        <f t="shared" si="3"/>
        <v>1.1504814529124012</v>
      </c>
      <c r="K32" s="5">
        <v>1.1507624492062229</v>
      </c>
      <c r="L32" s="27">
        <v>3.3913724906165801E-3</v>
      </c>
      <c r="M32" s="4">
        <f t="shared" si="4"/>
        <v>8.2811452658008641E-7</v>
      </c>
      <c r="N32" s="3">
        <f t="shared" si="5"/>
        <v>0.82811452658006601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0.59667454616500004</v>
      </c>
      <c r="D33" s="7">
        <v>1028490</v>
      </c>
      <c r="E33" s="1">
        <f t="shared" si="0"/>
        <v>1028490</v>
      </c>
      <c r="F33" s="6">
        <v>15489788556.976999</v>
      </c>
      <c r="G33" s="1" t="s">
        <v>152</v>
      </c>
      <c r="H33" s="1">
        <f t="shared" si="1"/>
        <v>5966.7454616499999</v>
      </c>
      <c r="I33" s="25">
        <f t="shared" si="2"/>
        <v>3.8520509429177615E-7</v>
      </c>
      <c r="J33" s="26">
        <f t="shared" si="3"/>
        <v>0.39617958742814885</v>
      </c>
      <c r="K33" s="5">
        <v>0.39627635115074372</v>
      </c>
      <c r="L33" s="27">
        <v>5.968202791913766E-3</v>
      </c>
      <c r="M33" s="4">
        <f t="shared" si="4"/>
        <v>1.4573302637658353E-6</v>
      </c>
      <c r="N33" s="3">
        <f t="shared" si="5"/>
        <v>1.4573302637663801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9.1866112501000005E-2</v>
      </c>
      <c r="D34" s="7">
        <v>86456</v>
      </c>
      <c r="E34" s="1">
        <f t="shared" ref="E34:E65" si="6">D34</f>
        <v>86456</v>
      </c>
      <c r="F34" s="6">
        <v>4737804302.2399893</v>
      </c>
      <c r="G34" s="1" t="s">
        <v>307</v>
      </c>
      <c r="H34" s="1">
        <f t="shared" ref="H34:H65" si="7">(C34/100)*$R$2</f>
        <v>918.66112501000009</v>
      </c>
      <c r="I34" s="25">
        <f t="shared" ref="I34:I65" si="8">H34/F34</f>
        <v>1.9390018379941647E-7</v>
      </c>
      <c r="J34" s="26">
        <f t="shared" ref="J34:J65" si="9">I34*E34</f>
        <v>1.676383429056235E-2</v>
      </c>
      <c r="K34" s="5">
        <v>1.2310967389138861E-2</v>
      </c>
      <c r="L34" s="27">
        <v>6.7464322037797612E-4</v>
      </c>
      <c r="M34" s="4">
        <f t="shared" ref="M34:M65" si="10">L34-(C34/100)</f>
        <v>-2.4401790463202393E-4</v>
      </c>
      <c r="N34" s="3">
        <f t="shared" ref="N34:N65" si="11">IFERROR(L34*$R$2,0)-H34</f>
        <v>-244.01790463202394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1.995878887118</v>
      </c>
      <c r="D35" s="7">
        <v>15470000</v>
      </c>
      <c r="E35" s="1">
        <f t="shared" si="6"/>
        <v>15470000</v>
      </c>
      <c r="F35" s="6">
        <v>126234974242.77699</v>
      </c>
      <c r="G35" s="1" t="s">
        <v>154</v>
      </c>
      <c r="H35" s="1">
        <f t="shared" si="7"/>
        <v>19958.788871180001</v>
      </c>
      <c r="I35" s="25">
        <f t="shared" si="8"/>
        <v>1.5810823419502553E-7</v>
      </c>
      <c r="J35" s="26">
        <f t="shared" si="9"/>
        <v>2.445934382997045</v>
      </c>
      <c r="K35" s="5">
        <v>2.446531783756877</v>
      </c>
      <c r="L35" s="27">
        <v>1.9963663652662229E-2</v>
      </c>
      <c r="M35" s="4">
        <f t="shared" si="10"/>
        <v>4.8747814822280855E-6</v>
      </c>
      <c r="N35" s="3">
        <f t="shared" si="11"/>
        <v>4.874781482227263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1.5984151055710001</v>
      </c>
      <c r="D36" s="7">
        <v>220502</v>
      </c>
      <c r="E36" s="1">
        <f t="shared" si="6"/>
        <v>220502</v>
      </c>
      <c r="F36" s="6">
        <v>34621098036.699997</v>
      </c>
      <c r="G36" s="1" t="s">
        <v>191</v>
      </c>
      <c r="H36" s="1">
        <f t="shared" si="7"/>
        <v>15984.151055710001</v>
      </c>
      <c r="I36" s="25">
        <f t="shared" si="8"/>
        <v>4.6168816017233324E-7</v>
      </c>
      <c r="J36" s="26">
        <f t="shared" si="9"/>
        <v>0.10180316269431983</v>
      </c>
      <c r="K36" s="5">
        <v>0.10182802733798139</v>
      </c>
      <c r="L36" s="27">
        <v>1.5988055062321531E-2</v>
      </c>
      <c r="M36" s="4">
        <f t="shared" si="10"/>
        <v>3.9040066115297867E-6</v>
      </c>
      <c r="N36" s="3">
        <f t="shared" si="11"/>
        <v>3.9040066115303489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0.27640826691100001</v>
      </c>
      <c r="D37" s="7">
        <v>521</v>
      </c>
      <c r="E37" s="1">
        <f t="shared" si="6"/>
        <v>521</v>
      </c>
      <c r="F37" s="6">
        <v>5706445394.684</v>
      </c>
      <c r="G37" s="1" t="s">
        <v>158</v>
      </c>
      <c r="H37" s="1">
        <f t="shared" si="7"/>
        <v>2764.0826691100001</v>
      </c>
      <c r="I37" s="25">
        <f t="shared" si="8"/>
        <v>4.8437906225913579E-7</v>
      </c>
      <c r="J37" s="26">
        <f t="shared" si="9"/>
        <v>2.5236149143700973E-4</v>
      </c>
      <c r="K37" s="5">
        <v>2.5242312880120299E-4</v>
      </c>
      <c r="L37" s="27">
        <v>2.7647577751619022E-3</v>
      </c>
      <c r="M37" s="4">
        <f t="shared" si="10"/>
        <v>6.751060519019636E-7</v>
      </c>
      <c r="N37" s="3">
        <f t="shared" si="11"/>
        <v>0.67510605190227579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0.83222619908100004</v>
      </c>
      <c r="D38" s="7">
        <v>36870</v>
      </c>
      <c r="E38" s="1">
        <f t="shared" si="6"/>
        <v>36870</v>
      </c>
      <c r="F38" s="6">
        <v>27693477891.32</v>
      </c>
      <c r="G38" s="1" t="s">
        <v>150</v>
      </c>
      <c r="H38" s="1">
        <f t="shared" si="7"/>
        <v>8322.2619908100005</v>
      </c>
      <c r="I38" s="25">
        <f t="shared" si="8"/>
        <v>3.0051342859390216E-7</v>
      </c>
      <c r="J38" s="26">
        <f t="shared" si="9"/>
        <v>1.1079930112257172E-2</v>
      </c>
      <c r="K38" s="5">
        <v>1.108263628412111E-2</v>
      </c>
      <c r="L38" s="27">
        <v>8.3242946273894471E-3</v>
      </c>
      <c r="M38" s="4">
        <f t="shared" si="10"/>
        <v>2.0326365794461759E-6</v>
      </c>
      <c r="N38" s="3">
        <f t="shared" si="11"/>
        <v>2.0326365794462617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3.933430102125</v>
      </c>
      <c r="D39" s="7">
        <v>785668</v>
      </c>
      <c r="E39" s="1">
        <f t="shared" si="6"/>
        <v>785668</v>
      </c>
      <c r="F39" s="6">
        <v>91028642701.225006</v>
      </c>
      <c r="G39" s="1" t="s">
        <v>152</v>
      </c>
      <c r="H39" s="1">
        <f t="shared" si="7"/>
        <v>39334.301021249994</v>
      </c>
      <c r="I39" s="25">
        <f t="shared" si="8"/>
        <v>4.3210905769905168E-7</v>
      </c>
      <c r="J39" s="26">
        <f t="shared" si="9"/>
        <v>0.33949425914429854</v>
      </c>
      <c r="K39" s="5">
        <v>0.33957717801964948</v>
      </c>
      <c r="L39" s="27">
        <v>3.9343908123330662E-2</v>
      </c>
      <c r="M39" s="4">
        <f t="shared" si="10"/>
        <v>9.6071020806651197E-6</v>
      </c>
      <c r="N39" s="3">
        <f t="shared" si="11"/>
        <v>9.6071020806703018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0.55709016636899999</v>
      </c>
      <c r="D40" s="7">
        <v>11160</v>
      </c>
      <c r="E40" s="1">
        <f t="shared" si="6"/>
        <v>11160</v>
      </c>
      <c r="F40" s="6">
        <v>13753320630.516001</v>
      </c>
      <c r="G40" s="1" t="s">
        <v>158</v>
      </c>
      <c r="H40" s="1">
        <f t="shared" si="7"/>
        <v>5570.9016636900005</v>
      </c>
      <c r="I40" s="25">
        <f t="shared" si="8"/>
        <v>4.0505866280243843E-7</v>
      </c>
      <c r="J40" s="26">
        <f t="shared" si="9"/>
        <v>4.5204546768752131E-3</v>
      </c>
      <c r="K40" s="5">
        <v>4.5215587633461434E-3</v>
      </c>
      <c r="L40" s="27">
        <v>5.5722623138009797E-3</v>
      </c>
      <c r="M40" s="4">
        <f t="shared" si="10"/>
        <v>1.360650110979536E-6</v>
      </c>
      <c r="N40" s="3">
        <f t="shared" si="11"/>
        <v>1.3606501109788951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0.35885899289000001</v>
      </c>
      <c r="D41" s="7">
        <v>306525</v>
      </c>
      <c r="E41" s="1">
        <f t="shared" si="6"/>
        <v>306525</v>
      </c>
      <c r="F41" s="6">
        <v>14696054137.620001</v>
      </c>
      <c r="G41" s="1" t="s">
        <v>160</v>
      </c>
      <c r="H41" s="1">
        <f t="shared" si="7"/>
        <v>3588.5899288999999</v>
      </c>
      <c r="I41" s="25">
        <f t="shared" si="8"/>
        <v>2.4418731009663831E-7</v>
      </c>
      <c r="J41" s="26">
        <f t="shared" si="9"/>
        <v>7.4849515227372057E-2</v>
      </c>
      <c r="K41" s="5">
        <v>7.486779664879932E-2</v>
      </c>
      <c r="L41" s="27">
        <v>3.5894664145341478E-3</v>
      </c>
      <c r="M41" s="4">
        <f t="shared" si="10"/>
        <v>8.7648563414782776E-7</v>
      </c>
      <c r="N41" s="3">
        <f t="shared" si="11"/>
        <v>0.87648563414813907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0.202519709327</v>
      </c>
      <c r="D42" s="7">
        <v>7413570</v>
      </c>
      <c r="E42" s="1">
        <f t="shared" si="6"/>
        <v>7413570</v>
      </c>
      <c r="F42" s="6">
        <v>8264167255.8915377</v>
      </c>
      <c r="G42" s="1" t="s">
        <v>205</v>
      </c>
      <c r="H42" s="1">
        <f t="shared" si="7"/>
        <v>2025.1970932700001</v>
      </c>
      <c r="I42" s="25">
        <f t="shared" si="8"/>
        <v>2.4505761204508949E-7</v>
      </c>
      <c r="J42" s="26">
        <f t="shared" si="9"/>
        <v>1.8167517609291142</v>
      </c>
      <c r="K42" s="5">
        <v>1.817195488432122</v>
      </c>
      <c r="L42" s="27">
        <v>2.0256917319259912E-3</v>
      </c>
      <c r="M42" s="4">
        <f t="shared" si="10"/>
        <v>4.9463865599112811E-7</v>
      </c>
      <c r="N42" s="3">
        <f t="shared" si="11"/>
        <v>0.49463865599113888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0.31342152030600001</v>
      </c>
      <c r="D43" s="7">
        <v>214453</v>
      </c>
      <c r="E43" s="1">
        <f t="shared" si="6"/>
        <v>214453</v>
      </c>
      <c r="F43" s="6">
        <v>9313602858.7200012</v>
      </c>
      <c r="G43" s="1" t="s">
        <v>191</v>
      </c>
      <c r="H43" s="1">
        <f t="shared" si="7"/>
        <v>3134.2152030600005</v>
      </c>
      <c r="I43" s="25">
        <f t="shared" si="8"/>
        <v>3.3652016846794624E-7</v>
      </c>
      <c r="J43" s="26">
        <f t="shared" si="9"/>
        <v>7.216775968845647E-2</v>
      </c>
      <c r="K43" s="5">
        <v>7.2185386111658562E-2</v>
      </c>
      <c r="L43" s="27">
        <v>3.1349807111458001E-3</v>
      </c>
      <c r="M43" s="4">
        <f t="shared" si="10"/>
        <v>7.6550808579978896E-7</v>
      </c>
      <c r="N43" s="3">
        <f t="shared" si="11"/>
        <v>0.76550808579986551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1.917318010325</v>
      </c>
      <c r="D44" s="7">
        <v>56232</v>
      </c>
      <c r="E44" s="1">
        <f t="shared" si="6"/>
        <v>56232</v>
      </c>
      <c r="F44" s="6">
        <v>49405716518.349998</v>
      </c>
      <c r="G44" s="1" t="s">
        <v>150</v>
      </c>
      <c r="H44" s="1">
        <f t="shared" si="7"/>
        <v>19173.180103250001</v>
      </c>
      <c r="I44" s="25">
        <f t="shared" si="8"/>
        <v>3.8807614693997614E-7</v>
      </c>
      <c r="J44" s="26">
        <f t="shared" si="9"/>
        <v>2.182229789472874E-2</v>
      </c>
      <c r="K44" s="5">
        <v>2.1827627824025191E-2</v>
      </c>
      <c r="L44" s="27">
        <v>1.9177863005794521E-2</v>
      </c>
      <c r="M44" s="4">
        <f t="shared" si="10"/>
        <v>4.6829025445206673E-6</v>
      </c>
      <c r="N44" s="3">
        <f t="shared" si="11"/>
        <v>4.6829025445185835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1.012307424968</v>
      </c>
      <c r="D45" s="7">
        <v>266349</v>
      </c>
      <c r="E45" s="1">
        <f t="shared" si="6"/>
        <v>266349</v>
      </c>
      <c r="F45" s="6">
        <v>33573529138.884998</v>
      </c>
      <c r="G45" s="1" t="s">
        <v>152</v>
      </c>
      <c r="H45" s="1">
        <f t="shared" si="7"/>
        <v>10123.074249679999</v>
      </c>
      <c r="I45" s="25">
        <f t="shared" si="8"/>
        <v>3.015195158007805E-7</v>
      </c>
      <c r="J45" s="26">
        <f t="shared" si="9"/>
        <v>8.0309421514022081E-2</v>
      </c>
      <c r="K45" s="5">
        <v>8.0329036475806054E-2</v>
      </c>
      <c r="L45" s="27">
        <v>1.0125546733117189E-2</v>
      </c>
      <c r="M45" s="4">
        <f t="shared" si="10"/>
        <v>2.4724834371894766E-6</v>
      </c>
      <c r="N45" s="3">
        <f t="shared" si="11"/>
        <v>2.4724834371900215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1.250320050349</v>
      </c>
      <c r="D46" s="7">
        <v>36900</v>
      </c>
      <c r="E46" s="1">
        <f t="shared" si="6"/>
        <v>36900</v>
      </c>
      <c r="F46" s="6">
        <v>26566448605.9799</v>
      </c>
      <c r="G46" s="1" t="s">
        <v>205</v>
      </c>
      <c r="H46" s="1">
        <f t="shared" si="7"/>
        <v>12503.200503489999</v>
      </c>
      <c r="I46" s="25">
        <f t="shared" si="8"/>
        <v>4.7063876278425965E-7</v>
      </c>
      <c r="J46" s="26">
        <f t="shared" si="9"/>
        <v>1.736657034673918E-2</v>
      </c>
      <c r="K46" s="5">
        <v>1.7370811998685089E-2</v>
      </c>
      <c r="L46" s="27">
        <v>1.250625431455844E-2</v>
      </c>
      <c r="M46" s="4">
        <f t="shared" si="10"/>
        <v>3.0538110684409647E-6</v>
      </c>
      <c r="N46" s="3">
        <f t="shared" si="11"/>
        <v>3.053811068441064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0.48428034026</v>
      </c>
      <c r="D47" s="7">
        <v>31412.498</v>
      </c>
      <c r="E47" s="1">
        <f t="shared" si="6"/>
        <v>31412.498</v>
      </c>
      <c r="F47" s="6">
        <v>9305578404.1700001</v>
      </c>
      <c r="G47" s="1" t="s">
        <v>207</v>
      </c>
      <c r="H47" s="1">
        <f t="shared" si="7"/>
        <v>4842.8034025999996</v>
      </c>
      <c r="I47" s="25">
        <f t="shared" si="8"/>
        <v>5.2041938633603369E-7</v>
      </c>
      <c r="J47" s="26">
        <f t="shared" si="9"/>
        <v>1.6347672932441885E-2</v>
      </c>
      <c r="K47" s="5">
        <v>1.635166572648181E-2</v>
      </c>
      <c r="L47" s="27">
        <v>4.843986220279455E-3</v>
      </c>
      <c r="M47" s="4">
        <f t="shared" si="10"/>
        <v>1.1828176794551407E-6</v>
      </c>
      <c r="N47" s="3">
        <f t="shared" si="11"/>
        <v>1.1828176794551837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0.37927597181900002</v>
      </c>
      <c r="D48" s="7">
        <v>6591</v>
      </c>
      <c r="E48" s="1">
        <f t="shared" si="6"/>
        <v>6591</v>
      </c>
      <c r="F48" s="6">
        <v>8739253769.6359997</v>
      </c>
      <c r="G48" s="1" t="s">
        <v>150</v>
      </c>
      <c r="H48" s="1">
        <f t="shared" si="7"/>
        <v>3792.7597181900001</v>
      </c>
      <c r="I48" s="25">
        <f t="shared" si="8"/>
        <v>4.3399125579436892E-7</v>
      </c>
      <c r="J48" s="26">
        <f t="shared" si="9"/>
        <v>2.8604363669406854E-3</v>
      </c>
      <c r="K48" s="5">
        <v>2.8611350066382601E-3</v>
      </c>
      <c r="L48" s="27">
        <v>3.7936860707329591E-3</v>
      </c>
      <c r="M48" s="4">
        <f t="shared" si="10"/>
        <v>9.263525429588533E-7</v>
      </c>
      <c r="N48" s="3">
        <f t="shared" si="11"/>
        <v>0.92635254295919367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4.6963435873819996</v>
      </c>
      <c r="D49" s="7">
        <v>1330000</v>
      </c>
      <c r="E49" s="1">
        <f t="shared" si="6"/>
        <v>1330000</v>
      </c>
      <c r="F49" s="6">
        <v>117084779644.7795</v>
      </c>
      <c r="G49" s="1" t="s">
        <v>152</v>
      </c>
      <c r="H49" s="1">
        <f t="shared" si="7"/>
        <v>46963.435873819995</v>
      </c>
      <c r="I49" s="25">
        <f t="shared" si="8"/>
        <v>4.0110624127492195E-7</v>
      </c>
      <c r="J49" s="26">
        <f t="shared" si="9"/>
        <v>0.53347130089564621</v>
      </c>
      <c r="K49" s="5">
        <v>0.53360159703385146</v>
      </c>
      <c r="L49" s="27">
        <v>4.6974906320910469E-2</v>
      </c>
      <c r="M49" s="4">
        <f t="shared" si="10"/>
        <v>1.1470447090475289E-5</v>
      </c>
      <c r="N49" s="3">
        <f t="shared" si="11"/>
        <v>11.470447090476227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0.36083461741900003</v>
      </c>
      <c r="D50" s="7">
        <v>51375</v>
      </c>
      <c r="E50" s="1">
        <f t="shared" si="6"/>
        <v>51375</v>
      </c>
      <c r="F50" s="6">
        <v>10983579207.49</v>
      </c>
      <c r="G50" s="1" t="s">
        <v>162</v>
      </c>
      <c r="H50" s="1">
        <f t="shared" si="7"/>
        <v>3608.3461741900001</v>
      </c>
      <c r="I50" s="25">
        <f t="shared" si="8"/>
        <v>3.2852188763107125E-7</v>
      </c>
      <c r="J50" s="26">
        <f t="shared" si="9"/>
        <v>1.6877811977046287E-2</v>
      </c>
      <c r="K50" s="5">
        <v>1.6881934253455199E-2</v>
      </c>
      <c r="L50" s="27">
        <v>3.6092274851282479E-3</v>
      </c>
      <c r="M50" s="4">
        <f t="shared" si="10"/>
        <v>8.8131093824769108E-7</v>
      </c>
      <c r="N50" s="3">
        <f t="shared" si="11"/>
        <v>0.88131093824767959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5.1250427495629998</v>
      </c>
      <c r="D51" s="7">
        <v>54400000</v>
      </c>
      <c r="E51" s="1">
        <f t="shared" si="6"/>
        <v>54400000</v>
      </c>
      <c r="F51" s="6">
        <v>153373595780.065</v>
      </c>
      <c r="G51" s="1" t="s">
        <v>152</v>
      </c>
      <c r="H51" s="1">
        <f t="shared" si="7"/>
        <v>51250.42749563</v>
      </c>
      <c r="I51" s="25">
        <f t="shared" si="8"/>
        <v>3.3415417585385555E-7</v>
      </c>
      <c r="J51" s="26">
        <f t="shared" si="9"/>
        <v>18.177987166449743</v>
      </c>
      <c r="K51" s="5">
        <v>18.18242700074174</v>
      </c>
      <c r="L51" s="27">
        <v>5.1262945020446739E-2</v>
      </c>
      <c r="M51" s="4">
        <f t="shared" si="10"/>
        <v>1.2517524816742231E-5</v>
      </c>
      <c r="N51" s="3">
        <f t="shared" si="11"/>
        <v>12.517524816736113</v>
      </c>
      <c r="P51" s="2"/>
      <c r="Q51" s="2"/>
      <c r="R51" s="2"/>
    </row>
    <row r="52" spans="1:18">
      <c r="A52" s="7" t="s">
        <v>309</v>
      </c>
      <c r="B52" s="1" t="s">
        <v>310</v>
      </c>
      <c r="C52" s="1">
        <v>0.26488708050900001</v>
      </c>
      <c r="D52" s="7">
        <v>1758</v>
      </c>
      <c r="E52" s="1">
        <f t="shared" si="6"/>
        <v>1758</v>
      </c>
      <c r="F52" s="6">
        <v>6138812569.9799995</v>
      </c>
      <c r="G52" s="1" t="s">
        <v>158</v>
      </c>
      <c r="H52" s="1">
        <f t="shared" si="7"/>
        <v>2648.87080509</v>
      </c>
      <c r="I52" s="25">
        <f t="shared" si="8"/>
        <v>4.3149563126320209E-7</v>
      </c>
      <c r="J52" s="26">
        <f t="shared" si="9"/>
        <v>7.5856931976070929E-4</v>
      </c>
      <c r="K52" s="5">
        <v>7.5875459451495663E-4</v>
      </c>
      <c r="L52" s="27">
        <v>2.6495177715236029E-3</v>
      </c>
      <c r="M52" s="4">
        <f t="shared" si="10"/>
        <v>6.4696643360282954E-7</v>
      </c>
      <c r="N52" s="3">
        <f t="shared" si="11"/>
        <v>0.6469664336027563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0.16261351184</v>
      </c>
      <c r="D53" s="7">
        <v>45816</v>
      </c>
      <c r="E53" s="1">
        <f t="shared" si="6"/>
        <v>45816</v>
      </c>
      <c r="F53" s="6">
        <v>8614413300.3199902</v>
      </c>
      <c r="G53" s="1" t="s">
        <v>207</v>
      </c>
      <c r="H53" s="1">
        <f t="shared" si="7"/>
        <v>1626.1351184</v>
      </c>
      <c r="I53" s="25">
        <f t="shared" si="8"/>
        <v>1.8876910843592747E-7</v>
      </c>
      <c r="J53" s="26">
        <f t="shared" si="9"/>
        <v>8.6486454721004524E-3</v>
      </c>
      <c r="K53" s="5">
        <v>8.6507578376026437E-3</v>
      </c>
      <c r="L53" s="27">
        <v>1.6265322894641961E-3</v>
      </c>
      <c r="M53" s="4">
        <f t="shared" si="10"/>
        <v>3.9717106419608246E-7</v>
      </c>
      <c r="N53" s="3">
        <f t="shared" si="11"/>
        <v>0.39717106419607262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0.47625590256099998</v>
      </c>
      <c r="D54" s="7">
        <v>4153000</v>
      </c>
      <c r="E54" s="1">
        <f t="shared" si="6"/>
        <v>4153000</v>
      </c>
      <c r="F54" s="6">
        <v>21491197529.239899</v>
      </c>
      <c r="G54" s="1" t="s">
        <v>207</v>
      </c>
      <c r="H54" s="1">
        <f t="shared" si="7"/>
        <v>4762.5590256099995</v>
      </c>
      <c r="I54" s="25">
        <f t="shared" si="8"/>
        <v>2.2160510223454457E-7</v>
      </c>
      <c r="J54" s="26">
        <f t="shared" si="9"/>
        <v>0.92032598958006362</v>
      </c>
      <c r="K54" s="5">
        <v>0.92055077216249659</v>
      </c>
      <c r="L54" s="27">
        <v>4.7637222442182816E-3</v>
      </c>
      <c r="M54" s="4">
        <f t="shared" si="10"/>
        <v>1.163218608281856E-6</v>
      </c>
      <c r="N54" s="3">
        <f t="shared" si="11"/>
        <v>1.1632186082824774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1.4613826160579999</v>
      </c>
      <c r="D55" s="7">
        <v>17800000</v>
      </c>
      <c r="E55" s="1">
        <f t="shared" si="6"/>
        <v>17800000</v>
      </c>
      <c r="F55" s="6">
        <v>42601597117.735001</v>
      </c>
      <c r="G55" s="1" t="s">
        <v>154</v>
      </c>
      <c r="H55" s="1">
        <f t="shared" si="7"/>
        <v>14613.826160579998</v>
      </c>
      <c r="I55" s="25">
        <f t="shared" si="8"/>
        <v>3.4303470173178737E-7</v>
      </c>
      <c r="J55" s="26">
        <f t="shared" si="9"/>
        <v>6.1060176908258148</v>
      </c>
      <c r="K55" s="5">
        <v>6.1075090380584003</v>
      </c>
      <c r="L55" s="27">
        <v>1.461739547372411E-2</v>
      </c>
      <c r="M55" s="4">
        <f t="shared" si="10"/>
        <v>3.5693131441114773E-6</v>
      </c>
      <c r="N55" s="3">
        <f t="shared" si="11"/>
        <v>3.569313144113039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0.247670430586</v>
      </c>
      <c r="D56" s="7">
        <v>1918</v>
      </c>
      <c r="E56" s="1">
        <f t="shared" si="6"/>
        <v>1918</v>
      </c>
      <c r="F56" s="6">
        <v>7240854199.8999996</v>
      </c>
      <c r="G56" s="1" t="s">
        <v>150</v>
      </c>
      <c r="H56" s="1">
        <f t="shared" si="7"/>
        <v>2476.7043058599997</v>
      </c>
      <c r="I56" s="25">
        <f t="shared" si="8"/>
        <v>3.4204587435197971E-7</v>
      </c>
      <c r="J56" s="26">
        <f t="shared" si="9"/>
        <v>6.5604398700709707E-4</v>
      </c>
      <c r="K56" s="5">
        <v>6.562042208585802E-4</v>
      </c>
      <c r="L56" s="27">
        <v>2.4773092224170791E-3</v>
      </c>
      <c r="M56" s="4">
        <f t="shared" si="10"/>
        <v>6.0491655707933453E-7</v>
      </c>
      <c r="N56" s="3">
        <f t="shared" si="11"/>
        <v>0.60491655707937753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0.29833825697100003</v>
      </c>
      <c r="D57" s="7">
        <v>10769826</v>
      </c>
      <c r="E57" s="1">
        <f t="shared" si="6"/>
        <v>10769826</v>
      </c>
      <c r="F57" s="6">
        <v>35655763422.365997</v>
      </c>
      <c r="G57" s="1" t="s">
        <v>164</v>
      </c>
      <c r="H57" s="1">
        <f t="shared" si="7"/>
        <v>2983.3825697100001</v>
      </c>
      <c r="I57" s="25">
        <f t="shared" si="8"/>
        <v>8.3671818616526839E-8</v>
      </c>
      <c r="J57" s="26">
        <f t="shared" si="9"/>
        <v>0.90113092760355473</v>
      </c>
      <c r="K57" s="5">
        <v>0.90135102194109562</v>
      </c>
      <c r="L57" s="27">
        <v>2.9841112380868109E-3</v>
      </c>
      <c r="M57" s="4">
        <f t="shared" si="10"/>
        <v>7.2866837681068164E-7</v>
      </c>
      <c r="N57" s="3">
        <f t="shared" si="11"/>
        <v>0.72866837681067409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0.45488132692900002</v>
      </c>
      <c r="D58" s="7">
        <v>193888</v>
      </c>
      <c r="E58" s="1">
        <f t="shared" si="6"/>
        <v>193888</v>
      </c>
      <c r="F58" s="6">
        <v>9978704929.9749603</v>
      </c>
      <c r="G58" s="1" t="s">
        <v>205</v>
      </c>
      <c r="H58" s="1">
        <f t="shared" si="7"/>
        <v>4548.8132692900008</v>
      </c>
      <c r="I58" s="25">
        <f t="shared" si="8"/>
        <v>4.5585206709799115E-7</v>
      </c>
      <c r="J58" s="26">
        <f t="shared" si="9"/>
        <v>8.8384245585495305E-2</v>
      </c>
      <c r="K58" s="5">
        <v>8.8405832761336928E-2</v>
      </c>
      <c r="L58" s="27">
        <v>4.5499242821324401E-3</v>
      </c>
      <c r="M58" s="4">
        <f t="shared" si="10"/>
        <v>1.1110128424396057E-6</v>
      </c>
      <c r="N58" s="3">
        <f t="shared" si="11"/>
        <v>1.1110128424397772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0.30201428676999997</v>
      </c>
      <c r="D59" s="7">
        <v>635</v>
      </c>
      <c r="E59" s="1">
        <f t="shared" si="6"/>
        <v>635</v>
      </c>
      <c r="F59" s="6">
        <v>5828346375.2600002</v>
      </c>
      <c r="G59" s="1" t="s">
        <v>158</v>
      </c>
      <c r="H59" s="1">
        <f t="shared" si="7"/>
        <v>3020.1428676999999</v>
      </c>
      <c r="I59" s="25">
        <f t="shared" si="8"/>
        <v>5.1818177459730553E-7</v>
      </c>
      <c r="J59" s="26">
        <f t="shared" si="9"/>
        <v>3.2904542686928903E-4</v>
      </c>
      <c r="K59" s="5">
        <v>3.2912579369686452E-4</v>
      </c>
      <c r="L59" s="27">
        <v>3.0208805144845518E-3</v>
      </c>
      <c r="M59" s="4">
        <f t="shared" si="10"/>
        <v>7.3764678455191801E-7</v>
      </c>
      <c r="N59" s="3">
        <f t="shared" si="11"/>
        <v>0.73764678455199828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0.18288587510000001</v>
      </c>
      <c r="D60" s="7">
        <v>1372294</v>
      </c>
      <c r="E60" s="1">
        <f t="shared" si="6"/>
        <v>1372294</v>
      </c>
      <c r="F60" s="6">
        <v>12545596993.76</v>
      </c>
      <c r="G60" s="1" t="s">
        <v>207</v>
      </c>
      <c r="H60" s="1">
        <f t="shared" si="7"/>
        <v>1828.858751</v>
      </c>
      <c r="I60" s="25">
        <f t="shared" si="8"/>
        <v>1.4577694085898407E-7</v>
      </c>
      <c r="J60" s="26">
        <f t="shared" si="9"/>
        <v>0.20004882127913867</v>
      </c>
      <c r="K60" s="5">
        <v>0.2000976814961645</v>
      </c>
      <c r="L60" s="27">
        <v>1.829305434139206E-3</v>
      </c>
      <c r="M60" s="4">
        <f t="shared" si="10"/>
        <v>4.4668313920587753E-7</v>
      </c>
      <c r="N60" s="3">
        <f t="shared" si="11"/>
        <v>0.44668313920601577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0.20254654586699999</v>
      </c>
      <c r="D61" s="7">
        <v>17255</v>
      </c>
      <c r="E61" s="1">
        <f t="shared" si="6"/>
        <v>17255</v>
      </c>
      <c r="F61" s="6">
        <v>7809830891.3280001</v>
      </c>
      <c r="G61" s="1" t="s">
        <v>150</v>
      </c>
      <c r="H61" s="1">
        <f t="shared" si="7"/>
        <v>2025.4654586700001</v>
      </c>
      <c r="I61" s="25">
        <f t="shared" si="8"/>
        <v>2.5934818395607867E-7</v>
      </c>
      <c r="J61" s="26">
        <f t="shared" si="9"/>
        <v>4.4750529141621377E-3</v>
      </c>
      <c r="K61" s="5">
        <v>4.4761459116030994E-3</v>
      </c>
      <c r="L61" s="27">
        <v>2.025960163113846E-3</v>
      </c>
      <c r="M61" s="4">
        <f t="shared" si="10"/>
        <v>4.9470444384589266E-7</v>
      </c>
      <c r="N61" s="3">
        <f t="shared" si="11"/>
        <v>0.49470444384587609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0.358582352652</v>
      </c>
      <c r="D62" s="7">
        <v>13463.6</v>
      </c>
      <c r="E62" s="1">
        <f t="shared" si="6"/>
        <v>13463.6</v>
      </c>
      <c r="F62" s="6">
        <v>7527167947.8399897</v>
      </c>
      <c r="G62" s="1" t="s">
        <v>195</v>
      </c>
      <c r="H62" s="1">
        <f t="shared" si="7"/>
        <v>3585.8235265200001</v>
      </c>
      <c r="I62" s="25">
        <f t="shared" si="8"/>
        <v>4.7638415289365169E-7</v>
      </c>
      <c r="J62" s="26">
        <f t="shared" si="9"/>
        <v>6.4138456808989688E-3</v>
      </c>
      <c r="K62" s="5">
        <v>6.4154122136415486E-3</v>
      </c>
      <c r="L62" s="27">
        <v>3.5866993364853279E-3</v>
      </c>
      <c r="M62" s="4">
        <f t="shared" si="10"/>
        <v>8.7580996532788877E-7</v>
      </c>
      <c r="N62" s="3">
        <f t="shared" si="11"/>
        <v>0.87580996532778954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0.48796793666999999</v>
      </c>
      <c r="D63" s="7">
        <v>2367040</v>
      </c>
      <c r="E63" s="1">
        <f t="shared" si="6"/>
        <v>2367040</v>
      </c>
      <c r="F63" s="6">
        <v>11477638217.77998</v>
      </c>
      <c r="G63" s="1" t="s">
        <v>191</v>
      </c>
      <c r="H63" s="1">
        <f t="shared" si="7"/>
        <v>4879.6793667000002</v>
      </c>
      <c r="I63" s="25">
        <f t="shared" si="8"/>
        <v>4.2514664377039708E-7</v>
      </c>
      <c r="J63" s="26">
        <f t="shared" si="9"/>
        <v>1.0063391116702807</v>
      </c>
      <c r="K63" s="5">
        <v>1.00658490229857</v>
      </c>
      <c r="L63" s="27">
        <v>4.88087119104975E-3</v>
      </c>
      <c r="M63" s="4">
        <f t="shared" si="10"/>
        <v>1.1918243497501327E-6</v>
      </c>
      <c r="N63" s="3">
        <f t="shared" si="11"/>
        <v>1.1918243497493677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0.82340220471900005</v>
      </c>
      <c r="D64" s="7">
        <v>376893</v>
      </c>
      <c r="E64" s="1">
        <f t="shared" si="6"/>
        <v>376893</v>
      </c>
      <c r="F64" s="6">
        <v>34746962982.373596</v>
      </c>
      <c r="G64" s="1" t="s">
        <v>171</v>
      </c>
      <c r="H64" s="1">
        <f t="shared" si="7"/>
        <v>8234.0220471900011</v>
      </c>
      <c r="I64" s="25">
        <f t="shared" si="8"/>
        <v>2.3697098510068197E-7</v>
      </c>
      <c r="J64" s="26">
        <f t="shared" si="9"/>
        <v>8.9312705487551325E-2</v>
      </c>
      <c r="K64" s="5">
        <v>8.9334519432543252E-2</v>
      </c>
      <c r="L64" s="27">
        <v>8.2360331440772712E-3</v>
      </c>
      <c r="M64" s="4">
        <f t="shared" si="10"/>
        <v>2.0110968872704554E-6</v>
      </c>
      <c r="N64" s="3">
        <f t="shared" si="11"/>
        <v>2.0110968872704689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0.40981275571800002</v>
      </c>
      <c r="D65" s="7">
        <v>4477108</v>
      </c>
      <c r="E65" s="1">
        <f t="shared" si="6"/>
        <v>4477108</v>
      </c>
      <c r="F65" s="6">
        <v>10224571682.48181</v>
      </c>
      <c r="G65" s="1" t="s">
        <v>152</v>
      </c>
      <c r="H65" s="1">
        <f t="shared" si="7"/>
        <v>4098.1275571799997</v>
      </c>
      <c r="I65" s="25">
        <f t="shared" si="8"/>
        <v>4.0081166081523929E-7</v>
      </c>
      <c r="J65" s="26">
        <f t="shared" si="9"/>
        <v>1.7944770931291942</v>
      </c>
      <c r="K65" s="5">
        <v>1.7949153804325599</v>
      </c>
      <c r="L65" s="27">
        <v>4.0991284934877191E-3</v>
      </c>
      <c r="M65" s="4">
        <f t="shared" si="10"/>
        <v>1.0009363077189901E-6</v>
      </c>
      <c r="N65" s="3">
        <f t="shared" si="11"/>
        <v>1.0009363077197122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4.0712909781519997</v>
      </c>
      <c r="D66" s="7">
        <v>849242</v>
      </c>
      <c r="E66" s="1">
        <f t="shared" ref="E66:E97" si="12">D66</f>
        <v>849242</v>
      </c>
      <c r="F66" s="6">
        <v>125767938188.81979</v>
      </c>
      <c r="G66" s="1" t="s">
        <v>152</v>
      </c>
      <c r="H66" s="1">
        <f t="shared" ref="H66:H102" si="13">(C66/100)*$R$2</f>
        <v>40712.90978152</v>
      </c>
      <c r="I66" s="25">
        <f t="shared" ref="I66:I97" si="14">H66/F66</f>
        <v>3.2371453621507487E-7</v>
      </c>
      <c r="J66" s="26">
        <f t="shared" ref="J66:J97" si="15">I66*E66</f>
        <v>0.27491198016436263</v>
      </c>
      <c r="K66" s="5">
        <v>0.27497912531224872</v>
      </c>
      <c r="L66" s="27">
        <v>4.0722853598251868E-2</v>
      </c>
      <c r="M66" s="4">
        <f t="shared" ref="M66:M97" si="16">L66-(C66/100)</f>
        <v>9.9438167318680049E-6</v>
      </c>
      <c r="N66" s="3">
        <f t="shared" ref="N66:N102" si="17">IFERROR(L66*$R$2,0)-H66</f>
        <v>9.9438167318658088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0.23917429390600001</v>
      </c>
      <c r="D67" s="7">
        <v>50798</v>
      </c>
      <c r="E67" s="1">
        <f t="shared" si="12"/>
        <v>50798</v>
      </c>
      <c r="F67" s="6">
        <v>5318895059.9099998</v>
      </c>
      <c r="G67" s="1" t="s">
        <v>158</v>
      </c>
      <c r="H67" s="1">
        <f t="shared" si="13"/>
        <v>2391.74293906</v>
      </c>
      <c r="I67" s="25">
        <f t="shared" si="14"/>
        <v>4.4966913468311038E-7</v>
      </c>
      <c r="J67" s="26">
        <f t="shared" si="15"/>
        <v>2.2842292703632642E-2</v>
      </c>
      <c r="K67" s="5">
        <v>2.2847871758906822E-2</v>
      </c>
      <c r="L67" s="27">
        <v>2.3923271039786348E-3</v>
      </c>
      <c r="M67" s="4">
        <f t="shared" si="16"/>
        <v>5.8416491863482606E-7</v>
      </c>
      <c r="N67" s="3">
        <f t="shared" si="17"/>
        <v>0.58416491863499687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1.2336430311569999</v>
      </c>
      <c r="D68" s="7">
        <v>36500000</v>
      </c>
      <c r="E68" s="1">
        <f t="shared" si="12"/>
        <v>36500000</v>
      </c>
      <c r="F68" s="6">
        <v>37347576090.68</v>
      </c>
      <c r="G68" s="1" t="s">
        <v>152</v>
      </c>
      <c r="H68" s="1">
        <f t="shared" si="13"/>
        <v>12336.43031157</v>
      </c>
      <c r="I68" s="25">
        <f t="shared" si="14"/>
        <v>3.3031408200674443E-7</v>
      </c>
      <c r="J68" s="26">
        <f t="shared" si="15"/>
        <v>12.056463993246172</v>
      </c>
      <c r="K68" s="5">
        <v>12.05940869232963</v>
      </c>
      <c r="L68" s="27">
        <v>1.2339443390284619E-2</v>
      </c>
      <c r="M68" s="4">
        <f t="shared" si="16"/>
        <v>3.0130787146195187E-6</v>
      </c>
      <c r="N68" s="3">
        <f t="shared" si="17"/>
        <v>3.0130787146190414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0.35052253935200001</v>
      </c>
      <c r="D69" s="7">
        <v>44022</v>
      </c>
      <c r="E69" s="1">
        <f t="shared" si="12"/>
        <v>44022</v>
      </c>
      <c r="F69" s="6">
        <v>7312112096.3999996</v>
      </c>
      <c r="G69" s="1" t="s">
        <v>152</v>
      </c>
      <c r="H69" s="1">
        <f t="shared" si="13"/>
        <v>3505.2253935200001</v>
      </c>
      <c r="I69" s="25">
        <f t="shared" si="14"/>
        <v>4.793724914646401E-7</v>
      </c>
      <c r="J69" s="26">
        <f t="shared" si="15"/>
        <v>2.1102935819256388E-2</v>
      </c>
      <c r="K69" s="5">
        <v>2.1108090049873188E-2</v>
      </c>
      <c r="L69" s="27">
        <v>3.5060815180041399E-3</v>
      </c>
      <c r="M69" s="4">
        <f t="shared" si="16"/>
        <v>8.5612448413961012E-7</v>
      </c>
      <c r="N69" s="3">
        <f t="shared" si="17"/>
        <v>0.85612448413985476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0.48704428222099999</v>
      </c>
      <c r="D70" s="7">
        <v>38400</v>
      </c>
      <c r="E70" s="1">
        <f t="shared" si="12"/>
        <v>38400</v>
      </c>
      <c r="F70" s="6">
        <v>9401242309.7999992</v>
      </c>
      <c r="G70" s="1" t="s">
        <v>177</v>
      </c>
      <c r="H70" s="1">
        <f t="shared" si="13"/>
        <v>4870.4428222099996</v>
      </c>
      <c r="I70" s="25">
        <f t="shared" si="14"/>
        <v>5.1806374750419685E-7</v>
      </c>
      <c r="J70" s="26">
        <f t="shared" si="15"/>
        <v>1.989364790416116E-2</v>
      </c>
      <c r="K70" s="5">
        <v>1.9898506775468519E-2</v>
      </c>
      <c r="L70" s="27">
        <v>4.8716323906087657E-3</v>
      </c>
      <c r="M70" s="4">
        <f t="shared" si="16"/>
        <v>1.1895683987659528E-6</v>
      </c>
      <c r="N70" s="3">
        <f t="shared" si="17"/>
        <v>1.189568398765914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2.6810940520319999</v>
      </c>
      <c r="D71" s="7">
        <v>26800000</v>
      </c>
      <c r="E71" s="1">
        <f t="shared" si="12"/>
        <v>26800000</v>
      </c>
      <c r="F71" s="6">
        <v>93424995546.659698</v>
      </c>
      <c r="G71" s="1" t="s">
        <v>154</v>
      </c>
      <c r="H71" s="1">
        <f t="shared" si="13"/>
        <v>26810.94052032</v>
      </c>
      <c r="I71" s="25">
        <f t="shared" si="14"/>
        <v>2.8697823707071714E-7</v>
      </c>
      <c r="J71" s="26">
        <f t="shared" si="15"/>
        <v>7.6910167534952194</v>
      </c>
      <c r="K71" s="5">
        <v>7.6928952242323927</v>
      </c>
      <c r="L71" s="27">
        <v>2.6817488883016081E-2</v>
      </c>
      <c r="M71" s="4">
        <f t="shared" si="16"/>
        <v>6.5483626960800845E-6</v>
      </c>
      <c r="N71" s="3">
        <f t="shared" si="17"/>
        <v>6.5483626960813126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0.27721818660600001</v>
      </c>
      <c r="D72" s="7">
        <v>498178</v>
      </c>
      <c r="E72" s="1">
        <f t="shared" si="12"/>
        <v>498178</v>
      </c>
      <c r="F72" s="6">
        <v>6729936040</v>
      </c>
      <c r="G72" s="1" t="s">
        <v>152</v>
      </c>
      <c r="H72" s="1">
        <f t="shared" si="13"/>
        <v>2772.1818660600002</v>
      </c>
      <c r="I72" s="25">
        <f t="shared" si="14"/>
        <v>4.1191801074828641E-7</v>
      </c>
      <c r="J72" s="26">
        <f t="shared" si="15"/>
        <v>0.20520849075855982</v>
      </c>
      <c r="K72" s="5">
        <v>0.20525861136291279</v>
      </c>
      <c r="L72" s="27">
        <v>2.7728589502780529E-3</v>
      </c>
      <c r="M72" s="4">
        <f t="shared" si="16"/>
        <v>6.7708421805281332E-7</v>
      </c>
      <c r="N72" s="3">
        <f t="shared" si="17"/>
        <v>0.67708421805264152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4.4015232449650004</v>
      </c>
      <c r="D73" s="7">
        <v>81000000</v>
      </c>
      <c r="E73" s="1">
        <f t="shared" si="12"/>
        <v>81000000</v>
      </c>
      <c r="F73" s="6">
        <v>240134259124.82901</v>
      </c>
      <c r="G73" s="1" t="s">
        <v>154</v>
      </c>
      <c r="H73" s="1">
        <f t="shared" si="13"/>
        <v>44015.232449650008</v>
      </c>
      <c r="I73" s="25">
        <f t="shared" si="14"/>
        <v>1.8329426467536881E-7</v>
      </c>
      <c r="J73" s="26">
        <f t="shared" si="15"/>
        <v>14.846835438704874</v>
      </c>
      <c r="K73" s="5">
        <v>14.850461664670711</v>
      </c>
      <c r="L73" s="27">
        <v>4.4025982833424383E-2</v>
      </c>
      <c r="M73" s="4">
        <f t="shared" si="16"/>
        <v>1.0750383774377203E-5</v>
      </c>
      <c r="N73" s="3">
        <f t="shared" si="17"/>
        <v>10.750383774378861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0.28147887479200001</v>
      </c>
      <c r="D74" s="7">
        <v>580053</v>
      </c>
      <c r="E74" s="1">
        <f t="shared" si="12"/>
        <v>580053</v>
      </c>
      <c r="F74" s="6">
        <v>11542491228.002211</v>
      </c>
      <c r="G74" s="1" t="s">
        <v>152</v>
      </c>
      <c r="H74" s="1">
        <f t="shared" si="13"/>
        <v>2814.7887479200003</v>
      </c>
      <c r="I74" s="25">
        <f t="shared" si="14"/>
        <v>2.4386319143057194E-7</v>
      </c>
      <c r="J74" s="26">
        <f t="shared" si="15"/>
        <v>0.14145357577887754</v>
      </c>
      <c r="K74" s="5">
        <v>0.14148812473274211</v>
      </c>
      <c r="L74" s="27">
        <v>2.8154762385405431E-3</v>
      </c>
      <c r="M74" s="4">
        <f t="shared" si="16"/>
        <v>6.8749062054297358E-7</v>
      </c>
      <c r="N74" s="3">
        <f t="shared" si="17"/>
        <v>0.68749062054303067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0.29778925620800001</v>
      </c>
      <c r="D75" s="7">
        <v>10696</v>
      </c>
      <c r="E75" s="1">
        <f t="shared" si="12"/>
        <v>10696</v>
      </c>
      <c r="F75" s="6">
        <v>6344568091.11199</v>
      </c>
      <c r="G75" s="1" t="s">
        <v>150</v>
      </c>
      <c r="H75" s="1">
        <f t="shared" si="13"/>
        <v>2977.8925620800001</v>
      </c>
      <c r="I75" s="25">
        <f t="shared" si="14"/>
        <v>4.6936095874700831E-7</v>
      </c>
      <c r="J75" s="26">
        <f t="shared" si="15"/>
        <v>5.0202848147580005E-3</v>
      </c>
      <c r="K75" s="5">
        <v>5.0215109809114604E-3</v>
      </c>
      <c r="L75" s="27">
        <v>2.9786198895530398E-3</v>
      </c>
      <c r="M75" s="4">
        <f t="shared" si="16"/>
        <v>7.2732747303985018E-7</v>
      </c>
      <c r="N75" s="3">
        <f t="shared" si="17"/>
        <v>0.72732747303962242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0.59682888880700002</v>
      </c>
      <c r="D76" s="7">
        <v>498652</v>
      </c>
      <c r="E76" s="1">
        <f t="shared" si="12"/>
        <v>498652</v>
      </c>
      <c r="F76" s="6">
        <v>17513532859.571899</v>
      </c>
      <c r="G76" s="1" t="s">
        <v>152</v>
      </c>
      <c r="H76" s="1">
        <f t="shared" si="13"/>
        <v>5968.2888880700002</v>
      </c>
      <c r="I76" s="25">
        <f t="shared" si="14"/>
        <v>3.4078155081132439E-7</v>
      </c>
      <c r="J76" s="26">
        <f t="shared" si="15"/>
        <v>0.16993140187516853</v>
      </c>
      <c r="K76" s="5">
        <v>0.16997290632008111</v>
      </c>
      <c r="L76" s="27">
        <v>5.9697465969727912E-3</v>
      </c>
      <c r="M76" s="4">
        <f t="shared" si="16"/>
        <v>1.4577089027913506E-6</v>
      </c>
      <c r="N76" s="3">
        <f t="shared" si="17"/>
        <v>1.4577089027907277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0.86205154994900002</v>
      </c>
      <c r="D77" s="7">
        <v>77212</v>
      </c>
      <c r="E77" s="1">
        <f t="shared" si="12"/>
        <v>77212</v>
      </c>
      <c r="F77" s="6">
        <v>17682843621.584999</v>
      </c>
      <c r="G77" s="1" t="s">
        <v>152</v>
      </c>
      <c r="H77" s="1">
        <f t="shared" si="13"/>
        <v>8620.5154994900004</v>
      </c>
      <c r="I77" s="25">
        <f t="shared" si="14"/>
        <v>4.875073084380589E-7</v>
      </c>
      <c r="J77" s="26">
        <f t="shared" si="15"/>
        <v>3.7641414299119401E-2</v>
      </c>
      <c r="K77" s="5">
        <v>3.7650607926565861E-2</v>
      </c>
      <c r="L77" s="27">
        <v>8.6226209944448105E-3</v>
      </c>
      <c r="M77" s="4">
        <f t="shared" si="16"/>
        <v>2.1054949548102858E-6</v>
      </c>
      <c r="N77" s="3">
        <f t="shared" si="17"/>
        <v>2.1054949548106379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0.80733056049899998</v>
      </c>
      <c r="D78" s="7">
        <v>9530000</v>
      </c>
      <c r="E78" s="1">
        <f t="shared" si="12"/>
        <v>9530000</v>
      </c>
      <c r="F78" s="6">
        <v>24835493825.119999</v>
      </c>
      <c r="G78" s="1" t="s">
        <v>160</v>
      </c>
      <c r="H78" s="1">
        <f t="shared" si="13"/>
        <v>8073.3056049900006</v>
      </c>
      <c r="I78" s="25">
        <f t="shared" si="14"/>
        <v>3.2507127347007734E-7</v>
      </c>
      <c r="J78" s="26">
        <f t="shared" si="15"/>
        <v>3.0979292361698372</v>
      </c>
      <c r="K78" s="5">
        <v>3.0986858816852609</v>
      </c>
      <c r="L78" s="27">
        <v>8.0752774481197102E-3</v>
      </c>
      <c r="M78" s="4">
        <f t="shared" si="16"/>
        <v>1.971843129710063E-6</v>
      </c>
      <c r="N78" s="3">
        <f t="shared" si="17"/>
        <v>1.9718431297096686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0.45545706227400001</v>
      </c>
      <c r="D79" s="7">
        <v>7628.82</v>
      </c>
      <c r="E79" s="1">
        <f t="shared" si="12"/>
        <v>7628.82</v>
      </c>
      <c r="F79" s="6">
        <v>9418654602.7999401</v>
      </c>
      <c r="G79" s="1" t="s">
        <v>150</v>
      </c>
      <c r="H79" s="1">
        <f t="shared" si="13"/>
        <v>4554.5706227400005</v>
      </c>
      <c r="I79" s="25">
        <f t="shared" si="14"/>
        <v>4.835691311353573E-7</v>
      </c>
      <c r="J79" s="26">
        <f t="shared" si="15"/>
        <v>3.6890618589880365E-3</v>
      </c>
      <c r="K79" s="5">
        <v>3.6899628841212222E-3</v>
      </c>
      <c r="L79" s="27">
        <v>4.555683041766523E-3</v>
      </c>
      <c r="M79" s="4">
        <f t="shared" si="16"/>
        <v>1.1124190265228429E-6</v>
      </c>
      <c r="N79" s="3">
        <f t="shared" si="17"/>
        <v>1.1124190265227298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0.28335968012099999</v>
      </c>
      <c r="D80" s="7">
        <v>16964</v>
      </c>
      <c r="E80" s="1">
        <f t="shared" si="12"/>
        <v>16964</v>
      </c>
      <c r="F80" s="6">
        <v>6954072014.0459995</v>
      </c>
      <c r="G80" s="1" t="s">
        <v>158</v>
      </c>
      <c r="H80" s="1">
        <f t="shared" si="13"/>
        <v>2833.5968012100002</v>
      </c>
      <c r="I80" s="25">
        <f t="shared" si="14"/>
        <v>4.0747303097906295E-7</v>
      </c>
      <c r="J80" s="26">
        <f t="shared" si="15"/>
        <v>6.9123724975288237E-3</v>
      </c>
      <c r="K80" s="5">
        <v>6.9140607916219274E-3</v>
      </c>
      <c r="L80" s="27">
        <v>2.8342888855476759E-3</v>
      </c>
      <c r="M80" s="4">
        <f t="shared" si="16"/>
        <v>6.920843376757857E-7</v>
      </c>
      <c r="N80" s="3">
        <f t="shared" si="17"/>
        <v>0.69208433767562383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0.24998679674400001</v>
      </c>
      <c r="D81" s="7">
        <v>2321.9</v>
      </c>
      <c r="E81" s="1">
        <f t="shared" si="12"/>
        <v>2321.9</v>
      </c>
      <c r="F81" s="6">
        <v>8430041966.24998</v>
      </c>
      <c r="G81" s="1" t="s">
        <v>150</v>
      </c>
      <c r="H81" s="1">
        <f t="shared" si="13"/>
        <v>2499.8679674400005</v>
      </c>
      <c r="I81" s="25">
        <f t="shared" si="14"/>
        <v>2.9654276662540054E-7</v>
      </c>
      <c r="J81" s="26">
        <f t="shared" si="15"/>
        <v>6.8854264982751753E-4</v>
      </c>
      <c r="K81" s="5">
        <v>6.8871082105717585E-4</v>
      </c>
      <c r="L81" s="27">
        <v>2.5004785409029119E-3</v>
      </c>
      <c r="M81" s="4">
        <f t="shared" si="16"/>
        <v>6.1057346291155251E-7</v>
      </c>
      <c r="N81" s="3">
        <f t="shared" si="17"/>
        <v>0.61057346291136128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0.23331549761699999</v>
      </c>
      <c r="D82" s="7">
        <v>308944</v>
      </c>
      <c r="E82" s="1">
        <f t="shared" si="12"/>
        <v>308944</v>
      </c>
      <c r="F82" s="6">
        <v>7860469888.7199898</v>
      </c>
      <c r="G82" s="1" t="s">
        <v>207</v>
      </c>
      <c r="H82" s="1">
        <f t="shared" si="13"/>
        <v>2333.1549761699998</v>
      </c>
      <c r="I82" s="25">
        <f t="shared" si="14"/>
        <v>2.9682131083768252E-7</v>
      </c>
      <c r="J82" s="26">
        <f t="shared" si="15"/>
        <v>9.1701163055436991E-2</v>
      </c>
      <c r="K82" s="5">
        <v>9.1723560362919301E-2</v>
      </c>
      <c r="L82" s="27">
        <v>2.3337248314222558E-3</v>
      </c>
      <c r="M82" s="4">
        <f t="shared" si="16"/>
        <v>5.6985525225591166E-7</v>
      </c>
      <c r="N82" s="3">
        <f t="shared" si="17"/>
        <v>0.56985525225582023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0.20363697499200001</v>
      </c>
      <c r="D83" s="7">
        <v>1198420</v>
      </c>
      <c r="E83" s="1">
        <f t="shared" si="12"/>
        <v>1198420</v>
      </c>
      <c r="F83" s="6">
        <v>7429420233.6049995</v>
      </c>
      <c r="G83" s="1" t="s">
        <v>154</v>
      </c>
      <c r="H83" s="1">
        <f t="shared" si="13"/>
        <v>2036.36974992</v>
      </c>
      <c r="I83" s="25">
        <f t="shared" si="14"/>
        <v>2.740953783592729E-7</v>
      </c>
      <c r="J83" s="26">
        <f t="shared" si="15"/>
        <v>0.32848138333331983</v>
      </c>
      <c r="K83" s="5">
        <v>0.32856161252851351</v>
      </c>
      <c r="L83" s="27">
        <v>2.0368671184603261E-3</v>
      </c>
      <c r="M83" s="4">
        <f t="shared" si="16"/>
        <v>4.9736854032620542E-7</v>
      </c>
      <c r="N83" s="3">
        <f t="shared" si="17"/>
        <v>0.4973685403260788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2.1104845061800002</v>
      </c>
      <c r="D84" s="7">
        <v>150108</v>
      </c>
      <c r="E84" s="1">
        <f t="shared" si="12"/>
        <v>150108</v>
      </c>
      <c r="F84" s="6">
        <v>151398430988.202</v>
      </c>
      <c r="G84" s="1" t="s">
        <v>150</v>
      </c>
      <c r="H84" s="1">
        <f t="shared" si="13"/>
        <v>21104.845061800002</v>
      </c>
      <c r="I84" s="25">
        <f t="shared" si="14"/>
        <v>1.3939936447191211E-7</v>
      </c>
      <c r="J84" s="26">
        <f t="shared" si="15"/>
        <v>2.0924959802149784E-2</v>
      </c>
      <c r="K84" s="5">
        <v>2.0930070563488289E-2</v>
      </c>
      <c r="L84" s="27">
        <v>2.1109999758736911E-2</v>
      </c>
      <c r="M84" s="4">
        <f t="shared" si="16"/>
        <v>5.15469693690776E-6</v>
      </c>
      <c r="N84" s="3">
        <f t="shared" si="17"/>
        <v>5.1546969369082944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0.52733164119099996</v>
      </c>
      <c r="D85" s="7">
        <v>139050</v>
      </c>
      <c r="E85" s="1">
        <f t="shared" si="12"/>
        <v>139050</v>
      </c>
      <c r="F85" s="6">
        <v>124477135770.58389</v>
      </c>
      <c r="G85" s="1" t="s">
        <v>150</v>
      </c>
      <c r="H85" s="1">
        <f t="shared" si="13"/>
        <v>5273.3164119099993</v>
      </c>
      <c r="I85" s="25">
        <f t="shared" si="14"/>
        <v>4.2363735149151589E-8</v>
      </c>
      <c r="J85" s="26">
        <f t="shared" si="15"/>
        <v>5.8906773724895284E-3</v>
      </c>
      <c r="K85" s="5">
        <v>5.8921161244775066E-3</v>
      </c>
      <c r="L85" s="27">
        <v>5.2746043783001312E-3</v>
      </c>
      <c r="M85" s="4">
        <f t="shared" si="16"/>
        <v>1.2879663901319699E-6</v>
      </c>
      <c r="N85" s="3">
        <f t="shared" si="17"/>
        <v>1.2879663901321692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0.188952220734</v>
      </c>
      <c r="D86" s="7">
        <v>6828</v>
      </c>
      <c r="E86" s="1">
        <f t="shared" si="12"/>
        <v>6828</v>
      </c>
      <c r="F86" s="6">
        <v>12350973183.999969</v>
      </c>
      <c r="G86" s="1" t="s">
        <v>150</v>
      </c>
      <c r="H86" s="1">
        <f t="shared" si="13"/>
        <v>1889.52220734</v>
      </c>
      <c r="I86" s="25">
        <f t="shared" si="14"/>
        <v>1.5298569425992891E-7</v>
      </c>
      <c r="J86" s="26">
        <f t="shared" si="15"/>
        <v>1.0445863204067945E-3</v>
      </c>
      <c r="K86" s="5">
        <v>1.0448414526233051E-3</v>
      </c>
      <c r="L86" s="27">
        <v>1.889983708682192E-3</v>
      </c>
      <c r="M86" s="4">
        <f t="shared" si="16"/>
        <v>4.6150134219193062E-7</v>
      </c>
      <c r="N86" s="3">
        <f t="shared" si="17"/>
        <v>0.46150134219192296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0.46030657232200001</v>
      </c>
      <c r="D87" s="7">
        <v>117604</v>
      </c>
      <c r="E87" s="1">
        <f t="shared" si="12"/>
        <v>117604</v>
      </c>
      <c r="F87" s="6">
        <v>11873570074.599979</v>
      </c>
      <c r="G87" s="1" t="s">
        <v>207</v>
      </c>
      <c r="H87" s="1">
        <f t="shared" si="13"/>
        <v>4603.0657232200001</v>
      </c>
      <c r="I87" s="25">
        <f t="shared" si="14"/>
        <v>3.8767326880622949E-7</v>
      </c>
      <c r="J87" s="26">
        <f t="shared" si="15"/>
        <v>4.5591927104687811E-2</v>
      </c>
      <c r="K87" s="5">
        <v>4.560306257991685E-2</v>
      </c>
      <c r="L87" s="27">
        <v>4.6041899863866103E-3</v>
      </c>
      <c r="M87" s="4">
        <f t="shared" si="16"/>
        <v>1.1242631666099484E-6</v>
      </c>
      <c r="N87" s="3">
        <f t="shared" si="17"/>
        <v>1.1242631666100351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0.49929349862700001</v>
      </c>
      <c r="D88" s="7">
        <v>193644</v>
      </c>
      <c r="E88" s="1">
        <f t="shared" si="12"/>
        <v>193644</v>
      </c>
      <c r="F88" s="6">
        <v>10599696018.71999</v>
      </c>
      <c r="G88" s="1" t="s">
        <v>171</v>
      </c>
      <c r="H88" s="1">
        <f t="shared" si="13"/>
        <v>4992.9349862700001</v>
      </c>
      <c r="I88" s="25">
        <f t="shared" si="14"/>
        <v>4.7104511086469276E-7</v>
      </c>
      <c r="J88" s="26">
        <f t="shared" si="15"/>
        <v>9.1215059448282565E-2</v>
      </c>
      <c r="K88" s="5">
        <v>9.123733802875697E-2</v>
      </c>
      <c r="L88" s="27">
        <v>4.9941544724444089E-3</v>
      </c>
      <c r="M88" s="4">
        <f t="shared" si="16"/>
        <v>1.2194861744091109E-6</v>
      </c>
      <c r="N88" s="3">
        <f t="shared" si="17"/>
        <v>1.2194861744092123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0.42903927566400002</v>
      </c>
      <c r="D89" s="7">
        <v>34293</v>
      </c>
      <c r="E89" s="1">
        <f t="shared" si="12"/>
        <v>34293</v>
      </c>
      <c r="F89" s="6">
        <v>8697841552.979969</v>
      </c>
      <c r="G89" s="1" t="s">
        <v>177</v>
      </c>
      <c r="H89" s="1">
        <f t="shared" si="13"/>
        <v>4290.3927566400007</v>
      </c>
      <c r="I89" s="25">
        <f t="shared" si="14"/>
        <v>4.932709719424664E-7</v>
      </c>
      <c r="J89" s="26">
        <f t="shared" si="15"/>
        <v>1.6915741440823001E-2</v>
      </c>
      <c r="K89" s="5">
        <v>1.6919872981232788E-2</v>
      </c>
      <c r="L89" s="27">
        <v>4.2914406522412641E-3</v>
      </c>
      <c r="M89" s="4">
        <f t="shared" si="16"/>
        <v>1.0478956012638374E-6</v>
      </c>
      <c r="N89" s="3">
        <f t="shared" si="17"/>
        <v>1.0478956012630078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1.365490545309</v>
      </c>
      <c r="D90" s="7">
        <v>29419000</v>
      </c>
      <c r="E90" s="1">
        <f t="shared" si="12"/>
        <v>29419000</v>
      </c>
      <c r="F90" s="6">
        <v>59371007044.138</v>
      </c>
      <c r="G90" s="1" t="s">
        <v>154</v>
      </c>
      <c r="H90" s="1">
        <f t="shared" si="13"/>
        <v>13654.905453089999</v>
      </c>
      <c r="I90" s="25">
        <f t="shared" si="14"/>
        <v>2.2999282196676529E-7</v>
      </c>
      <c r="J90" s="26">
        <f t="shared" si="15"/>
        <v>6.7661588294402684</v>
      </c>
      <c r="K90" s="5">
        <v>6.7678114167654826</v>
      </c>
      <c r="L90" s="27">
        <v>1.365824056895819E-2</v>
      </c>
      <c r="M90" s="4">
        <f t="shared" si="16"/>
        <v>3.335115868190186E-6</v>
      </c>
      <c r="N90" s="3">
        <f t="shared" si="17"/>
        <v>3.3351158681907691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2.1691084919820001</v>
      </c>
      <c r="D91" s="7">
        <v>2520000</v>
      </c>
      <c r="E91" s="1">
        <f t="shared" si="12"/>
        <v>2520000</v>
      </c>
      <c r="F91" s="6">
        <v>88134691459.946411</v>
      </c>
      <c r="G91" s="1" t="s">
        <v>158</v>
      </c>
      <c r="H91" s="1">
        <f t="shared" si="13"/>
        <v>21691.084919820001</v>
      </c>
      <c r="I91" s="25">
        <f t="shared" si="14"/>
        <v>2.4611290469743922E-7</v>
      </c>
      <c r="J91" s="26">
        <f t="shared" si="15"/>
        <v>0.62020451983754687</v>
      </c>
      <c r="K91" s="5">
        <v>0.62035600004626867</v>
      </c>
      <c r="L91" s="27">
        <v>2.1696382801350951E-2</v>
      </c>
      <c r="M91" s="4">
        <f t="shared" si="16"/>
        <v>5.2978815309502603E-6</v>
      </c>
      <c r="N91" s="3">
        <f t="shared" si="17"/>
        <v>5.2978815309506899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0.16666302247100001</v>
      </c>
      <c r="D92" s="7">
        <v>9248</v>
      </c>
      <c r="E92" s="1">
        <f t="shared" si="12"/>
        <v>9248</v>
      </c>
      <c r="F92" s="6">
        <v>8131957657.5499802</v>
      </c>
      <c r="G92" s="1" t="s">
        <v>171</v>
      </c>
      <c r="H92" s="1">
        <f t="shared" si="13"/>
        <v>1666.63022471</v>
      </c>
      <c r="I92" s="25">
        <f t="shared" si="14"/>
        <v>2.049482172552442E-7</v>
      </c>
      <c r="J92" s="26">
        <f t="shared" si="15"/>
        <v>1.8953611131764985E-3</v>
      </c>
      <c r="K92" s="5">
        <v>1.895824040626421E-3</v>
      </c>
      <c r="L92" s="27">
        <v>1.6670372863905019E-3</v>
      </c>
      <c r="M92" s="4">
        <f t="shared" si="16"/>
        <v>4.0706168050186342E-7</v>
      </c>
      <c r="N92" s="3">
        <f t="shared" si="17"/>
        <v>0.40706168050201086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1.568043503101</v>
      </c>
      <c r="D93" s="7">
        <v>205818</v>
      </c>
      <c r="E93" s="1">
        <f t="shared" si="12"/>
        <v>205818</v>
      </c>
      <c r="F93" s="6">
        <v>220503601212.99991</v>
      </c>
      <c r="G93" s="1" t="s">
        <v>150</v>
      </c>
      <c r="H93" s="1">
        <f t="shared" si="13"/>
        <v>15680.43503101</v>
      </c>
      <c r="I93" s="25">
        <f t="shared" si="14"/>
        <v>7.1111922638683651E-8</v>
      </c>
      <c r="J93" s="26">
        <f t="shared" si="15"/>
        <v>1.4636113693648591E-2</v>
      </c>
      <c r="K93" s="5">
        <v>1.463968845243366E-2</v>
      </c>
      <c r="L93" s="27">
        <v>1.5684264857291349E-2</v>
      </c>
      <c r="M93" s="4">
        <f t="shared" si="16"/>
        <v>3.8298262813492301E-6</v>
      </c>
      <c r="N93" s="3">
        <f t="shared" si="17"/>
        <v>3.8298262813495967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4.9163256897789998</v>
      </c>
      <c r="D94" s="7">
        <v>81000000</v>
      </c>
      <c r="E94" s="1">
        <f t="shared" si="12"/>
        <v>81000000</v>
      </c>
      <c r="F94" s="6">
        <v>240134259124.82901</v>
      </c>
      <c r="G94" s="1" t="s">
        <v>154</v>
      </c>
      <c r="H94" s="1">
        <f t="shared" si="13"/>
        <v>49163.256897790001</v>
      </c>
      <c r="I94" s="25">
        <f t="shared" si="14"/>
        <v>2.0473237378525594E-7</v>
      </c>
      <c r="J94" s="26">
        <f t="shared" si="15"/>
        <v>16.583322276605731</v>
      </c>
      <c r="K94" s="5">
        <v>16.58737262619707</v>
      </c>
      <c r="L94" s="27">
        <v>4.9175264647151898E-2</v>
      </c>
      <c r="M94" s="4">
        <f t="shared" si="16"/>
        <v>1.20077493619003E-5</v>
      </c>
      <c r="N94" s="3">
        <f t="shared" si="17"/>
        <v>12.007749361895549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0.84309491524400004</v>
      </c>
      <c r="D95" s="7">
        <v>255700</v>
      </c>
      <c r="E95" s="1">
        <f t="shared" si="12"/>
        <v>255700</v>
      </c>
      <c r="F95" s="6">
        <v>18034531694</v>
      </c>
      <c r="G95" s="1" t="s">
        <v>156</v>
      </c>
      <c r="H95" s="1">
        <f t="shared" si="13"/>
        <v>8430.94915244</v>
      </c>
      <c r="I95" s="25">
        <f t="shared" si="14"/>
        <v>4.6748921987505421E-7</v>
      </c>
      <c r="J95" s="26">
        <f t="shared" si="15"/>
        <v>0.11953699352205137</v>
      </c>
      <c r="K95" s="5">
        <v>0.1195661895180936</v>
      </c>
      <c r="L95" s="27">
        <v>8.4330083472619055E-3</v>
      </c>
      <c r="M95" s="4">
        <f t="shared" si="16"/>
        <v>2.0591948219055717E-6</v>
      </c>
      <c r="N95" s="3">
        <f t="shared" si="17"/>
        <v>2.0591948219062033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1.0806909766699999</v>
      </c>
      <c r="D96" s="7">
        <v>965436</v>
      </c>
      <c r="E96" s="1">
        <f t="shared" si="12"/>
        <v>965436</v>
      </c>
      <c r="F96" s="6">
        <v>25130091889.467999</v>
      </c>
      <c r="G96" s="1" t="s">
        <v>152</v>
      </c>
      <c r="H96" s="1">
        <f t="shared" si="13"/>
        <v>10806.909766699999</v>
      </c>
      <c r="I96" s="25">
        <f t="shared" si="14"/>
        <v>4.3003860925909175E-7</v>
      </c>
      <c r="J96" s="26">
        <f t="shared" si="15"/>
        <v>0.4151747547686605</v>
      </c>
      <c r="K96" s="5">
        <v>0.41527615802623968</v>
      </c>
      <c r="L96" s="27">
        <v>1.080954927173281E-2</v>
      </c>
      <c r="M96" s="4">
        <f t="shared" si="16"/>
        <v>2.6395050328111708E-6</v>
      </c>
      <c r="N96" s="3">
        <f t="shared" si="17"/>
        <v>2.6395050328119396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0.33149237194300002</v>
      </c>
      <c r="D97" s="7">
        <v>95000</v>
      </c>
      <c r="E97" s="1">
        <f t="shared" si="12"/>
        <v>95000</v>
      </c>
      <c r="F97" s="6">
        <v>8179073121.4399996</v>
      </c>
      <c r="G97" s="1" t="s">
        <v>156</v>
      </c>
      <c r="H97" s="1">
        <f t="shared" si="13"/>
        <v>3314.9237194300003</v>
      </c>
      <c r="I97" s="25">
        <f t="shared" si="14"/>
        <v>4.052933223864342E-7</v>
      </c>
      <c r="J97" s="26">
        <f t="shared" si="15"/>
        <v>3.850286562671125E-2</v>
      </c>
      <c r="K97" s="5">
        <v>3.8512269657009587E-2</v>
      </c>
      <c r="L97" s="27">
        <v>3.3157333641820681E-3</v>
      </c>
      <c r="M97" s="4">
        <f t="shared" si="16"/>
        <v>8.0964475206776049E-7</v>
      </c>
      <c r="N97" s="3">
        <f t="shared" si="17"/>
        <v>0.80964475206792486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2.4989530561539999</v>
      </c>
      <c r="D98" s="7">
        <v>1102925</v>
      </c>
      <c r="E98" s="1">
        <f t="shared" ref="E98:E129" si="18">D98</f>
        <v>1102925</v>
      </c>
      <c r="F98" s="6">
        <v>139178208638.44531</v>
      </c>
      <c r="G98" s="1" t="s">
        <v>152</v>
      </c>
      <c r="H98" s="1">
        <f t="shared" si="13"/>
        <v>24989.530561539999</v>
      </c>
      <c r="I98" s="25">
        <f t="shared" ref="I98:I129" si="19">H98/F98</f>
        <v>1.7955059779837632E-7</v>
      </c>
      <c r="J98" s="26">
        <f t="shared" ref="J98:J129" si="20">I98*E98</f>
        <v>0.19803084307677421</v>
      </c>
      <c r="K98" s="5">
        <v>0.19807921059505851</v>
      </c>
      <c r="L98" s="27">
        <v>2.4995634063184339E-2</v>
      </c>
      <c r="M98" s="4">
        <f t="shared" ref="M98:M129" si="21">L98-(C98/100)</f>
        <v>6.1035016443410084E-6</v>
      </c>
      <c r="N98" s="3">
        <f t="shared" si="17"/>
        <v>6.1035016443383938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0.313106601672</v>
      </c>
      <c r="D99" s="7">
        <v>109313</v>
      </c>
      <c r="E99" s="1">
        <f t="shared" si="18"/>
        <v>109313</v>
      </c>
      <c r="F99" s="6">
        <v>9646750036.5</v>
      </c>
      <c r="G99" s="1" t="s">
        <v>207</v>
      </c>
      <c r="H99" s="1">
        <f t="shared" si="13"/>
        <v>3131.0660167199999</v>
      </c>
      <c r="I99" s="25">
        <f t="shared" si="19"/>
        <v>3.2457211028306092E-7</v>
      </c>
      <c r="J99" s="26">
        <f t="shared" si="20"/>
        <v>3.5479951091372239E-2</v>
      </c>
      <c r="K99" s="5">
        <v>3.5488616797887958E-2</v>
      </c>
      <c r="L99" s="27">
        <v>3.131830755631628E-3</v>
      </c>
      <c r="M99" s="4">
        <f t="shared" si="21"/>
        <v>7.6473891162795113E-7</v>
      </c>
      <c r="N99" s="3">
        <f t="shared" si="17"/>
        <v>0.76473891162822838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1.244862573769</v>
      </c>
      <c r="D100" s="7">
        <v>20786</v>
      </c>
      <c r="E100" s="1">
        <f t="shared" si="18"/>
        <v>20786</v>
      </c>
      <c r="F100" s="6">
        <v>29222383752.959999</v>
      </c>
      <c r="G100" s="1" t="s">
        <v>150</v>
      </c>
      <c r="H100" s="1">
        <f t="shared" si="13"/>
        <v>12448.625737690001</v>
      </c>
      <c r="I100" s="25">
        <f t="shared" si="19"/>
        <v>4.25996244622893E-7</v>
      </c>
      <c r="J100" s="26">
        <f t="shared" si="20"/>
        <v>8.8547579407314541E-3</v>
      </c>
      <c r="K100" s="5">
        <v>8.8569206476146727E-3</v>
      </c>
      <c r="L100" s="27">
        <v>1.245166621928755E-2</v>
      </c>
      <c r="M100" s="4">
        <f t="shared" si="21"/>
        <v>3.0404815975493271E-6</v>
      </c>
      <c r="N100" s="3">
        <f t="shared" si="17"/>
        <v>3.0404815975489328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1.2415731353420001</v>
      </c>
      <c r="D101" s="7">
        <v>2113023</v>
      </c>
      <c r="E101" s="1">
        <f t="shared" si="18"/>
        <v>2113023</v>
      </c>
      <c r="F101" s="6">
        <v>43046588533.1819</v>
      </c>
      <c r="G101" s="1" t="s">
        <v>207</v>
      </c>
      <c r="H101" s="1">
        <f t="shared" si="13"/>
        <v>12415.73135342</v>
      </c>
      <c r="I101" s="25">
        <f t="shared" si="19"/>
        <v>2.8842544267705432E-7</v>
      </c>
      <c r="J101" s="26">
        <f t="shared" si="20"/>
        <v>0.60944959416179734</v>
      </c>
      <c r="K101" s="5">
        <v>0.60959844593560164</v>
      </c>
      <c r="L101" s="27">
        <v>1.241876376767171E-2</v>
      </c>
      <c r="M101" s="4">
        <f t="shared" si="21"/>
        <v>3.0324142517093589E-6</v>
      </c>
      <c r="N101" s="3">
        <f t="shared" si="17"/>
        <v>3.0324142517092696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0.93263757984499995</v>
      </c>
      <c r="D102" s="7">
        <v>38942</v>
      </c>
      <c r="E102" s="1">
        <f t="shared" si="18"/>
        <v>38942</v>
      </c>
      <c r="F102" s="6">
        <v>23027286512.354</v>
      </c>
      <c r="G102" s="1" t="s">
        <v>150</v>
      </c>
      <c r="H102" s="1">
        <f t="shared" si="13"/>
        <v>9326.3757984500007</v>
      </c>
      <c r="I102" s="25">
        <f t="shared" si="19"/>
        <v>4.050141033094132E-7</v>
      </c>
      <c r="J102" s="26">
        <f t="shared" si="20"/>
        <v>1.5772059211075169E-2</v>
      </c>
      <c r="K102" s="5">
        <v>1.5775911415870019E-2</v>
      </c>
      <c r="L102" s="27">
        <v>9.3286536943853731E-3</v>
      </c>
      <c r="M102" s="4">
        <f t="shared" si="21"/>
        <v>2.2778959353729478E-6</v>
      </c>
      <c r="N102" s="3">
        <f t="shared" si="17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0.89781727758800001</v>
      </c>
      <c r="D2" s="7">
        <v>146313</v>
      </c>
      <c r="E2" s="1">
        <f t="shared" ref="E2:E33" si="0">D2</f>
        <v>146313</v>
      </c>
      <c r="F2" s="6">
        <v>101148848555.5759</v>
      </c>
      <c r="G2" s="1" t="s">
        <v>150</v>
      </c>
      <c r="H2" s="1">
        <f t="shared" ref="H2:H33" si="1">(C2/100)*$R$2</f>
        <v>8978.1727758800007</v>
      </c>
      <c r="I2" s="25">
        <f t="shared" ref="I2:I33" si="2">H2/F2</f>
        <v>8.8761986953781029E-8</v>
      </c>
      <c r="J2" s="26">
        <f t="shared" ref="J2:J33" si="3">I2*E2</f>
        <v>1.2987032597168564E-2</v>
      </c>
      <c r="K2" s="5">
        <v>1.298703259716818E-2</v>
      </c>
      <c r="L2" s="27">
        <v>8.9781727758797315E-3</v>
      </c>
      <c r="M2" s="4">
        <f t="shared" ref="M2:M33" si="4">L2-(C2/100)</f>
        <v>-2.688821387764051E-16</v>
      </c>
      <c r="N2" s="3">
        <f t="shared" ref="N2:N33" si="5">IFERROR(L2*$R$2,0)-H2</f>
        <v>-2.6921043172478676E-10</v>
      </c>
      <c r="P2" s="12">
        <f>SUM(J2:J101)</f>
        <v>119.66835361712906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2</v>
      </c>
      <c r="B3" s="1" t="s">
        <v>151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152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3.3607728782999E-3</v>
      </c>
      <c r="M3" s="4">
        <f t="shared" si="4"/>
        <v>-1.0018028073766061E-16</v>
      </c>
      <c r="N3" s="3">
        <f t="shared" si="5"/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154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0.32842568468270489</v>
      </c>
      <c r="L4" s="27">
        <v>1.6243803998199509E-3</v>
      </c>
      <c r="M4" s="4">
        <f t="shared" si="4"/>
        <v>-4.90059381963448E-17</v>
      </c>
      <c r="N4" s="3">
        <f t="shared" si="5"/>
        <v>-4.8885340220294893E-11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207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</v>
      </c>
      <c r="L5" s="27">
        <v>2.1239830983299369E-3</v>
      </c>
      <c r="M5" s="4">
        <f t="shared" si="4"/>
        <v>-6.3317406873153459E-17</v>
      </c>
      <c r="N5" s="3">
        <f t="shared" si="5"/>
        <v>-6.3209881773218513E-11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164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2.021944596879939E-3</v>
      </c>
      <c r="M6" s="4">
        <f t="shared" si="4"/>
        <v>-6.114900252818245E-17</v>
      </c>
      <c r="N6" s="3">
        <f t="shared" si="5"/>
        <v>-6.1163518694229424E-11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156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158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4.5038929937398636E-3</v>
      </c>
      <c r="M8" s="4">
        <f t="shared" si="4"/>
        <v>-1.3617579286417936E-16</v>
      </c>
      <c r="N8" s="3">
        <f t="shared" si="5"/>
        <v>-1.3642420526593924E-10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160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0.1105946381891111</v>
      </c>
      <c r="L9" s="27">
        <v>3.257106756279902E-3</v>
      </c>
      <c r="M9" s="4">
        <f t="shared" si="4"/>
        <v>-9.8011876392689601E-17</v>
      </c>
      <c r="N9" s="3">
        <f t="shared" si="5"/>
        <v>-9.7770680440589786E-11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152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2.7445748748899179E-3</v>
      </c>
      <c r="M10" s="4">
        <f t="shared" si="4"/>
        <v>-8.1965684239904135E-17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162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1.1247359310524211E-2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19008642116.69091</v>
      </c>
      <c r="G12" s="1" t="s">
        <v>164</v>
      </c>
      <c r="H12" s="1">
        <f t="shared" si="1"/>
        <v>5210.7750274299997</v>
      </c>
      <c r="I12" s="25">
        <f t="shared" si="2"/>
        <v>2.741266312155236E-7</v>
      </c>
      <c r="J12" s="26">
        <f t="shared" si="3"/>
        <v>8.4471024902538741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158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2.0798994215809379E-2</v>
      </c>
      <c r="M13" s="4">
        <f t="shared" si="4"/>
        <v>-6.2103100439969694E-16</v>
      </c>
      <c r="N13" s="3">
        <f t="shared" si="5"/>
        <v>-6.184563972055912E-10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152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2.9000009794523919E-2</v>
      </c>
      <c r="L14" s="27">
        <v>3.6852314890098901E-3</v>
      </c>
      <c r="M14" s="4">
        <f t="shared" si="4"/>
        <v>-1.1015494072452725E-16</v>
      </c>
      <c r="N14" s="3">
        <f t="shared" si="5"/>
        <v>-1.1004885891452432E-10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152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150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5.4857270239069902E-2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171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162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1.1201205405203299E-3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150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1.3457045783497241E-3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177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1.411915953343609E-2</v>
      </c>
      <c r="L20" s="27">
        <v>3.854769557699885E-3</v>
      </c>
      <c r="M20" s="4">
        <f t="shared" si="4"/>
        <v>-1.1492543028346347E-16</v>
      </c>
      <c r="N20" s="3">
        <f t="shared" si="5"/>
        <v>-1.1505107977427542E-10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162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152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150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152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152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1.1465979985699651E-3</v>
      </c>
      <c r="M25" s="4">
        <f t="shared" si="4"/>
        <v>-3.4911309954033243E-17</v>
      </c>
      <c r="N25" s="3">
        <f t="shared" si="5"/>
        <v>-3.5015546018257737E-11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10372410914.794001</v>
      </c>
      <c r="G26" s="1" t="s">
        <v>160</v>
      </c>
      <c r="H26" s="1">
        <f t="shared" si="1"/>
        <v>2606.3188214900001</v>
      </c>
      <c r="I26" s="25">
        <f t="shared" si="2"/>
        <v>2.5127415823573382E-7</v>
      </c>
      <c r="J26" s="26">
        <f t="shared" si="3"/>
        <v>0.33841352357030396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0.33478823282300002</v>
      </c>
      <c r="D27" s="7">
        <v>7976</v>
      </c>
      <c r="E27" s="1">
        <f t="shared" si="0"/>
        <v>7976</v>
      </c>
      <c r="F27" s="6">
        <v>10693774615.719999</v>
      </c>
      <c r="G27" s="1" t="s">
        <v>150</v>
      </c>
      <c r="H27" s="1">
        <f t="shared" si="1"/>
        <v>3347.8823282300004</v>
      </c>
      <c r="I27" s="25">
        <f t="shared" si="2"/>
        <v>3.1306834569980244E-7</v>
      </c>
      <c r="J27" s="26">
        <f t="shared" si="3"/>
        <v>2.4970331253016242E-3</v>
      </c>
      <c r="K27" s="5">
        <v>2.4970331253015491E-3</v>
      </c>
      <c r="L27" s="27">
        <v>3.3478823282298998E-3</v>
      </c>
      <c r="M27" s="4">
        <f t="shared" si="4"/>
        <v>-1.0061396160665481E-16</v>
      </c>
      <c r="N27" s="3">
        <f t="shared" si="5"/>
        <v>-1.0049916454590857E-10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177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3.288693731709902E-3</v>
      </c>
      <c r="M28" s="4">
        <f t="shared" si="4"/>
        <v>-9.8011876392689601E-17</v>
      </c>
      <c r="N28" s="3">
        <f t="shared" si="5"/>
        <v>-9.822542779147625E-11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152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160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1.8902777695789439E-2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152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2.1640265775359348E-2</v>
      </c>
      <c r="M31" s="4">
        <f t="shared" si="4"/>
        <v>-6.5225602696727947E-16</v>
      </c>
      <c r="N31" s="3">
        <f t="shared" si="5"/>
        <v>-6.5119820646941662E-10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152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1.2193515298634121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152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0.40883818051339799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6.065308858E-2</v>
      </c>
      <c r="D34" s="7">
        <v>86456</v>
      </c>
      <c r="E34" s="1">
        <f t="shared" ref="E34:E65" si="6">D34</f>
        <v>86456</v>
      </c>
      <c r="F34" s="6">
        <v>3631673838.939991</v>
      </c>
      <c r="G34" s="1" t="s">
        <v>307</v>
      </c>
      <c r="H34" s="1">
        <f t="shared" ref="H34:H65" si="7">(C34/100)*$R$2</f>
        <v>606.53088579999996</v>
      </c>
      <c r="I34" s="25">
        <f t="shared" ref="I34:I65" si="8">H34/F34</f>
        <v>1.670113872277235E-7</v>
      </c>
      <c r="J34" s="26">
        <f t="shared" ref="J34:J65" si="9">I34*E34</f>
        <v>1.4439136494160064E-2</v>
      </c>
      <c r="K34" s="5">
        <v>1.443913649415963E-2</v>
      </c>
      <c r="L34" s="27">
        <v>6.0653088579998174E-4</v>
      </c>
      <c r="M34" s="4">
        <f t="shared" ref="M34:M65" si="10">L34-(C34/100)</f>
        <v>-1.8214596497756474E-17</v>
      </c>
      <c r="N34" s="3">
        <f t="shared" ref="N34:N65" si="11">IFERROR(L34*$R$2,0)-H34</f>
        <v>-1.8189894035458565E-11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1.903834831782</v>
      </c>
      <c r="D35" s="7">
        <v>15470000</v>
      </c>
      <c r="E35" s="1">
        <f t="shared" si="6"/>
        <v>15470000</v>
      </c>
      <c r="F35" s="6">
        <v>118944911345.3622</v>
      </c>
      <c r="G35" s="1" t="s">
        <v>154</v>
      </c>
      <c r="H35" s="1">
        <f t="shared" si="7"/>
        <v>19038.34831782</v>
      </c>
      <c r="I35" s="25">
        <f t="shared" si="8"/>
        <v>1.6006021697339579E-7</v>
      </c>
      <c r="J35" s="26">
        <f t="shared" si="9"/>
        <v>2.4761315565784328</v>
      </c>
      <c r="K35" s="5">
        <v>2.476131556578359</v>
      </c>
      <c r="L35" s="27">
        <v>1.9038348317819431E-2</v>
      </c>
      <c r="M35" s="4">
        <f t="shared" si="10"/>
        <v>-5.6898930012039273E-16</v>
      </c>
      <c r="N35" s="3">
        <f t="shared" si="11"/>
        <v>-5.7116267271339893E-10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1.607912910737</v>
      </c>
      <c r="D36" s="7">
        <v>220502</v>
      </c>
      <c r="E36" s="1">
        <f t="shared" si="6"/>
        <v>220502</v>
      </c>
      <c r="F36" s="6">
        <v>34168498918.330002</v>
      </c>
      <c r="G36" s="1" t="s">
        <v>191</v>
      </c>
      <c r="H36" s="1">
        <f t="shared" si="7"/>
        <v>16079.129107369999</v>
      </c>
      <c r="I36" s="25">
        <f t="shared" si="8"/>
        <v>4.7058342088139563E-7</v>
      </c>
      <c r="J36" s="26">
        <f t="shared" si="9"/>
        <v>0.1037645854711895</v>
      </c>
      <c r="K36" s="5">
        <v>0.1037645854711864</v>
      </c>
      <c r="L36" s="27">
        <v>1.6079129107369521E-2</v>
      </c>
      <c r="M36" s="4">
        <f t="shared" si="10"/>
        <v>-4.7878367936959876E-16</v>
      </c>
      <c r="N36" s="3">
        <f t="shared" si="11"/>
        <v>-4.7839421313256025E-10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0.28143352890700002</v>
      </c>
      <c r="D37" s="7">
        <v>521</v>
      </c>
      <c r="E37" s="1">
        <f t="shared" si="6"/>
        <v>521</v>
      </c>
      <c r="F37" s="6">
        <v>5683754103.96</v>
      </c>
      <c r="G37" s="1" t="s">
        <v>158</v>
      </c>
      <c r="H37" s="1">
        <f t="shared" si="7"/>
        <v>2814.3352890699998</v>
      </c>
      <c r="I37" s="25">
        <f t="shared" si="8"/>
        <v>4.9515430076561346E-7</v>
      </c>
      <c r="J37" s="26">
        <f t="shared" si="9"/>
        <v>2.5797539069888462E-4</v>
      </c>
      <c r="K37" s="5">
        <v>2.5797539069887692E-4</v>
      </c>
      <c r="L37" s="27">
        <v>2.814335289069915E-3</v>
      </c>
      <c r="M37" s="4">
        <f t="shared" si="10"/>
        <v>-8.5001450322863548E-17</v>
      </c>
      <c r="N37" s="3">
        <f t="shared" si="11"/>
        <v>-8.503775461576879E-11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0.84885465941500005</v>
      </c>
      <c r="D38" s="7">
        <v>36870</v>
      </c>
      <c r="E38" s="1">
        <f t="shared" si="6"/>
        <v>36870</v>
      </c>
      <c r="F38" s="6">
        <v>27696341844.515999</v>
      </c>
      <c r="G38" s="1" t="s">
        <v>150</v>
      </c>
      <c r="H38" s="1">
        <f t="shared" si="7"/>
        <v>8488.5465941499988</v>
      </c>
      <c r="I38" s="25">
        <f t="shared" si="8"/>
        <v>3.0648620102263682E-7</v>
      </c>
      <c r="J38" s="26">
        <f t="shared" si="9"/>
        <v>1.130014623170462E-2</v>
      </c>
      <c r="K38" s="5">
        <v>1.130014623170428E-2</v>
      </c>
      <c r="L38" s="27">
        <v>8.4885465941497446E-3</v>
      </c>
      <c r="M38" s="4">
        <f t="shared" si="10"/>
        <v>-2.5500435096859064E-16</v>
      </c>
      <c r="N38" s="3">
        <f t="shared" si="11"/>
        <v>-2.5465851649641991E-10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3.86439533783</v>
      </c>
      <c r="D39" s="7">
        <v>785668</v>
      </c>
      <c r="E39" s="1">
        <f t="shared" si="6"/>
        <v>785668</v>
      </c>
      <c r="F39" s="6">
        <v>88068393641.399994</v>
      </c>
      <c r="G39" s="1" t="s">
        <v>152</v>
      </c>
      <c r="H39" s="1">
        <f t="shared" si="7"/>
        <v>38643.953378300001</v>
      </c>
      <c r="I39" s="25">
        <f t="shared" si="8"/>
        <v>4.3879480231752404E-7</v>
      </c>
      <c r="J39" s="26">
        <f t="shared" si="9"/>
        <v>0.34474703474720447</v>
      </c>
      <c r="K39" s="5">
        <v>0.34474703474719409</v>
      </c>
      <c r="L39" s="27">
        <v>3.8643953378298838E-2</v>
      </c>
      <c r="M39" s="4">
        <f t="shared" si="10"/>
        <v>-1.1587952819525071E-15</v>
      </c>
      <c r="N39" s="3">
        <f t="shared" si="11"/>
        <v>-1.1641532182693481E-9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0.54396752461099995</v>
      </c>
      <c r="D40" s="7">
        <v>11160</v>
      </c>
      <c r="E40" s="1">
        <f t="shared" si="6"/>
        <v>11160</v>
      </c>
      <c r="F40" s="6">
        <v>13285147978.799999</v>
      </c>
      <c r="G40" s="1" t="s">
        <v>158</v>
      </c>
      <c r="H40" s="1">
        <f t="shared" si="7"/>
        <v>5439.6752461099995</v>
      </c>
      <c r="I40" s="25">
        <f t="shared" si="8"/>
        <v>4.0945537488859391E-7</v>
      </c>
      <c r="J40" s="26">
        <f t="shared" si="9"/>
        <v>4.569521983756708E-3</v>
      </c>
      <c r="K40" s="5">
        <v>4.569521983756571E-3</v>
      </c>
      <c r="L40" s="27">
        <v>5.4396752461098362E-3</v>
      </c>
      <c r="M40" s="4">
        <f t="shared" si="10"/>
        <v>-1.6306400674181987E-16</v>
      </c>
      <c r="N40" s="3">
        <f t="shared" si="11"/>
        <v>-1.6370904631912708E-10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0.35927060124799998</v>
      </c>
      <c r="D41" s="7">
        <v>306525</v>
      </c>
      <c r="E41" s="1">
        <f t="shared" si="6"/>
        <v>306525</v>
      </c>
      <c r="F41" s="6">
        <v>14562404007.691999</v>
      </c>
      <c r="G41" s="1" t="s">
        <v>160</v>
      </c>
      <c r="H41" s="1">
        <f t="shared" si="7"/>
        <v>3592.70601248</v>
      </c>
      <c r="I41" s="25">
        <f t="shared" si="8"/>
        <v>2.4671105200640629E-7</v>
      </c>
      <c r="J41" s="26">
        <f t="shared" si="9"/>
        <v>7.5623105216263684E-2</v>
      </c>
      <c r="K41" s="5">
        <v>7.5623105216261394E-2</v>
      </c>
      <c r="L41" s="27">
        <v>3.5927060124798919E-3</v>
      </c>
      <c r="M41" s="4">
        <f t="shared" si="10"/>
        <v>-1.0798653637955624E-16</v>
      </c>
      <c r="N41" s="3">
        <f t="shared" si="11"/>
        <v>-1.0822986951097846E-10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0.194068540629</v>
      </c>
      <c r="D42" s="7">
        <v>7413570</v>
      </c>
      <c r="E42" s="1">
        <f t="shared" si="6"/>
        <v>7413570</v>
      </c>
      <c r="F42" s="6">
        <v>7945784046.8711176</v>
      </c>
      <c r="G42" s="1" t="s">
        <v>205</v>
      </c>
      <c r="H42" s="1">
        <f t="shared" si="7"/>
        <v>1940.6854062900002</v>
      </c>
      <c r="I42" s="25">
        <f t="shared" si="8"/>
        <v>2.442408949000069E-7</v>
      </c>
      <c r="J42" s="26">
        <f t="shared" si="9"/>
        <v>1.8106969712038441</v>
      </c>
      <c r="K42" s="5">
        <v>1.8106969712037899</v>
      </c>
      <c r="L42" s="27">
        <v>1.9406854062899419E-3</v>
      </c>
      <c r="M42" s="4">
        <f t="shared" si="10"/>
        <v>-5.8113236445223038E-17</v>
      </c>
      <c r="N42" s="3">
        <f t="shared" si="11"/>
        <v>-5.8207660913467407E-11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0.323833563509</v>
      </c>
      <c r="D43" s="7">
        <v>214453</v>
      </c>
      <c r="E43" s="1">
        <f t="shared" si="6"/>
        <v>214453</v>
      </c>
      <c r="F43" s="6">
        <v>9416163448.3600006</v>
      </c>
      <c r="G43" s="1" t="s">
        <v>191</v>
      </c>
      <c r="H43" s="1">
        <f t="shared" si="7"/>
        <v>3238.3356350899999</v>
      </c>
      <c r="I43" s="25">
        <f t="shared" si="8"/>
        <v>3.4391242811890827E-7</v>
      </c>
      <c r="J43" s="26">
        <f t="shared" si="9"/>
        <v>7.3753051947384241E-2</v>
      </c>
      <c r="K43" s="5">
        <v>7.3753051947382006E-2</v>
      </c>
      <c r="L43" s="27">
        <v>3.2383356350899031E-3</v>
      </c>
      <c r="M43" s="4">
        <f t="shared" si="10"/>
        <v>-9.6710833785706996E-17</v>
      </c>
      <c r="N43" s="3">
        <f t="shared" si="11"/>
        <v>-9.6861185738816857E-11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1.974835546922</v>
      </c>
      <c r="D44" s="7">
        <v>56232</v>
      </c>
      <c r="E44" s="1">
        <f t="shared" si="6"/>
        <v>56232</v>
      </c>
      <c r="F44" s="6">
        <v>49733102230.174896</v>
      </c>
      <c r="G44" s="1" t="s">
        <v>150</v>
      </c>
      <c r="H44" s="1">
        <f t="shared" si="7"/>
        <v>19748.355469220001</v>
      </c>
      <c r="I44" s="25">
        <f t="shared" si="8"/>
        <v>3.970867406947711E-7</v>
      </c>
      <c r="J44" s="26">
        <f t="shared" si="9"/>
        <v>2.232898160274837E-2</v>
      </c>
      <c r="K44" s="5">
        <v>2.23289816027477E-2</v>
      </c>
      <c r="L44" s="27">
        <v>1.9748355469219409E-2</v>
      </c>
      <c r="M44" s="4">
        <f t="shared" si="10"/>
        <v>-5.9327542878406803E-16</v>
      </c>
      <c r="N44" s="3">
        <f t="shared" si="11"/>
        <v>-5.9299054555594921E-10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0.92357428225899996</v>
      </c>
      <c r="D45" s="7">
        <v>266349</v>
      </c>
      <c r="E45" s="1">
        <f t="shared" si="6"/>
        <v>266349</v>
      </c>
      <c r="F45" s="6">
        <v>31520769967.815899</v>
      </c>
      <c r="G45" s="1" t="s">
        <v>152</v>
      </c>
      <c r="H45" s="1">
        <f t="shared" si="7"/>
        <v>9235.7428225900003</v>
      </c>
      <c r="I45" s="25">
        <f t="shared" si="8"/>
        <v>2.9300498788640323E-7</v>
      </c>
      <c r="J45" s="26">
        <f t="shared" si="9"/>
        <v>7.8041585518555612E-2</v>
      </c>
      <c r="K45" s="5">
        <v>7.8041585518553253E-2</v>
      </c>
      <c r="L45" s="27">
        <v>9.2357428225897219E-3</v>
      </c>
      <c r="M45" s="4">
        <f t="shared" si="10"/>
        <v>-2.7755575615628914E-16</v>
      </c>
      <c r="N45" s="3">
        <f t="shared" si="11"/>
        <v>-2.7830537874251604E-10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1.3296806565229999</v>
      </c>
      <c r="D46" s="7">
        <v>36900</v>
      </c>
      <c r="E46" s="1">
        <f t="shared" si="6"/>
        <v>36900</v>
      </c>
      <c r="F46" s="6">
        <v>27566105968.360001</v>
      </c>
      <c r="G46" s="1" t="s">
        <v>205</v>
      </c>
      <c r="H46" s="1">
        <f t="shared" si="7"/>
        <v>13296.806565229999</v>
      </c>
      <c r="I46" s="25">
        <f t="shared" si="8"/>
        <v>4.8236071429500753E-7</v>
      </c>
      <c r="J46" s="26">
        <f t="shared" si="9"/>
        <v>1.7799110357485777E-2</v>
      </c>
      <c r="K46" s="5">
        <v>1.7799110357485239E-2</v>
      </c>
      <c r="L46" s="27">
        <v>1.3296806565229601E-2</v>
      </c>
      <c r="M46" s="4">
        <f t="shared" si="10"/>
        <v>-3.9898639947466563E-16</v>
      </c>
      <c r="N46" s="3">
        <f t="shared" si="11"/>
        <v>-3.9835867937654257E-10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0.44167402993400001</v>
      </c>
      <c r="D47" s="7">
        <v>31412.498</v>
      </c>
      <c r="E47" s="1">
        <f t="shared" si="6"/>
        <v>31412.498</v>
      </c>
      <c r="F47" s="6">
        <v>8273180925.0799999</v>
      </c>
      <c r="G47" s="1" t="s">
        <v>207</v>
      </c>
      <c r="H47" s="1">
        <f t="shared" si="7"/>
        <v>4416.7402993400001</v>
      </c>
      <c r="I47" s="25">
        <f t="shared" si="8"/>
        <v>5.3386240907058261E-7</v>
      </c>
      <c r="J47" s="26">
        <f t="shared" si="9"/>
        <v>1.6769951857204857E-2</v>
      </c>
      <c r="K47" s="5">
        <v>1.6769951857204351E-2</v>
      </c>
      <c r="L47" s="27">
        <v>4.4167402993398677E-3</v>
      </c>
      <c r="M47" s="4">
        <f t="shared" si="10"/>
        <v>-1.3270634591222574E-16</v>
      </c>
      <c r="N47" s="3">
        <f t="shared" si="11"/>
        <v>-1.3278622645884752E-10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0.44782421910600001</v>
      </c>
      <c r="D48" s="7">
        <v>2115.1999999999998</v>
      </c>
      <c r="E48" s="1">
        <f t="shared" si="6"/>
        <v>2115.1999999999998</v>
      </c>
      <c r="F48" s="6">
        <v>10933658459.30439</v>
      </c>
      <c r="G48" s="1" t="s">
        <v>158</v>
      </c>
      <c r="H48" s="1">
        <f t="shared" si="7"/>
        <v>4478.2421910599996</v>
      </c>
      <c r="I48" s="25">
        <f t="shared" si="8"/>
        <v>4.0958314252527966E-7</v>
      </c>
      <c r="J48" s="26">
        <f t="shared" si="9"/>
        <v>8.6635026306947148E-4</v>
      </c>
      <c r="K48" s="5">
        <v>8.6635026306944513E-4</v>
      </c>
      <c r="L48" s="27">
        <v>4.4782421910598653E-3</v>
      </c>
      <c r="M48" s="4">
        <f t="shared" si="10"/>
        <v>-1.3444106938820255E-16</v>
      </c>
      <c r="N48" s="3">
        <f t="shared" si="11"/>
        <v>-1.3460521586239338E-10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0.38365557210099999</v>
      </c>
      <c r="D49" s="7">
        <v>6591</v>
      </c>
      <c r="E49" s="1">
        <f t="shared" si="6"/>
        <v>6591</v>
      </c>
      <c r="F49" s="6">
        <v>8671431136.1800003</v>
      </c>
      <c r="G49" s="1" t="s">
        <v>150</v>
      </c>
      <c r="H49" s="1">
        <f t="shared" si="7"/>
        <v>3836.5557210099996</v>
      </c>
      <c r="I49" s="25">
        <f t="shared" si="8"/>
        <v>4.4243627848264343E-7</v>
      </c>
      <c r="J49" s="26">
        <f t="shared" si="9"/>
        <v>2.9160975114791029E-3</v>
      </c>
      <c r="K49" s="5">
        <v>2.9160975114790148E-3</v>
      </c>
      <c r="L49" s="27">
        <v>3.8365557210098852E-3</v>
      </c>
      <c r="M49" s="4">
        <f t="shared" si="10"/>
        <v>-1.1449174941446927E-16</v>
      </c>
      <c r="N49" s="3">
        <f t="shared" si="11"/>
        <v>-1.1459633242338896E-10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4.5381710560239998</v>
      </c>
      <c r="D50" s="7">
        <v>1330000</v>
      </c>
      <c r="E50" s="1">
        <f t="shared" si="6"/>
        <v>1330000</v>
      </c>
      <c r="F50" s="6">
        <v>124275654177.73599</v>
      </c>
      <c r="G50" s="1" t="s">
        <v>152</v>
      </c>
      <c r="H50" s="1">
        <f t="shared" si="7"/>
        <v>45381.710560239997</v>
      </c>
      <c r="I50" s="25">
        <f t="shared" si="8"/>
        <v>3.6516975799086269E-7</v>
      </c>
      <c r="J50" s="26">
        <f t="shared" si="9"/>
        <v>0.4856757781278474</v>
      </c>
      <c r="K50" s="5">
        <v>0.4856757781278328</v>
      </c>
      <c r="L50" s="27">
        <v>4.5381710560238639E-2</v>
      </c>
      <c r="M50" s="4">
        <f t="shared" si="10"/>
        <v>-1.3600232051658168E-15</v>
      </c>
      <c r="N50" s="3">
        <f t="shared" si="11"/>
        <v>-1.3606040738523006E-9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0.36233679675899999</v>
      </c>
      <c r="D51" s="7">
        <v>51375</v>
      </c>
      <c r="E51" s="1">
        <f t="shared" si="6"/>
        <v>51375</v>
      </c>
      <c r="F51" s="6">
        <v>10864958511.246</v>
      </c>
      <c r="G51" s="1" t="s">
        <v>162</v>
      </c>
      <c r="H51" s="1">
        <f t="shared" si="7"/>
        <v>3623.3679675900003</v>
      </c>
      <c r="I51" s="25">
        <f t="shared" si="8"/>
        <v>3.3349119224335356E-7</v>
      </c>
      <c r="J51" s="26">
        <f t="shared" si="9"/>
        <v>1.7133110001502288E-2</v>
      </c>
      <c r="K51" s="5">
        <v>1.7133110001501771E-2</v>
      </c>
      <c r="L51" s="27">
        <v>3.6233679675898921E-3</v>
      </c>
      <c r="M51" s="4">
        <f t="shared" si="10"/>
        <v>-1.0798653637955624E-16</v>
      </c>
      <c r="N51" s="3">
        <f t="shared" si="11"/>
        <v>-1.0822986951097846E-10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5.1350173033850002</v>
      </c>
      <c r="D52" s="7">
        <v>54400000</v>
      </c>
      <c r="E52" s="1">
        <f t="shared" si="6"/>
        <v>54400000</v>
      </c>
      <c r="F52" s="6">
        <v>158228038702.90961</v>
      </c>
      <c r="G52" s="1" t="s">
        <v>152</v>
      </c>
      <c r="H52" s="1">
        <f t="shared" si="7"/>
        <v>51350.173033850006</v>
      </c>
      <c r="I52" s="25">
        <f t="shared" si="8"/>
        <v>3.2453270264106324E-7</v>
      </c>
      <c r="J52" s="26">
        <f t="shared" si="9"/>
        <v>17.65457902367384</v>
      </c>
      <c r="K52" s="5">
        <v>17.65457902367331</v>
      </c>
      <c r="L52" s="27">
        <v>5.1350173033848458E-2</v>
      </c>
      <c r="M52" s="4">
        <f t="shared" si="10"/>
        <v>-1.5473733405713119E-15</v>
      </c>
      <c r="N52" s="3">
        <f t="shared" si="11"/>
        <v>-1.5497789718210697E-9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0.16418292976599999</v>
      </c>
      <c r="D53" s="7">
        <v>47589</v>
      </c>
      <c r="E53" s="1">
        <f t="shared" si="6"/>
        <v>47589</v>
      </c>
      <c r="F53" s="6">
        <v>8520982916.9599895</v>
      </c>
      <c r="G53" s="1" t="s">
        <v>207</v>
      </c>
      <c r="H53" s="1">
        <f t="shared" si="7"/>
        <v>1641.8292976600001</v>
      </c>
      <c r="I53" s="25">
        <f t="shared" si="8"/>
        <v>1.9268074043337614E-7</v>
      </c>
      <c r="J53" s="26">
        <f t="shared" si="9"/>
        <v>9.1694837564839371E-3</v>
      </c>
      <c r="K53" s="5">
        <v>9.169483756483663E-3</v>
      </c>
      <c r="L53" s="27">
        <v>1.641829297659951E-3</v>
      </c>
      <c r="M53" s="4">
        <f t="shared" si="10"/>
        <v>-4.90059381963448E-17</v>
      </c>
      <c r="N53" s="3">
        <f t="shared" si="11"/>
        <v>-4.9112713895738125E-11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0.494388740301</v>
      </c>
      <c r="D54" s="7">
        <v>4153000</v>
      </c>
      <c r="E54" s="1">
        <f t="shared" si="6"/>
        <v>4153000</v>
      </c>
      <c r="F54" s="6">
        <v>21839534169.759998</v>
      </c>
      <c r="G54" s="1" t="s">
        <v>207</v>
      </c>
      <c r="H54" s="1">
        <f t="shared" si="7"/>
        <v>4943.8874030099996</v>
      </c>
      <c r="I54" s="25">
        <f t="shared" si="8"/>
        <v>2.2637329920047143E-7</v>
      </c>
      <c r="J54" s="26">
        <f t="shared" si="9"/>
        <v>0.94012831157955778</v>
      </c>
      <c r="K54" s="5">
        <v>0.9401283115795297</v>
      </c>
      <c r="L54" s="27">
        <v>4.9438874030098513E-3</v>
      </c>
      <c r="M54" s="4">
        <f t="shared" si="10"/>
        <v>-1.4831885719601701E-16</v>
      </c>
      <c r="N54" s="3">
        <f t="shared" si="11"/>
        <v>-1.482476363889873E-10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1.3801638083829999</v>
      </c>
      <c r="D55" s="7">
        <v>17800000</v>
      </c>
      <c r="E55" s="1">
        <f t="shared" si="6"/>
        <v>17800000</v>
      </c>
      <c r="F55" s="6">
        <v>40262297298.400002</v>
      </c>
      <c r="G55" s="1" t="s">
        <v>154</v>
      </c>
      <c r="H55" s="1">
        <f t="shared" si="7"/>
        <v>13801.638083829997</v>
      </c>
      <c r="I55" s="25">
        <f t="shared" si="8"/>
        <v>3.4279310943289034E-7</v>
      </c>
      <c r="J55" s="26">
        <f t="shared" si="9"/>
        <v>6.1017173479054483</v>
      </c>
      <c r="K55" s="5">
        <v>6.1017173479052662</v>
      </c>
      <c r="L55" s="27">
        <v>1.3801638083829591E-2</v>
      </c>
      <c r="M55" s="4">
        <f t="shared" si="10"/>
        <v>-4.0766001685454967E-16</v>
      </c>
      <c r="N55" s="3">
        <f t="shared" si="11"/>
        <v>-4.0745362639427185E-10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0.25034876361199998</v>
      </c>
      <c r="D56" s="7">
        <v>1918</v>
      </c>
      <c r="E56" s="1">
        <f t="shared" si="6"/>
        <v>1918</v>
      </c>
      <c r="F56" s="6">
        <v>7173306344.2299995</v>
      </c>
      <c r="G56" s="1" t="s">
        <v>150</v>
      </c>
      <c r="H56" s="1">
        <f t="shared" si="7"/>
        <v>2503.4876361199999</v>
      </c>
      <c r="I56" s="25">
        <f t="shared" si="8"/>
        <v>3.4900051886585507E-7</v>
      </c>
      <c r="J56" s="26">
        <f t="shared" si="9"/>
        <v>6.6938299518470997E-4</v>
      </c>
      <c r="K56" s="5">
        <v>6.6938299518469002E-4</v>
      </c>
      <c r="L56" s="27">
        <v>2.503487636119925E-3</v>
      </c>
      <c r="M56" s="4">
        <f t="shared" si="10"/>
        <v>-7.5026790335996907E-17</v>
      </c>
      <c r="N56" s="3">
        <f t="shared" si="11"/>
        <v>-7.503331289626658E-11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0.26858044857000002</v>
      </c>
      <c r="D57" s="7">
        <v>10769826</v>
      </c>
      <c r="E57" s="1">
        <f t="shared" si="6"/>
        <v>10769826</v>
      </c>
      <c r="F57" s="6">
        <v>31850529840.438</v>
      </c>
      <c r="G57" s="1" t="s">
        <v>164</v>
      </c>
      <c r="H57" s="1">
        <f t="shared" si="7"/>
        <v>2685.8044857</v>
      </c>
      <c r="I57" s="25">
        <f t="shared" si="8"/>
        <v>8.4325268658170158E-8</v>
      </c>
      <c r="J57" s="26">
        <f t="shared" si="9"/>
        <v>0.90816847085174612</v>
      </c>
      <c r="K57" s="5">
        <v>0.90816847085171881</v>
      </c>
      <c r="L57" s="27">
        <v>2.6858044856999191E-3</v>
      </c>
      <c r="M57" s="4">
        <f t="shared" si="10"/>
        <v>-8.1098322501915732E-17</v>
      </c>
      <c r="N57" s="3">
        <f t="shared" si="11"/>
        <v>-8.0945028457790613E-11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0.491511931432</v>
      </c>
      <c r="D58" s="7">
        <v>193888</v>
      </c>
      <c r="E58" s="1">
        <f t="shared" si="6"/>
        <v>193888</v>
      </c>
      <c r="F58" s="6">
        <v>10487271495.34997</v>
      </c>
      <c r="G58" s="1" t="s">
        <v>205</v>
      </c>
      <c r="H58" s="1">
        <f t="shared" si="7"/>
        <v>4915.1193143199998</v>
      </c>
      <c r="I58" s="25">
        <f t="shared" si="8"/>
        <v>4.6867474695390038E-7</v>
      </c>
      <c r="J58" s="26">
        <f t="shared" si="9"/>
        <v>9.0870409337397831E-2</v>
      </c>
      <c r="K58" s="5">
        <v>9.0870409337395111E-2</v>
      </c>
      <c r="L58" s="27">
        <v>4.9151193143198522E-3</v>
      </c>
      <c r="M58" s="4">
        <f t="shared" si="10"/>
        <v>-1.474514954580286E-16</v>
      </c>
      <c r="N58" s="3">
        <f t="shared" si="11"/>
        <v>-1.4733814168721437E-10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0.320070563616</v>
      </c>
      <c r="D59" s="7">
        <v>635</v>
      </c>
      <c r="E59" s="1">
        <f t="shared" si="6"/>
        <v>635</v>
      </c>
      <c r="F59" s="6">
        <v>6049379960.5640001</v>
      </c>
      <c r="G59" s="1" t="s">
        <v>158</v>
      </c>
      <c r="H59" s="1">
        <f t="shared" si="7"/>
        <v>3200.7056361599998</v>
      </c>
      <c r="I59" s="25">
        <f t="shared" si="8"/>
        <v>5.2909647881691158E-7</v>
      </c>
      <c r="J59" s="26">
        <f t="shared" si="9"/>
        <v>3.3597626404873886E-4</v>
      </c>
      <c r="K59" s="5">
        <v>3.3597626404872877E-4</v>
      </c>
      <c r="L59" s="27">
        <v>3.2007056361599041E-3</v>
      </c>
      <c r="M59" s="4">
        <f t="shared" si="10"/>
        <v>-9.5843472047718592E-17</v>
      </c>
      <c r="N59" s="3">
        <f t="shared" si="11"/>
        <v>-9.5496943686157465E-11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0.175917050213</v>
      </c>
      <c r="D60" s="7">
        <v>1372294</v>
      </c>
      <c r="E60" s="1">
        <f t="shared" si="6"/>
        <v>1372294</v>
      </c>
      <c r="F60" s="6">
        <v>12269208978.67499</v>
      </c>
      <c r="G60" s="1" t="s">
        <v>207</v>
      </c>
      <c r="H60" s="1">
        <f t="shared" si="7"/>
        <v>1759.1705021299999</v>
      </c>
      <c r="I60" s="25">
        <f t="shared" si="8"/>
        <v>1.4338092253441925E-7</v>
      </c>
      <c r="J60" s="26">
        <f t="shared" si="9"/>
        <v>0.19676077970844832</v>
      </c>
      <c r="K60" s="5">
        <v>0.19676077970844241</v>
      </c>
      <c r="L60" s="27">
        <v>1.759170502129947E-3</v>
      </c>
      <c r="M60" s="4">
        <f t="shared" si="10"/>
        <v>-5.2909066017292616E-17</v>
      </c>
      <c r="N60" s="3">
        <f t="shared" si="11"/>
        <v>-5.297806637827307E-11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0.218329675685</v>
      </c>
      <c r="D61" s="7">
        <v>17255</v>
      </c>
      <c r="E61" s="1">
        <f t="shared" si="6"/>
        <v>17255</v>
      </c>
      <c r="F61" s="6">
        <v>8107113391.5039997</v>
      </c>
      <c r="G61" s="1" t="s">
        <v>150</v>
      </c>
      <c r="H61" s="1">
        <f t="shared" si="7"/>
        <v>2183.2967568500003</v>
      </c>
      <c r="I61" s="25">
        <f t="shared" si="8"/>
        <v>2.6930630563746975E-7</v>
      </c>
      <c r="J61" s="26">
        <f t="shared" si="9"/>
        <v>4.6468803037745402E-3</v>
      </c>
      <c r="K61" s="5">
        <v>4.6468803037744014E-3</v>
      </c>
      <c r="L61" s="27">
        <v>2.1832967568499351E-3</v>
      </c>
      <c r="M61" s="4">
        <f t="shared" si="10"/>
        <v>-6.5052130349130266E-17</v>
      </c>
      <c r="N61" s="3">
        <f t="shared" si="11"/>
        <v>-6.5028871176764369E-11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0.35280869746299998</v>
      </c>
      <c r="D62" s="7">
        <v>13463.6</v>
      </c>
      <c r="E62" s="1">
        <f t="shared" si="6"/>
        <v>13463.6</v>
      </c>
      <c r="F62" s="6">
        <v>7273324323</v>
      </c>
      <c r="G62" s="1" t="s">
        <v>195</v>
      </c>
      <c r="H62" s="1">
        <f t="shared" si="7"/>
        <v>3528.0869746299995</v>
      </c>
      <c r="I62" s="25">
        <f t="shared" si="8"/>
        <v>4.8507213729949323E-7</v>
      </c>
      <c r="J62" s="26">
        <f t="shared" si="9"/>
        <v>6.5308172277454574E-3</v>
      </c>
      <c r="K62" s="5">
        <v>6.5308172277452623E-3</v>
      </c>
      <c r="L62" s="27">
        <v>3.5280869746298939E-3</v>
      </c>
      <c r="M62" s="4">
        <f t="shared" si="10"/>
        <v>-1.0581813203458523E-16</v>
      </c>
      <c r="N62" s="3">
        <f t="shared" si="11"/>
        <v>-1.0550138540565968E-10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0.47903616566200002</v>
      </c>
      <c r="D63" s="7">
        <v>2367040</v>
      </c>
      <c r="E63" s="1">
        <f t="shared" si="6"/>
        <v>2367040</v>
      </c>
      <c r="F63" s="6">
        <v>11117212297.639959</v>
      </c>
      <c r="G63" s="1" t="s">
        <v>191</v>
      </c>
      <c r="H63" s="1">
        <f t="shared" si="7"/>
        <v>4790.3616566200008</v>
      </c>
      <c r="I63" s="25">
        <f t="shared" si="8"/>
        <v>4.3089594120973411E-7</v>
      </c>
      <c r="J63" s="26">
        <f t="shared" si="9"/>
        <v>1.0199479286810891</v>
      </c>
      <c r="K63" s="5">
        <v>1.019947928681058</v>
      </c>
      <c r="L63" s="27">
        <v>4.7903616566198574E-3</v>
      </c>
      <c r="M63" s="4">
        <f t="shared" si="10"/>
        <v>-1.4311468676808659E-16</v>
      </c>
      <c r="N63" s="3">
        <f t="shared" si="11"/>
        <v>-1.4370016288012266E-10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0.73589448636800003</v>
      </c>
      <c r="D64" s="7">
        <v>376893</v>
      </c>
      <c r="E64" s="1">
        <f t="shared" si="6"/>
        <v>376893</v>
      </c>
      <c r="F64" s="6">
        <v>32519533087.375</v>
      </c>
      <c r="G64" s="1" t="s">
        <v>171</v>
      </c>
      <c r="H64" s="1">
        <f t="shared" si="7"/>
        <v>7358.9448636799998</v>
      </c>
      <c r="I64" s="25">
        <f t="shared" si="8"/>
        <v>2.2629306650583339E-7</v>
      </c>
      <c r="J64" s="26">
        <f t="shared" si="9"/>
        <v>8.5288272714583058E-2</v>
      </c>
      <c r="K64" s="5">
        <v>8.5288272714580504E-2</v>
      </c>
      <c r="L64" s="27">
        <v>7.3589448636797797E-3</v>
      </c>
      <c r="M64" s="4">
        <f t="shared" si="10"/>
        <v>-2.203098814490545E-16</v>
      </c>
      <c r="N64" s="3">
        <f t="shared" si="11"/>
        <v>-2.2009771782904863E-10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0.42743630864900001</v>
      </c>
      <c r="D65" s="7">
        <v>4477108</v>
      </c>
      <c r="E65" s="1">
        <f t="shared" si="6"/>
        <v>4477108</v>
      </c>
      <c r="F65" s="6">
        <v>10394515505.48181</v>
      </c>
      <c r="G65" s="1" t="s">
        <v>152</v>
      </c>
      <c r="H65" s="1">
        <f t="shared" si="7"/>
        <v>4274.3630864899997</v>
      </c>
      <c r="I65" s="25">
        <f t="shared" si="8"/>
        <v>4.1121330611665419E-7</v>
      </c>
      <c r="J65" s="26">
        <f t="shared" si="9"/>
        <v>1.8410463825213215</v>
      </c>
      <c r="K65" s="5">
        <v>1.8410463825212671</v>
      </c>
      <c r="L65" s="27">
        <v>4.2743630864898706E-3</v>
      </c>
      <c r="M65" s="4">
        <f t="shared" si="10"/>
        <v>-1.2923689896027213E-16</v>
      </c>
      <c r="N65" s="3">
        <f t="shared" si="11"/>
        <v>-1.2914824765175581E-10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4.1888997098429996</v>
      </c>
      <c r="D66" s="7">
        <v>849242</v>
      </c>
      <c r="E66" s="1">
        <f t="shared" ref="E66:E97" si="12">D66</f>
        <v>849242</v>
      </c>
      <c r="F66" s="6">
        <v>126376291616.6393</v>
      </c>
      <c r="G66" s="1" t="s">
        <v>152</v>
      </c>
      <c r="H66" s="1">
        <f t="shared" ref="H66:H102" si="13">(C66/100)*$R$2</f>
        <v>41888.997098429994</v>
      </c>
      <c r="I66" s="25">
        <f t="shared" ref="I66:I97" si="14">H66/F66</f>
        <v>3.3146246469630298E-7</v>
      </c>
      <c r="J66" s="26">
        <f t="shared" ref="J66:J97" si="15">I66*E66</f>
        <v>0.28149184644361774</v>
      </c>
      <c r="K66" s="5">
        <v>0.28149184644360931</v>
      </c>
      <c r="L66" s="27">
        <v>4.1888997098428742E-2</v>
      </c>
      <c r="M66" s="4">
        <f t="shared" ref="M66:M97" si="16">L66-(C66/100)</f>
        <v>-1.2559397966072083E-15</v>
      </c>
      <c r="N66" s="3">
        <f t="shared" ref="N66:N102" si="17">IFERROR(L66*$R$2,0)-H66</f>
        <v>-1.2514647096395493E-9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0.241039091703</v>
      </c>
      <c r="D67" s="7">
        <v>50798</v>
      </c>
      <c r="E67" s="1">
        <f t="shared" si="12"/>
        <v>50798</v>
      </c>
      <c r="F67" s="6">
        <v>5224300801.46</v>
      </c>
      <c r="G67" s="1" t="s">
        <v>158</v>
      </c>
      <c r="H67" s="1">
        <f t="shared" si="13"/>
        <v>2410.3909170300003</v>
      </c>
      <c r="I67" s="25">
        <f t="shared" si="14"/>
        <v>4.6138057677620415E-7</v>
      </c>
      <c r="J67" s="26">
        <f t="shared" si="15"/>
        <v>2.3437210539077619E-2</v>
      </c>
      <c r="K67" s="5">
        <v>2.3437210539076919E-2</v>
      </c>
      <c r="L67" s="27">
        <v>2.4103909170299278E-3</v>
      </c>
      <c r="M67" s="4">
        <f t="shared" si="16"/>
        <v>-7.2424705122031696E-17</v>
      </c>
      <c r="N67" s="3">
        <f t="shared" si="17"/>
        <v>-7.2304828790947795E-11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1.265887868773</v>
      </c>
      <c r="D68" s="7">
        <v>36500000</v>
      </c>
      <c r="E68" s="1">
        <f t="shared" si="12"/>
        <v>36500000</v>
      </c>
      <c r="F68" s="6">
        <v>37434789105.919998</v>
      </c>
      <c r="G68" s="1" t="s">
        <v>152</v>
      </c>
      <c r="H68" s="1">
        <f t="shared" si="13"/>
        <v>12658.878687729999</v>
      </c>
      <c r="I68" s="25">
        <f t="shared" si="14"/>
        <v>3.3815814086496626E-7</v>
      </c>
      <c r="J68" s="26">
        <f t="shared" si="15"/>
        <v>12.342772141571269</v>
      </c>
      <c r="K68" s="5">
        <v>12.342772141570901</v>
      </c>
      <c r="L68" s="27">
        <v>1.265887868772962E-2</v>
      </c>
      <c r="M68" s="4">
        <f t="shared" si="16"/>
        <v>-3.7990444123892075E-16</v>
      </c>
      <c r="N68" s="3">
        <f t="shared" si="17"/>
        <v>-3.7834979593753815E-10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0.36315365675900002</v>
      </c>
      <c r="D69" s="7">
        <v>44022</v>
      </c>
      <c r="E69" s="1">
        <f t="shared" si="12"/>
        <v>44022</v>
      </c>
      <c r="F69" s="6">
        <v>7411656895.1999998</v>
      </c>
      <c r="G69" s="1" t="s">
        <v>152</v>
      </c>
      <c r="H69" s="1">
        <f t="shared" si="13"/>
        <v>3631.5365675900002</v>
      </c>
      <c r="I69" s="25">
        <f t="shared" si="14"/>
        <v>4.8997634657668611E-7</v>
      </c>
      <c r="J69" s="26">
        <f t="shared" si="15"/>
        <v>2.1569738728998877E-2</v>
      </c>
      <c r="K69" s="5">
        <v>2.1569738728998231E-2</v>
      </c>
      <c r="L69" s="27">
        <v>3.6315365675898912E-3</v>
      </c>
      <c r="M69" s="4">
        <f t="shared" si="16"/>
        <v>-1.0885389811754465E-16</v>
      </c>
      <c r="N69" s="3">
        <f t="shared" si="17"/>
        <v>-1.0913936421275139E-10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0.52290135937000004</v>
      </c>
      <c r="D70" s="7">
        <v>38400</v>
      </c>
      <c r="E70" s="1">
        <f t="shared" si="12"/>
        <v>38400</v>
      </c>
      <c r="F70" s="6">
        <v>9886483358</v>
      </c>
      <c r="G70" s="1" t="s">
        <v>177</v>
      </c>
      <c r="H70" s="1">
        <f t="shared" si="13"/>
        <v>5229.0135936999995</v>
      </c>
      <c r="I70" s="25">
        <f t="shared" si="14"/>
        <v>5.2890531489832094E-7</v>
      </c>
      <c r="J70" s="26">
        <f t="shared" si="15"/>
        <v>2.0309964092095525E-2</v>
      </c>
      <c r="K70" s="5">
        <v>2.0309964092094918E-2</v>
      </c>
      <c r="L70" s="27">
        <v>5.229013593699843E-3</v>
      </c>
      <c r="M70" s="4">
        <f t="shared" si="16"/>
        <v>-1.5699247457590104E-16</v>
      </c>
      <c r="N70" s="3">
        <f t="shared" si="17"/>
        <v>-1.5643308870494366E-10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2.5008905130680001</v>
      </c>
      <c r="D71" s="7">
        <v>26800000</v>
      </c>
      <c r="E71" s="1">
        <f t="shared" si="12"/>
        <v>26800000</v>
      </c>
      <c r="F71" s="6">
        <v>86463569713.220795</v>
      </c>
      <c r="G71" s="1" t="s">
        <v>154</v>
      </c>
      <c r="H71" s="1">
        <f t="shared" si="13"/>
        <v>25008.905130680003</v>
      </c>
      <c r="I71" s="25">
        <f t="shared" si="14"/>
        <v>2.8924210755614906E-7</v>
      </c>
      <c r="J71" s="26">
        <f t="shared" si="15"/>
        <v>7.7516884825047949</v>
      </c>
      <c r="K71" s="5">
        <v>7.7516884825045631</v>
      </c>
      <c r="L71" s="27">
        <v>2.500890513067925E-2</v>
      </c>
      <c r="M71" s="4">
        <f t="shared" si="16"/>
        <v>-7.5286998857393428E-16</v>
      </c>
      <c r="N71" s="3">
        <f t="shared" si="17"/>
        <v>-7.5306161306798458E-10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0.27737345807899999</v>
      </c>
      <c r="D72" s="7">
        <v>498178</v>
      </c>
      <c r="E72" s="1">
        <f t="shared" si="12"/>
        <v>498178</v>
      </c>
      <c r="F72" s="6">
        <v>6621557319.1999998</v>
      </c>
      <c r="G72" s="1" t="s">
        <v>152</v>
      </c>
      <c r="H72" s="1">
        <f t="shared" si="13"/>
        <v>2773.7345807899997</v>
      </c>
      <c r="I72" s="25">
        <f t="shared" si="14"/>
        <v>4.1889459640366224E-7</v>
      </c>
      <c r="J72" s="26">
        <f t="shared" si="15"/>
        <v>0.20868407224718366</v>
      </c>
      <c r="K72" s="5">
        <v>0.20868407224717739</v>
      </c>
      <c r="L72" s="27">
        <v>2.7737345807899169E-3</v>
      </c>
      <c r="M72" s="4">
        <f t="shared" si="16"/>
        <v>-8.2833045977892539E-17</v>
      </c>
      <c r="N72" s="3">
        <f t="shared" si="17"/>
        <v>-8.276401786133647E-11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4.0210373728639999</v>
      </c>
      <c r="D73" s="7">
        <v>81000000</v>
      </c>
      <c r="E73" s="1">
        <f t="shared" si="12"/>
        <v>81000000</v>
      </c>
      <c r="F73" s="6">
        <v>234663752434.061</v>
      </c>
      <c r="G73" s="1" t="s">
        <v>154</v>
      </c>
      <c r="H73" s="1">
        <f t="shared" si="13"/>
        <v>40210.373728639999</v>
      </c>
      <c r="I73" s="25">
        <f t="shared" si="14"/>
        <v>1.7135315237890799E-7</v>
      </c>
      <c r="J73" s="26">
        <f t="shared" si="15"/>
        <v>13.879605342691548</v>
      </c>
      <c r="K73" s="5">
        <v>13.87960534269113</v>
      </c>
      <c r="L73" s="27">
        <v>4.0210373728638789E-2</v>
      </c>
      <c r="M73" s="4">
        <f t="shared" si="16"/>
        <v>-1.2073675392798577E-15</v>
      </c>
      <c r="N73" s="3">
        <f t="shared" si="17"/>
        <v>-1.2078089639544487E-9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0.29389922448</v>
      </c>
      <c r="D74" s="7">
        <v>580053</v>
      </c>
      <c r="E74" s="1">
        <f t="shared" si="12"/>
        <v>580053</v>
      </c>
      <c r="F74" s="6">
        <v>11774466917.40221</v>
      </c>
      <c r="G74" s="1" t="s">
        <v>152</v>
      </c>
      <c r="H74" s="1">
        <f t="shared" si="13"/>
        <v>2938.9922447999998</v>
      </c>
      <c r="I74" s="25">
        <f t="shared" si="14"/>
        <v>2.4960724467757281E-7</v>
      </c>
      <c r="J74" s="26">
        <f t="shared" si="15"/>
        <v>0.14478543109696015</v>
      </c>
      <c r="K74" s="5">
        <v>0.14478543109695571</v>
      </c>
      <c r="L74" s="27">
        <v>2.9389922447999122E-3</v>
      </c>
      <c r="M74" s="4">
        <f t="shared" si="16"/>
        <v>-8.7603535536828758E-17</v>
      </c>
      <c r="N74" s="3">
        <f t="shared" si="17"/>
        <v>-8.7766238721087575E-11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0.30688644520800001</v>
      </c>
      <c r="D75" s="7">
        <v>10696</v>
      </c>
      <c r="E75" s="1">
        <f t="shared" si="12"/>
        <v>10696</v>
      </c>
      <c r="F75" s="6">
        <v>6398252605.5999899</v>
      </c>
      <c r="G75" s="1" t="s">
        <v>150</v>
      </c>
      <c r="H75" s="1">
        <f t="shared" si="13"/>
        <v>3068.8644520800003</v>
      </c>
      <c r="I75" s="25">
        <f t="shared" si="14"/>
        <v>4.7964102720702448E-7</v>
      </c>
      <c r="J75" s="26">
        <f t="shared" si="15"/>
        <v>5.1302404270063343E-3</v>
      </c>
      <c r="K75" s="5">
        <v>5.1302404270061807E-3</v>
      </c>
      <c r="L75" s="27">
        <v>3.0688644520799079E-3</v>
      </c>
      <c r="M75" s="4">
        <f t="shared" si="16"/>
        <v>-9.2374025095764978E-17</v>
      </c>
      <c r="N75" s="3">
        <f t="shared" si="17"/>
        <v>-9.2313712229952216E-11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0.62971076661000003</v>
      </c>
      <c r="D76" s="7">
        <v>498652</v>
      </c>
      <c r="E76" s="1">
        <f t="shared" si="12"/>
        <v>498652</v>
      </c>
      <c r="F76" s="6">
        <v>17942213819.057999</v>
      </c>
      <c r="G76" s="1" t="s">
        <v>152</v>
      </c>
      <c r="H76" s="1">
        <f t="shared" si="13"/>
        <v>6297.1076661000006</v>
      </c>
      <c r="I76" s="25">
        <f t="shared" si="14"/>
        <v>3.5096603627648727E-7</v>
      </c>
      <c r="J76" s="26">
        <f t="shared" si="15"/>
        <v>0.17500991592134293</v>
      </c>
      <c r="K76" s="5">
        <v>0.17500991592133769</v>
      </c>
      <c r="L76" s="27">
        <v>6.2971076660998113E-3</v>
      </c>
      <c r="M76" s="4">
        <f t="shared" si="16"/>
        <v>-1.8908485888147197E-16</v>
      </c>
      <c r="N76" s="3">
        <f t="shared" si="17"/>
        <v>-1.8917489796876907E-10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0.87454748152899997</v>
      </c>
      <c r="D77" s="7">
        <v>77212</v>
      </c>
      <c r="E77" s="1">
        <f t="shared" si="12"/>
        <v>77212</v>
      </c>
      <c r="F77" s="6">
        <v>17580180332.075001</v>
      </c>
      <c r="G77" s="1" t="s">
        <v>152</v>
      </c>
      <c r="H77" s="1">
        <f t="shared" si="13"/>
        <v>8745.4748152899992</v>
      </c>
      <c r="I77" s="25">
        <f t="shared" si="14"/>
        <v>4.9746217900472266E-7</v>
      </c>
      <c r="J77" s="26">
        <f t="shared" si="15"/>
        <v>3.8410049765312648E-2</v>
      </c>
      <c r="K77" s="5">
        <v>3.8410049765311503E-2</v>
      </c>
      <c r="L77" s="27">
        <v>8.7454748152897381E-3</v>
      </c>
      <c r="M77" s="4">
        <f t="shared" si="16"/>
        <v>-2.6194324487249787E-16</v>
      </c>
      <c r="N77" s="3">
        <f t="shared" si="17"/>
        <v>-2.6193447411060333E-10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0.86311229898499997</v>
      </c>
      <c r="D78" s="7">
        <v>9530000</v>
      </c>
      <c r="E78" s="1">
        <f t="shared" si="12"/>
        <v>9530000</v>
      </c>
      <c r="F78" s="6">
        <v>25524456687.919899</v>
      </c>
      <c r="G78" s="1" t="s">
        <v>160</v>
      </c>
      <c r="H78" s="1">
        <f t="shared" si="13"/>
        <v>8631.1229898500005</v>
      </c>
      <c r="I78" s="25">
        <f t="shared" si="14"/>
        <v>3.3815109545249987E-7</v>
      </c>
      <c r="J78" s="26">
        <f t="shared" si="15"/>
        <v>3.2225799396623236</v>
      </c>
      <c r="K78" s="5">
        <v>3.2225799396622272</v>
      </c>
      <c r="L78" s="27">
        <v>8.6311229898497419E-3</v>
      </c>
      <c r="M78" s="4">
        <f t="shared" si="16"/>
        <v>-2.5847379792054426E-16</v>
      </c>
      <c r="N78" s="3">
        <f t="shared" si="17"/>
        <v>-2.5829649530351162E-10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0.483301605844</v>
      </c>
      <c r="D79" s="7">
        <v>7628.82</v>
      </c>
      <c r="E79" s="1">
        <f t="shared" si="12"/>
        <v>7628.82</v>
      </c>
      <c r="F79" s="6">
        <v>9738761407.6799393</v>
      </c>
      <c r="G79" s="1" t="s">
        <v>150</v>
      </c>
      <c r="H79" s="1">
        <f t="shared" si="13"/>
        <v>4833.0160584400001</v>
      </c>
      <c r="I79" s="25">
        <f t="shared" si="14"/>
        <v>4.9626598867374524E-7</v>
      </c>
      <c r="J79" s="26">
        <f t="shared" si="15"/>
        <v>3.7859238997140412E-3</v>
      </c>
      <c r="K79" s="5">
        <v>3.785923899713928E-3</v>
      </c>
      <c r="L79" s="27">
        <v>4.8330160584398553E-3</v>
      </c>
      <c r="M79" s="4">
        <f t="shared" si="16"/>
        <v>-1.4484941024406339E-16</v>
      </c>
      <c r="N79" s="3">
        <f t="shared" si="17"/>
        <v>-1.4460965758189559E-10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0.27086355118799998</v>
      </c>
      <c r="D80" s="7">
        <v>16964</v>
      </c>
      <c r="E80" s="1">
        <f t="shared" si="12"/>
        <v>16964</v>
      </c>
      <c r="F80" s="6">
        <v>6579708959.0039997</v>
      </c>
      <c r="G80" s="1" t="s">
        <v>158</v>
      </c>
      <c r="H80" s="1">
        <f t="shared" si="13"/>
        <v>2708.6355118799997</v>
      </c>
      <c r="I80" s="25">
        <f t="shared" si="14"/>
        <v>4.1166494274391405E-7</v>
      </c>
      <c r="J80" s="26">
        <f t="shared" si="15"/>
        <v>6.983484088707758E-3</v>
      </c>
      <c r="K80" s="5">
        <v>6.983484088707549E-3</v>
      </c>
      <c r="L80" s="27">
        <v>2.7086355118799191E-3</v>
      </c>
      <c r="M80" s="4">
        <f t="shared" si="16"/>
        <v>-8.066464163292153E-17</v>
      </c>
      <c r="N80" s="3">
        <f t="shared" si="17"/>
        <v>-8.0490281106904149E-11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0.252143388345</v>
      </c>
      <c r="D81" s="7">
        <v>2321.9</v>
      </c>
      <c r="E81" s="1">
        <f t="shared" si="12"/>
        <v>2321.9</v>
      </c>
      <c r="F81" s="6">
        <v>8328063461.87498</v>
      </c>
      <c r="G81" s="1" t="s">
        <v>150</v>
      </c>
      <c r="H81" s="1">
        <f t="shared" si="13"/>
        <v>2521.4338834499999</v>
      </c>
      <c r="I81" s="25">
        <f t="shared" si="14"/>
        <v>3.0276352899961262E-7</v>
      </c>
      <c r="J81" s="26">
        <f t="shared" si="15"/>
        <v>7.0298663798420058E-4</v>
      </c>
      <c r="K81" s="5">
        <v>7.0298663798417955E-4</v>
      </c>
      <c r="L81" s="27">
        <v>2.5214338834499239E-3</v>
      </c>
      <c r="M81" s="4">
        <f t="shared" si="16"/>
        <v>-7.589415207398531E-17</v>
      </c>
      <c r="N81" s="3">
        <f t="shared" si="17"/>
        <v>-7.5942807598039508E-11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0.233491124302</v>
      </c>
      <c r="D82" s="7">
        <v>291419</v>
      </c>
      <c r="E82" s="1">
        <f t="shared" si="12"/>
        <v>291419</v>
      </c>
      <c r="F82" s="6">
        <v>7771844541.868</v>
      </c>
      <c r="G82" s="1" t="s">
        <v>207</v>
      </c>
      <c r="H82" s="1">
        <f t="shared" si="13"/>
        <v>2334.9112430200003</v>
      </c>
      <c r="I82" s="25">
        <f t="shared" si="14"/>
        <v>3.0043205708008066E-7</v>
      </c>
      <c r="J82" s="26">
        <f t="shared" si="15"/>
        <v>8.755160964222003E-2</v>
      </c>
      <c r="K82" s="5">
        <v>8.7551609642217407E-2</v>
      </c>
      <c r="L82" s="27">
        <v>2.33491124301993E-3</v>
      </c>
      <c r="M82" s="4">
        <f t="shared" si="16"/>
        <v>-7.0256300777060687E-17</v>
      </c>
      <c r="N82" s="3">
        <f t="shared" si="17"/>
        <v>-7.0485839387401938E-11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0.20345578727899999</v>
      </c>
      <c r="D83" s="7">
        <v>1198420</v>
      </c>
      <c r="E83" s="1">
        <f t="shared" si="12"/>
        <v>1198420</v>
      </c>
      <c r="F83" s="6">
        <v>7147526859.3349895</v>
      </c>
      <c r="G83" s="1" t="s">
        <v>154</v>
      </c>
      <c r="H83" s="1">
        <f t="shared" si="13"/>
        <v>2034.5578727899997</v>
      </c>
      <c r="I83" s="25">
        <f t="shared" si="14"/>
        <v>2.8465200800648634E-7</v>
      </c>
      <c r="J83" s="26">
        <f t="shared" si="15"/>
        <v>0.34113265943513338</v>
      </c>
      <c r="K83" s="5">
        <v>0.34113265943512322</v>
      </c>
      <c r="L83" s="27">
        <v>2.0345578727899391E-3</v>
      </c>
      <c r="M83" s="4">
        <f t="shared" si="16"/>
        <v>-6.0715321659188248E-17</v>
      </c>
      <c r="N83" s="3">
        <f t="shared" si="17"/>
        <v>-6.070877134334296E-11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2.1264782621539999</v>
      </c>
      <c r="D84" s="7">
        <v>150108</v>
      </c>
      <c r="E84" s="1">
        <f t="shared" si="12"/>
        <v>150108</v>
      </c>
      <c r="F84" s="6">
        <v>150999050909.9039</v>
      </c>
      <c r="G84" s="1" t="s">
        <v>150</v>
      </c>
      <c r="H84" s="1">
        <f t="shared" si="13"/>
        <v>21264.782621539998</v>
      </c>
      <c r="I84" s="25">
        <f t="shared" si="14"/>
        <v>1.4082726012780032E-7</v>
      </c>
      <c r="J84" s="26">
        <f t="shared" si="15"/>
        <v>2.113929836326385E-2</v>
      </c>
      <c r="K84" s="5">
        <v>2.1139298363263219E-2</v>
      </c>
      <c r="L84" s="27">
        <v>2.1264782621539361E-2</v>
      </c>
      <c r="M84" s="4">
        <f t="shared" si="16"/>
        <v>-6.3837823915946501E-16</v>
      </c>
      <c r="N84" s="3">
        <f t="shared" si="17"/>
        <v>-6.3664629124104977E-10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0.53573556345200002</v>
      </c>
      <c r="D85" s="7">
        <v>139050</v>
      </c>
      <c r="E85" s="1">
        <f t="shared" si="12"/>
        <v>139050</v>
      </c>
      <c r="F85" s="6">
        <v>124344102769.472</v>
      </c>
      <c r="G85" s="1" t="s">
        <v>150</v>
      </c>
      <c r="H85" s="1">
        <f t="shared" si="13"/>
        <v>5357.3556345200004</v>
      </c>
      <c r="I85" s="25">
        <f t="shared" si="14"/>
        <v>4.3084919310184586E-8</v>
      </c>
      <c r="J85" s="26">
        <f t="shared" si="15"/>
        <v>5.9909580300811669E-3</v>
      </c>
      <c r="K85" s="5">
        <v>5.9909580300809874E-3</v>
      </c>
      <c r="L85" s="27">
        <v>5.3573556345198397E-3</v>
      </c>
      <c r="M85" s="4">
        <f t="shared" si="16"/>
        <v>-1.6046192152785466E-16</v>
      </c>
      <c r="N85" s="3">
        <f t="shared" si="17"/>
        <v>-1.609805622138083E-10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0.19975106545400001</v>
      </c>
      <c r="D86" s="7">
        <v>6828</v>
      </c>
      <c r="E86" s="1">
        <f t="shared" si="12"/>
        <v>6828</v>
      </c>
      <c r="F86" s="6">
        <v>12690006783.999941</v>
      </c>
      <c r="G86" s="1" t="s">
        <v>150</v>
      </c>
      <c r="H86" s="1">
        <f t="shared" si="13"/>
        <v>1997.5106545399999</v>
      </c>
      <c r="I86" s="25">
        <f t="shared" si="14"/>
        <v>1.5740816285918301E-7</v>
      </c>
      <c r="J86" s="26">
        <f t="shared" si="15"/>
        <v>1.0747829360025017E-3</v>
      </c>
      <c r="K86" s="5">
        <v>1.0747829360024689E-3</v>
      </c>
      <c r="L86" s="27">
        <v>1.9975106545399401E-3</v>
      </c>
      <c r="M86" s="4">
        <f t="shared" si="16"/>
        <v>-5.9847959921199845E-17</v>
      </c>
      <c r="N86" s="3">
        <f t="shared" si="17"/>
        <v>-5.9799276641570032E-11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0.46656993641799999</v>
      </c>
      <c r="D87" s="7">
        <v>106179</v>
      </c>
      <c r="E87" s="1">
        <f t="shared" si="12"/>
        <v>106179</v>
      </c>
      <c r="F87" s="6">
        <v>11806955617.099991</v>
      </c>
      <c r="G87" s="1" t="s">
        <v>207</v>
      </c>
      <c r="H87" s="1">
        <f t="shared" si="13"/>
        <v>4665.69936418</v>
      </c>
      <c r="I87" s="25">
        <f t="shared" si="14"/>
        <v>3.9516531741871519E-7</v>
      </c>
      <c r="J87" s="26">
        <f t="shared" si="15"/>
        <v>4.1958258238201762E-2</v>
      </c>
      <c r="K87" s="5">
        <v>4.1958258238200513E-2</v>
      </c>
      <c r="L87" s="27">
        <v>4.6656993641798596E-3</v>
      </c>
      <c r="M87" s="4">
        <f t="shared" si="16"/>
        <v>-1.4051260155412137E-16</v>
      </c>
      <c r="N87" s="3">
        <f t="shared" si="17"/>
        <v>-1.4006218407303095E-10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0.50650518327000005</v>
      </c>
      <c r="D88" s="7">
        <v>193644</v>
      </c>
      <c r="E88" s="1">
        <f t="shared" si="12"/>
        <v>193644</v>
      </c>
      <c r="F88" s="6">
        <v>10538366630.45993</v>
      </c>
      <c r="G88" s="1" t="s">
        <v>171</v>
      </c>
      <c r="H88" s="1">
        <f t="shared" si="13"/>
        <v>5065.0518327</v>
      </c>
      <c r="I88" s="25">
        <f t="shared" si="14"/>
        <v>4.806296848754581E-7</v>
      </c>
      <c r="J88" s="26">
        <f t="shared" si="15"/>
        <v>9.3071054698023209E-2</v>
      </c>
      <c r="K88" s="5">
        <v>9.307105469802042E-2</v>
      </c>
      <c r="L88" s="27">
        <v>5.0650518326998484E-3</v>
      </c>
      <c r="M88" s="4">
        <f t="shared" si="16"/>
        <v>-1.5178830414797062E-16</v>
      </c>
      <c r="N88" s="3">
        <f t="shared" si="17"/>
        <v>-1.5188561519607902E-10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0.45038106815200002</v>
      </c>
      <c r="D89" s="7">
        <v>34293</v>
      </c>
      <c r="E89" s="1">
        <f t="shared" si="12"/>
        <v>34293</v>
      </c>
      <c r="F89" s="6">
        <v>8932103000.2259903</v>
      </c>
      <c r="G89" s="1" t="s">
        <v>177</v>
      </c>
      <c r="H89" s="1">
        <f t="shared" si="13"/>
        <v>4503.8106815200008</v>
      </c>
      <c r="I89" s="25">
        <f t="shared" si="14"/>
        <v>5.0422735624589758E-7</v>
      </c>
      <c r="J89" s="26">
        <f t="shared" si="15"/>
        <v>1.7291468727740567E-2</v>
      </c>
      <c r="K89" s="5">
        <v>1.7291468727740039E-2</v>
      </c>
      <c r="L89" s="27">
        <v>4.5038106815198653E-3</v>
      </c>
      <c r="M89" s="4">
        <f t="shared" si="16"/>
        <v>-1.3530843112619095E-16</v>
      </c>
      <c r="N89" s="3">
        <f t="shared" si="17"/>
        <v>-1.3551471056416631E-10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1.364733228358</v>
      </c>
      <c r="D90" s="7">
        <v>29419000</v>
      </c>
      <c r="E90" s="1">
        <f t="shared" si="12"/>
        <v>29419000</v>
      </c>
      <c r="F90" s="6">
        <v>58693618784.546997</v>
      </c>
      <c r="G90" s="1" t="s">
        <v>154</v>
      </c>
      <c r="H90" s="1">
        <f t="shared" si="13"/>
        <v>13647.332283579999</v>
      </c>
      <c r="I90" s="25">
        <f t="shared" si="14"/>
        <v>2.3251816068245401E-7</v>
      </c>
      <c r="J90" s="26">
        <f t="shared" si="15"/>
        <v>6.8404517691171147</v>
      </c>
      <c r="K90" s="5">
        <v>6.8404517691169087</v>
      </c>
      <c r="L90" s="27">
        <v>1.364733228357959E-2</v>
      </c>
      <c r="M90" s="4">
        <f t="shared" si="16"/>
        <v>-4.0939474033052647E-16</v>
      </c>
      <c r="N90" s="3">
        <f t="shared" si="17"/>
        <v>-4.0927261579781771E-10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2.1000272320689999</v>
      </c>
      <c r="D91" s="7">
        <v>2520000</v>
      </c>
      <c r="E91" s="1">
        <f t="shared" si="12"/>
        <v>2520000</v>
      </c>
      <c r="F91" s="6">
        <v>85987964298.222229</v>
      </c>
      <c r="G91" s="1" t="s">
        <v>158</v>
      </c>
      <c r="H91" s="1">
        <f t="shared" si="13"/>
        <v>21000.272320690001</v>
      </c>
      <c r="I91" s="25">
        <f t="shared" si="14"/>
        <v>2.4422339210005203E-7</v>
      </c>
      <c r="J91" s="26">
        <f t="shared" si="15"/>
        <v>0.61544294809213107</v>
      </c>
      <c r="K91" s="5">
        <v>0.61544294809211253</v>
      </c>
      <c r="L91" s="27">
        <v>2.1000272320689371E-2</v>
      </c>
      <c r="M91" s="4">
        <f t="shared" si="16"/>
        <v>-6.2796989830360417E-16</v>
      </c>
      <c r="N91" s="3">
        <f t="shared" si="17"/>
        <v>-6.2937033362686634E-10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0.17370807386000001</v>
      </c>
      <c r="D92" s="7">
        <v>9248</v>
      </c>
      <c r="E92" s="1">
        <f t="shared" si="12"/>
        <v>9248</v>
      </c>
      <c r="F92" s="6">
        <v>8301541680.1999397</v>
      </c>
      <c r="G92" s="1" t="s">
        <v>171</v>
      </c>
      <c r="H92" s="1">
        <f t="shared" si="13"/>
        <v>1737.0807385999999</v>
      </c>
      <c r="I92" s="25">
        <f t="shared" si="14"/>
        <v>2.092479692950434E-7</v>
      </c>
      <c r="J92" s="26">
        <f t="shared" si="15"/>
        <v>1.9351252200405613E-3</v>
      </c>
      <c r="K92" s="5">
        <v>1.935125220040503E-3</v>
      </c>
      <c r="L92" s="27">
        <v>1.7370807385999479E-3</v>
      </c>
      <c r="M92" s="4">
        <f t="shared" si="16"/>
        <v>-5.2041704279304213E-17</v>
      </c>
      <c r="N92" s="3">
        <f t="shared" si="17"/>
        <v>-5.2068571676500142E-11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1.5822781917190001</v>
      </c>
      <c r="D93" s="7">
        <v>205818</v>
      </c>
      <c r="E93" s="1">
        <f t="shared" si="12"/>
        <v>205818</v>
      </c>
      <c r="F93" s="6">
        <v>220155875059.77271</v>
      </c>
      <c r="G93" s="1" t="s">
        <v>150</v>
      </c>
      <c r="H93" s="1">
        <f t="shared" si="13"/>
        <v>15822.781917190003</v>
      </c>
      <c r="I93" s="25">
        <f t="shared" si="14"/>
        <v>7.1870813862651128E-8</v>
      </c>
      <c r="J93" s="26">
        <f t="shared" si="15"/>
        <v>1.4792307167583131E-2</v>
      </c>
      <c r="K93" s="5">
        <v>1.479230716758269E-2</v>
      </c>
      <c r="L93" s="27">
        <v>1.582278191718953E-2</v>
      </c>
      <c r="M93" s="4">
        <f t="shared" si="16"/>
        <v>-4.7184478546569153E-16</v>
      </c>
      <c r="N93" s="3">
        <f t="shared" si="17"/>
        <v>-4.7293724492192268E-10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4.5325220499469996</v>
      </c>
      <c r="D94" s="7">
        <v>81000000</v>
      </c>
      <c r="E94" s="1">
        <f t="shared" si="12"/>
        <v>81000000</v>
      </c>
      <c r="F94" s="6">
        <v>234663752434.061</v>
      </c>
      <c r="G94" s="1" t="s">
        <v>154</v>
      </c>
      <c r="H94" s="1">
        <f t="shared" si="13"/>
        <v>45325.220499469993</v>
      </c>
      <c r="I94" s="25">
        <f t="shared" si="14"/>
        <v>1.9314964509572517E-7</v>
      </c>
      <c r="J94" s="26">
        <f t="shared" si="15"/>
        <v>15.645121252753739</v>
      </c>
      <c r="K94" s="5">
        <v>15.64512125275327</v>
      </c>
      <c r="L94" s="27">
        <v>4.5325220499468633E-2</v>
      </c>
      <c r="M94" s="4">
        <f t="shared" si="16"/>
        <v>-1.3600232051658168E-15</v>
      </c>
      <c r="N94" s="3">
        <f t="shared" si="17"/>
        <v>-1.3606040738523006E-9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0.88009909725400004</v>
      </c>
      <c r="D95" s="7">
        <v>255700</v>
      </c>
      <c r="E95" s="1">
        <f t="shared" si="12"/>
        <v>255700</v>
      </c>
      <c r="F95" s="6">
        <v>18395629803.599899</v>
      </c>
      <c r="G95" s="1" t="s">
        <v>156</v>
      </c>
      <c r="H95" s="1">
        <f t="shared" si="13"/>
        <v>8800.9909725399993</v>
      </c>
      <c r="I95" s="25">
        <f t="shared" si="14"/>
        <v>4.7842835861035352E-7</v>
      </c>
      <c r="J95" s="26">
        <f t="shared" si="15"/>
        <v>0.1223341312966674</v>
      </c>
      <c r="K95" s="5">
        <v>0.12233413129666371</v>
      </c>
      <c r="L95" s="27">
        <v>8.8009909725397361E-3</v>
      </c>
      <c r="M95" s="4">
        <f t="shared" si="16"/>
        <v>-2.6367796834847468E-16</v>
      </c>
      <c r="N95" s="3">
        <f t="shared" si="17"/>
        <v>-2.6375346351414919E-10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1.1006375115860001</v>
      </c>
      <c r="D96" s="7">
        <v>965436</v>
      </c>
      <c r="E96" s="1">
        <f t="shared" si="12"/>
        <v>965436</v>
      </c>
      <c r="F96" s="6">
        <v>25081583797.040001</v>
      </c>
      <c r="G96" s="1" t="s">
        <v>152</v>
      </c>
      <c r="H96" s="1">
        <f t="shared" si="13"/>
        <v>11006.375115860001</v>
      </c>
      <c r="I96" s="25">
        <f t="shared" si="14"/>
        <v>4.3882297086673274E-7</v>
      </c>
      <c r="J96" s="26">
        <f t="shared" si="15"/>
        <v>0.42365549370169497</v>
      </c>
      <c r="K96" s="5">
        <v>0.42365549370168232</v>
      </c>
      <c r="L96" s="27">
        <v>1.100637511585967E-2</v>
      </c>
      <c r="M96" s="4">
        <f t="shared" si="16"/>
        <v>-3.3133218391157016E-16</v>
      </c>
      <c r="N96" s="3">
        <f t="shared" si="17"/>
        <v>-3.3105607144534588E-10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0.32808315578500002</v>
      </c>
      <c r="D97" s="7">
        <v>95000</v>
      </c>
      <c r="E97" s="1">
        <f t="shared" si="12"/>
        <v>95000</v>
      </c>
      <c r="F97" s="6">
        <v>7984247885.1199903</v>
      </c>
      <c r="G97" s="1" t="s">
        <v>156</v>
      </c>
      <c r="H97" s="1">
        <f t="shared" si="13"/>
        <v>3280.8315578500001</v>
      </c>
      <c r="I97" s="25">
        <f t="shared" si="14"/>
        <v>4.1091303840458034E-7</v>
      </c>
      <c r="J97" s="26">
        <f t="shared" si="15"/>
        <v>3.9036738648435133E-2</v>
      </c>
      <c r="K97" s="5">
        <v>3.9036738648433968E-2</v>
      </c>
      <c r="L97" s="27">
        <v>3.2808315578499018E-3</v>
      </c>
      <c r="M97" s="4">
        <f t="shared" si="16"/>
        <v>-9.8445557261683803E-17</v>
      </c>
      <c r="N97" s="3">
        <f t="shared" si="17"/>
        <v>-9.822542779147625E-11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2.6879216587779999</v>
      </c>
      <c r="D98" s="7">
        <v>1102925</v>
      </c>
      <c r="E98" s="1">
        <f t="shared" ref="E98:E129" si="18">D98</f>
        <v>1102925</v>
      </c>
      <c r="F98" s="6">
        <v>144942152933.1593</v>
      </c>
      <c r="G98" s="1" t="s">
        <v>152</v>
      </c>
      <c r="H98" s="1">
        <f t="shared" si="13"/>
        <v>26879.21658778</v>
      </c>
      <c r="I98" s="25">
        <f t="shared" ref="I98:I129" si="19">H98/F98</f>
        <v>1.8544789106434389E-7</v>
      </c>
      <c r="J98" s="26">
        <f t="shared" ref="J98:J129" si="20">I98*E98</f>
        <v>0.20453511525214149</v>
      </c>
      <c r="K98" s="5">
        <v>0.2045351152521353</v>
      </c>
      <c r="L98" s="27">
        <v>2.6879216587779191E-2</v>
      </c>
      <c r="M98" s="4">
        <f t="shared" ref="M98:M129" si="21">L98-(C98/100)</f>
        <v>-8.0838113980519211E-16</v>
      </c>
      <c r="N98" s="3">
        <f t="shared" si="17"/>
        <v>-8.0763129517436028E-10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0.29414960743200003</v>
      </c>
      <c r="D99" s="7">
        <v>109313</v>
      </c>
      <c r="E99" s="1">
        <f t="shared" si="18"/>
        <v>109313</v>
      </c>
      <c r="F99" s="6">
        <v>8914097719.79496</v>
      </c>
      <c r="G99" s="1" t="s">
        <v>207</v>
      </c>
      <c r="H99" s="1">
        <f t="shared" si="13"/>
        <v>2941.4960743200004</v>
      </c>
      <c r="I99" s="25">
        <f t="shared" si="19"/>
        <v>3.2998248019965164E-7</v>
      </c>
      <c r="J99" s="26">
        <f t="shared" si="20"/>
        <v>3.6071374858064519E-2</v>
      </c>
      <c r="K99" s="5">
        <v>3.6071374858063443E-2</v>
      </c>
      <c r="L99" s="27">
        <v>2.9414960743199118E-3</v>
      </c>
      <c r="M99" s="4">
        <f t="shared" si="21"/>
        <v>-8.8470897274817162E-17</v>
      </c>
      <c r="N99" s="3">
        <f t="shared" si="17"/>
        <v>-8.8675733422860503E-11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1.3563337531449999</v>
      </c>
      <c r="D100" s="7">
        <v>20786</v>
      </c>
      <c r="E100" s="1">
        <f t="shared" si="18"/>
        <v>20786</v>
      </c>
      <c r="F100" s="6">
        <v>31013066397.439999</v>
      </c>
      <c r="G100" s="1" t="s">
        <v>150</v>
      </c>
      <c r="H100" s="1">
        <f t="shared" si="13"/>
        <v>13563.337531449999</v>
      </c>
      <c r="I100" s="25">
        <f t="shared" si="19"/>
        <v>4.373426786513957E-7</v>
      </c>
      <c r="J100" s="26">
        <f t="shared" si="20"/>
        <v>9.0906049184479119E-3</v>
      </c>
      <c r="K100" s="5">
        <v>9.0906049184476395E-3</v>
      </c>
      <c r="L100" s="27">
        <v>1.3563337531449589E-2</v>
      </c>
      <c r="M100" s="4">
        <f t="shared" si="21"/>
        <v>-4.0939474033052647E-16</v>
      </c>
      <c r="N100" s="3">
        <f t="shared" si="17"/>
        <v>-4.0927261579781771E-10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1.2784333308610001</v>
      </c>
      <c r="D101" s="7">
        <v>2113023</v>
      </c>
      <c r="E101" s="1">
        <f t="shared" si="18"/>
        <v>2113023</v>
      </c>
      <c r="F101" s="6">
        <v>43252251960.962997</v>
      </c>
      <c r="G101" s="1" t="s">
        <v>207</v>
      </c>
      <c r="H101" s="1">
        <f t="shared" si="13"/>
        <v>12784.333308610001</v>
      </c>
      <c r="I101" s="25">
        <f t="shared" si="19"/>
        <v>2.9557613139191939E-7</v>
      </c>
      <c r="J101" s="26">
        <f t="shared" si="20"/>
        <v>0.62455916388214772</v>
      </c>
      <c r="K101" s="5">
        <v>0.62455916388212884</v>
      </c>
      <c r="L101" s="27">
        <v>1.2784333308609621E-2</v>
      </c>
      <c r="M101" s="4">
        <f t="shared" si="21"/>
        <v>-3.7990444123892075E-16</v>
      </c>
      <c r="N101" s="3">
        <f t="shared" si="17"/>
        <v>-3.80168785341084E-10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0.98339801350400002</v>
      </c>
      <c r="D102" s="7">
        <v>38942</v>
      </c>
      <c r="E102" s="1">
        <f t="shared" si="18"/>
        <v>38942</v>
      </c>
      <c r="F102" s="6">
        <v>23618124766.643002</v>
      </c>
      <c r="G102" s="1" t="s">
        <v>150</v>
      </c>
      <c r="H102" s="1">
        <f t="shared" si="13"/>
        <v>9833.9801350400012</v>
      </c>
      <c r="I102" s="25">
        <f t="shared" si="19"/>
        <v>4.1637429864580094E-7</v>
      </c>
      <c r="J102" s="26">
        <f t="shared" si="20"/>
        <v>1.6214447937864779E-2</v>
      </c>
      <c r="K102" s="5">
        <v>1.62144479378643E-2</v>
      </c>
      <c r="L102" s="27">
        <v>9.833980135039706E-3</v>
      </c>
      <c r="M102" s="4">
        <f t="shared" si="21"/>
        <v>-2.9490299091605721E-16</v>
      </c>
      <c r="N102" s="3">
        <f t="shared" si="17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0.88832935300600002</v>
      </c>
      <c r="D2" s="7">
        <v>146313</v>
      </c>
      <c r="E2" s="1">
        <f t="shared" ref="E2:E33" si="0">D2</f>
        <v>146313</v>
      </c>
      <c r="F2" s="6">
        <v>100055744103.90199</v>
      </c>
      <c r="G2" s="1" t="s">
        <v>150</v>
      </c>
      <c r="H2" s="1">
        <f t="shared" ref="H2:H33" si="1">(C2/100)*$R$2</f>
        <v>8883.2935300600002</v>
      </c>
      <c r="I2" s="25">
        <f t="shared" ref="I2:I33" si="2">H2/F2</f>
        <v>8.8783443765459612E-8</v>
      </c>
      <c r="J2" s="26">
        <f t="shared" ref="J2:J33" si="3">I2*E2</f>
        <v>1.2990172007655692E-2</v>
      </c>
      <c r="K2" s="5">
        <v>1.299433545605112E-2</v>
      </c>
      <c r="L2" s="27">
        <v>8.8861406928359855E-3</v>
      </c>
      <c r="M2" s="4">
        <f t="shared" ref="M2:M33" si="4">L2-(C2/100)</f>
        <v>2.8471627759856649E-6</v>
      </c>
      <c r="N2" s="3">
        <f t="shared" ref="N2:N33" si="5">IFERROR(L2*$R$2,0)-H2</f>
        <v>2.8471627759845433</v>
      </c>
      <c r="P2" s="12">
        <f>SUM(J2:J101)</f>
        <v>121.42524006930883</v>
      </c>
      <c r="Q2" s="11">
        <f>SUM(K2:K101)</f>
        <v>121.46410792901814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2</v>
      </c>
      <c r="B3" s="1" t="s">
        <v>151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152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3.399841202120028E-3</v>
      </c>
      <c r="M3" s="4">
        <f t="shared" si="4"/>
        <v>1.0893256800282095E-6</v>
      </c>
      <c r="N3" s="3">
        <f t="shared" si="5"/>
        <v>1.0893256800281961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0.157152171934</v>
      </c>
      <c r="D4" s="7">
        <v>2482360</v>
      </c>
      <c r="E4" s="1">
        <f t="shared" si="0"/>
        <v>2482360</v>
      </c>
      <c r="F4" s="6">
        <v>11630932032.589979</v>
      </c>
      <c r="G4" s="1" t="s">
        <v>154</v>
      </c>
      <c r="H4" s="1">
        <f t="shared" si="1"/>
        <v>1571.5217193399999</v>
      </c>
      <c r="I4" s="25">
        <f t="shared" si="2"/>
        <v>1.351157168605733E-7</v>
      </c>
      <c r="J4" s="26">
        <f t="shared" si="3"/>
        <v>0.33540585090601277</v>
      </c>
      <c r="K4" s="5">
        <v>0.33551335101817281</v>
      </c>
      <c r="L4" s="27">
        <v>1.572025403937733E-3</v>
      </c>
      <c r="M4" s="4">
        <f t="shared" si="4"/>
        <v>5.0368459773310857E-7</v>
      </c>
      <c r="N4" s="3">
        <f t="shared" si="5"/>
        <v>0.50368459773312679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207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0.21555546412063689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164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2.0568507331086492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156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158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0.35101070087800001</v>
      </c>
      <c r="D9" s="7">
        <v>413700</v>
      </c>
      <c r="E9" s="1">
        <f t="shared" si="0"/>
        <v>413700</v>
      </c>
      <c r="F9" s="6">
        <v>12374179941.120001</v>
      </c>
      <c r="G9" s="1" t="s">
        <v>160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0.1173893296769811</v>
      </c>
      <c r="L9" s="27">
        <v>3.5112320246323951E-3</v>
      </c>
      <c r="M9" s="4">
        <f t="shared" si="4"/>
        <v>1.1250158523947416E-6</v>
      </c>
      <c r="N9" s="3">
        <f t="shared" si="5"/>
        <v>1.1250158523948812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152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2.5634001829731271E-3</v>
      </c>
      <c r="M10" s="4">
        <f t="shared" si="4"/>
        <v>8.2132590312720966E-7</v>
      </c>
      <c r="N10" s="3">
        <f t="shared" si="5"/>
        <v>0.82132590312721732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162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1.15767652461993E-2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17992236593.74691</v>
      </c>
      <c r="G12" s="1" t="s">
        <v>164</v>
      </c>
      <c r="H12" s="1">
        <f t="shared" si="1"/>
        <v>4994.5801639700003</v>
      </c>
      <c r="I12" s="25">
        <f t="shared" si="2"/>
        <v>2.7759640320124711E-7</v>
      </c>
      <c r="J12" s="26">
        <f t="shared" si="3"/>
        <v>8.5540221260851492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158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152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152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0.25015711203947999</v>
      </c>
      <c r="L15" s="27">
        <v>5.4389956149534742E-2</v>
      </c>
      <c r="M15" s="4">
        <f t="shared" si="4"/>
        <v>1.7426806934742189E-5</v>
      </c>
      <c r="N15" s="3">
        <f t="shared" si="5"/>
        <v>17.4268069347454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461469205354.78802</v>
      </c>
      <c r="G16" s="1" t="s">
        <v>150</v>
      </c>
      <c r="H16" s="1">
        <f t="shared" si="1"/>
        <v>62048.031373600003</v>
      </c>
      <c r="I16" s="25">
        <f t="shared" si="2"/>
        <v>1.3445757734992535E-7</v>
      </c>
      <c r="J16" s="26">
        <f t="shared" si="3"/>
        <v>5.5665437022869094E-2</v>
      </c>
      <c r="K16" s="5">
        <v>5.5683278216504102E-2</v>
      </c>
      <c r="L16" s="27">
        <v>6.2067918237004173E-2</v>
      </c>
      <c r="M16" s="4">
        <f t="shared" si="4"/>
        <v>1.9886863404171284E-5</v>
      </c>
      <c r="N16" s="3">
        <f t="shared" si="5"/>
        <v>19.886863404171891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26945542009.691898</v>
      </c>
      <c r="G17" s="1" t="s">
        <v>171</v>
      </c>
      <c r="H17" s="1">
        <f t="shared" si="1"/>
        <v>6286.56762497</v>
      </c>
      <c r="I17" s="25">
        <f t="shared" si="2"/>
        <v>2.3330640826259192E-7</v>
      </c>
      <c r="J17" s="26">
        <f t="shared" si="3"/>
        <v>2.5799022625677414E-2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162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150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1.402851885762419E-3</v>
      </c>
      <c r="L19" s="27">
        <v>3.2696834900706119E-3</v>
      </c>
      <c r="M19" s="4">
        <f t="shared" si="4"/>
        <v>1.047622520611996E-6</v>
      </c>
      <c r="N19" s="3">
        <f t="shared" si="5"/>
        <v>1.0476225206116396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177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1.4764180217761951E-2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15521208945.367201</v>
      </c>
      <c r="G21" s="1" t="s">
        <v>162</v>
      </c>
      <c r="H21" s="1">
        <f t="shared" si="1"/>
        <v>6593.20102855</v>
      </c>
      <c r="I21" s="25">
        <f t="shared" si="2"/>
        <v>4.2478656474230062E-7</v>
      </c>
      <c r="J21" s="26">
        <f t="shared" si="3"/>
        <v>0.11397618233226564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152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150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3.2389147980100723E-4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152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1.4401219346826749E-3</v>
      </c>
      <c r="M24" s="4">
        <f t="shared" si="4"/>
        <v>4.6142209267504251E-7</v>
      </c>
      <c r="N24" s="3">
        <f t="shared" si="5"/>
        <v>0.46142209267509315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152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5.2816189823211506</v>
      </c>
      <c r="L25" s="27">
        <v>1.118215661694543E-3</v>
      </c>
      <c r="M25" s="4">
        <f t="shared" si="4"/>
        <v>3.5828174454305937E-7</v>
      </c>
      <c r="N25" s="3">
        <f t="shared" si="5"/>
        <v>0.35828174454309192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160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2.4848997938008038E-3</v>
      </c>
      <c r="M26" s="4">
        <f t="shared" si="4"/>
        <v>7.9617400080373921E-7</v>
      </c>
      <c r="N26" s="3">
        <f t="shared" si="5"/>
        <v>0.79617400080360312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150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3.3470599953120792E-3</v>
      </c>
      <c r="M27" s="4">
        <f t="shared" si="4"/>
        <v>1.0724143320790282E-6</v>
      </c>
      <c r="N27" s="3">
        <f t="shared" si="5"/>
        <v>1.0724143320790063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177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152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160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2.0220655482056579E-2</v>
      </c>
      <c r="M30" s="4">
        <f t="shared" si="4"/>
        <v>6.4787965365804834E-6</v>
      </c>
      <c r="N30" s="3">
        <f t="shared" si="5"/>
        <v>6.4787965365794662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152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2.1863057171999139E-2</v>
      </c>
      <c r="M31" s="4">
        <f t="shared" si="4"/>
        <v>7.0050300291397971E-6</v>
      </c>
      <c r="N31" s="3">
        <f t="shared" si="5"/>
        <v>7.005030029140471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152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1.2328299262907141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152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5.5435198363000003E-2</v>
      </c>
      <c r="D34" s="7">
        <v>86456</v>
      </c>
      <c r="E34" s="1">
        <f t="shared" ref="E34:E65" si="6">D34</f>
        <v>86456</v>
      </c>
      <c r="F34" s="6">
        <v>3377472536.2420001</v>
      </c>
      <c r="G34" s="1" t="s">
        <v>307</v>
      </c>
      <c r="H34" s="1">
        <f t="shared" ref="H34:H65" si="7">(C34/100)*$R$2</f>
        <v>554.35198363000006</v>
      </c>
      <c r="I34" s="25">
        <f t="shared" ref="I34:I65" si="8">H34/F34</f>
        <v>1.6413219580071223E-7</v>
      </c>
      <c r="J34" s="26">
        <f t="shared" ref="J34:J65" si="9">I34*E34</f>
        <v>1.4190213120146377E-2</v>
      </c>
      <c r="K34" s="5">
        <v>1.4194761190763331E-2</v>
      </c>
      <c r="L34" s="27">
        <v>5.5452965763298008E-4</v>
      </c>
      <c r="M34" s="4">
        <f t="shared" ref="M34:M65" si="10">L34-(C34/100)</f>
        <v>1.7767400298002341E-7</v>
      </c>
      <c r="N34" s="3">
        <f t="shared" ref="N34:N65" si="11">IFERROR(L34*$R$2,0)-H34</f>
        <v>0.17767400297998392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1.8159370970599999</v>
      </c>
      <c r="D35" s="7">
        <v>15470000</v>
      </c>
      <c r="E35" s="1">
        <f t="shared" si="6"/>
        <v>15470000</v>
      </c>
      <c r="F35" s="6">
        <v>112145403433.99159</v>
      </c>
      <c r="G35" s="1" t="s">
        <v>154</v>
      </c>
      <c r="H35" s="1">
        <f t="shared" si="7"/>
        <v>18159.370970600001</v>
      </c>
      <c r="I35" s="25">
        <f t="shared" si="8"/>
        <v>1.6192701987369946E-7</v>
      </c>
      <c r="J35" s="26">
        <f t="shared" si="9"/>
        <v>2.5050109974461305</v>
      </c>
      <c r="K35" s="5">
        <v>2.5058138724205672</v>
      </c>
      <c r="L35" s="27">
        <v>1.8165191186366988E-2</v>
      </c>
      <c r="M35" s="4">
        <f t="shared" si="10"/>
        <v>5.8202157669877408E-6</v>
      </c>
      <c r="N35" s="3">
        <f t="shared" si="11"/>
        <v>5.8202157669875305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1.666512385136</v>
      </c>
      <c r="D36" s="7">
        <v>220502</v>
      </c>
      <c r="E36" s="1">
        <f t="shared" si="6"/>
        <v>220502</v>
      </c>
      <c r="F36" s="6">
        <v>33914408185.209999</v>
      </c>
      <c r="G36" s="1" t="s">
        <v>191</v>
      </c>
      <c r="H36" s="1">
        <f t="shared" si="7"/>
        <v>16665.12385136</v>
      </c>
      <c r="I36" s="25">
        <f t="shared" si="8"/>
        <v>4.9138772407143538E-7</v>
      </c>
      <c r="J36" s="26">
        <f t="shared" si="9"/>
        <v>0.10835197593319965</v>
      </c>
      <c r="K36" s="5">
        <v>0.10838670356108961</v>
      </c>
      <c r="L36" s="27">
        <v>1.667046514961381E-2</v>
      </c>
      <c r="M36" s="4">
        <f t="shared" si="10"/>
        <v>5.3412982538095233E-6</v>
      </c>
      <c r="N36" s="3">
        <f t="shared" si="11"/>
        <v>5.3412982538102369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0.27727761261799999</v>
      </c>
      <c r="D37" s="7">
        <v>521</v>
      </c>
      <c r="E37" s="1">
        <f t="shared" si="6"/>
        <v>521</v>
      </c>
      <c r="F37" s="6">
        <v>5373476539.908</v>
      </c>
      <c r="G37" s="1" t="s">
        <v>158</v>
      </c>
      <c r="H37" s="1">
        <f t="shared" si="7"/>
        <v>2772.7761261799997</v>
      </c>
      <c r="I37" s="25">
        <f t="shared" si="8"/>
        <v>5.1601158125228791E-7</v>
      </c>
      <c r="J37" s="26">
        <f t="shared" si="9"/>
        <v>2.6884203383244199E-4</v>
      </c>
      <c r="K37" s="5">
        <v>2.689281997384514E-4</v>
      </c>
      <c r="L37" s="27">
        <v>2.7736648219083711E-3</v>
      </c>
      <c r="M37" s="4">
        <f t="shared" si="10"/>
        <v>8.8869572837128527E-7</v>
      </c>
      <c r="N37" s="3">
        <f t="shared" si="11"/>
        <v>0.88869572837165833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0.84617700000100005</v>
      </c>
      <c r="D38" s="7">
        <v>36870</v>
      </c>
      <c r="E38" s="1">
        <f t="shared" si="6"/>
        <v>36870</v>
      </c>
      <c r="F38" s="6">
        <v>26955135035.355</v>
      </c>
      <c r="G38" s="1" t="s">
        <v>150</v>
      </c>
      <c r="H38" s="1">
        <f t="shared" si="7"/>
        <v>8461.7700000100012</v>
      </c>
      <c r="I38" s="25">
        <f t="shared" si="8"/>
        <v>3.139205197418355E-7</v>
      </c>
      <c r="J38" s="26">
        <f t="shared" si="9"/>
        <v>1.1574249562881476E-2</v>
      </c>
      <c r="K38" s="5">
        <v>1.157795919718487E-2</v>
      </c>
      <c r="L38" s="27">
        <v>8.4644820611323151E-3</v>
      </c>
      <c r="M38" s="4">
        <f t="shared" si="10"/>
        <v>2.7120611223140079E-6</v>
      </c>
      <c r="N38" s="3">
        <f t="shared" si="11"/>
        <v>2.7120611223144806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3.8634029534819998</v>
      </c>
      <c r="D39" s="7">
        <v>785668</v>
      </c>
      <c r="E39" s="1">
        <f t="shared" si="6"/>
        <v>785668</v>
      </c>
      <c r="F39" s="6">
        <v>84866779183.199997</v>
      </c>
      <c r="G39" s="1" t="s">
        <v>152</v>
      </c>
      <c r="H39" s="1">
        <f t="shared" si="7"/>
        <v>38634.029534820002</v>
      </c>
      <c r="I39" s="25">
        <f t="shared" si="8"/>
        <v>4.5523148052339299E-7</v>
      </c>
      <c r="J39" s="26">
        <f t="shared" si="9"/>
        <v>0.35766080683985313</v>
      </c>
      <c r="K39" s="5">
        <v>0.35777543983390508</v>
      </c>
      <c r="L39" s="27">
        <v>3.8646412033525972E-2</v>
      </c>
      <c r="M39" s="4">
        <f t="shared" si="10"/>
        <v>1.2382498705970635E-5</v>
      </c>
      <c r="N39" s="3">
        <f t="shared" si="11"/>
        <v>12.382498705970647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0.52349462032000005</v>
      </c>
      <c r="D40" s="7">
        <v>11160</v>
      </c>
      <c r="E40" s="1">
        <f t="shared" si="6"/>
        <v>11160</v>
      </c>
      <c r="F40" s="6">
        <v>12471478931.699989</v>
      </c>
      <c r="G40" s="1" t="s">
        <v>158</v>
      </c>
      <c r="H40" s="1">
        <f t="shared" si="7"/>
        <v>5234.9462032000001</v>
      </c>
      <c r="I40" s="25">
        <f t="shared" si="8"/>
        <v>4.1975344158212225E-7</v>
      </c>
      <c r="J40" s="26">
        <f t="shared" si="9"/>
        <v>4.6844484080564843E-3</v>
      </c>
      <c r="K40" s="5">
        <v>4.6859498092059826E-3</v>
      </c>
      <c r="L40" s="27">
        <v>5.236624043056989E-3</v>
      </c>
      <c r="M40" s="4">
        <f t="shared" si="10"/>
        <v>1.6778398569889177E-6</v>
      </c>
      <c r="N40" s="3">
        <f t="shared" si="11"/>
        <v>1.6778398569886122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0.39168381226600002</v>
      </c>
      <c r="D41" s="7">
        <v>306525</v>
      </c>
      <c r="E41" s="1">
        <f t="shared" si="6"/>
        <v>306525</v>
      </c>
      <c r="F41" s="6">
        <v>14852888473.76</v>
      </c>
      <c r="G41" s="1" t="s">
        <v>160</v>
      </c>
      <c r="H41" s="1">
        <f t="shared" si="7"/>
        <v>3916.83812266</v>
      </c>
      <c r="I41" s="25">
        <f t="shared" si="8"/>
        <v>2.6370884892724535E-7</v>
      </c>
      <c r="J41" s="26">
        <f t="shared" si="9"/>
        <v>8.0833354917423883E-2</v>
      </c>
      <c r="K41" s="5">
        <v>8.0859262619066452E-2</v>
      </c>
      <c r="L41" s="27">
        <v>3.9180934989037266E-3</v>
      </c>
      <c r="M41" s="4">
        <f t="shared" si="10"/>
        <v>1.2553762437266316E-6</v>
      </c>
      <c r="N41" s="3">
        <f t="shared" si="11"/>
        <v>1.2553762437264595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0.18593592156800001</v>
      </c>
      <c r="D42" s="7">
        <v>7413570</v>
      </c>
      <c r="E42" s="1">
        <f t="shared" si="6"/>
        <v>7413570</v>
      </c>
      <c r="F42" s="6">
        <v>7534366323.3384981</v>
      </c>
      <c r="G42" s="1" t="s">
        <v>205</v>
      </c>
      <c r="H42" s="1">
        <f t="shared" si="7"/>
        <v>1859.3592156800003</v>
      </c>
      <c r="I42" s="25">
        <f t="shared" si="8"/>
        <v>2.4678375537972424E-7</v>
      </c>
      <c r="J42" s="26">
        <f t="shared" si="9"/>
        <v>1.8295486453704621</v>
      </c>
      <c r="K42" s="5">
        <v>1.830135029982713</v>
      </c>
      <c r="L42" s="27">
        <v>1.8599551548125731E-3</v>
      </c>
      <c r="M42" s="4">
        <f t="shared" si="10"/>
        <v>5.9593913257285913E-7</v>
      </c>
      <c r="N42" s="3">
        <f t="shared" si="11"/>
        <v>0.59593913257276654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0.33053030430000002</v>
      </c>
      <c r="D43" s="7">
        <v>214453</v>
      </c>
      <c r="E43" s="1">
        <f t="shared" si="6"/>
        <v>214453</v>
      </c>
      <c r="F43" s="6">
        <v>9272390392.4200001</v>
      </c>
      <c r="G43" s="1" t="s">
        <v>191</v>
      </c>
      <c r="H43" s="1">
        <f t="shared" si="7"/>
        <v>3305.3030430000003</v>
      </c>
      <c r="I43" s="25">
        <f t="shared" si="8"/>
        <v>3.5646720027038787E-7</v>
      </c>
      <c r="J43" s="26">
        <f t="shared" si="9"/>
        <v>7.6445460499585491E-2</v>
      </c>
      <c r="K43" s="5">
        <v>7.6469961847917711E-2</v>
      </c>
      <c r="L43" s="27">
        <v>3.3063624176269679E-3</v>
      </c>
      <c r="M43" s="4">
        <f t="shared" si="10"/>
        <v>1.0593746269677712E-6</v>
      </c>
      <c r="N43" s="3">
        <f t="shared" si="11"/>
        <v>1.0593746269673829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2.0540083659409998</v>
      </c>
      <c r="D44" s="7">
        <v>56232</v>
      </c>
      <c r="E44" s="1">
        <f t="shared" si="6"/>
        <v>56232</v>
      </c>
      <c r="F44" s="6">
        <v>49551010045.984901</v>
      </c>
      <c r="G44" s="1" t="s">
        <v>150</v>
      </c>
      <c r="H44" s="1">
        <f t="shared" si="7"/>
        <v>20540.08365941</v>
      </c>
      <c r="I44" s="25">
        <f t="shared" si="8"/>
        <v>4.1452401556190587E-7</v>
      </c>
      <c r="J44" s="26">
        <f t="shared" si="9"/>
        <v>2.3309514443077092E-2</v>
      </c>
      <c r="K44" s="5">
        <v>2.331698531878024E-2</v>
      </c>
      <c r="L44" s="27">
        <v>2.0546666911597709E-2</v>
      </c>
      <c r="M44" s="4">
        <f t="shared" si="10"/>
        <v>6.5832521877091932E-6</v>
      </c>
      <c r="N44" s="3">
        <f t="shared" si="11"/>
        <v>6.5832521877091494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0.90163631021900004</v>
      </c>
      <c r="D45" s="7">
        <v>266349</v>
      </c>
      <c r="E45" s="1">
        <f t="shared" si="6"/>
        <v>266349</v>
      </c>
      <c r="F45" s="6">
        <v>30383187430.414001</v>
      </c>
      <c r="G45" s="1" t="s">
        <v>152</v>
      </c>
      <c r="H45" s="1">
        <f t="shared" si="7"/>
        <v>9016.3631021900001</v>
      </c>
      <c r="I45" s="25">
        <f t="shared" si="8"/>
        <v>2.9675501040962187E-7</v>
      </c>
      <c r="J45" s="26">
        <f t="shared" si="9"/>
        <v>7.9040400267592376E-2</v>
      </c>
      <c r="K45" s="5">
        <v>7.9065733313819095E-2</v>
      </c>
      <c r="L45" s="27">
        <v>9.0192529147730769E-3</v>
      </c>
      <c r="M45" s="4">
        <f t="shared" si="10"/>
        <v>2.88981258307619E-6</v>
      </c>
      <c r="N45" s="3">
        <f t="shared" si="11"/>
        <v>2.8898125830764911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1.4014149702330001</v>
      </c>
      <c r="D46" s="7">
        <v>36900</v>
      </c>
      <c r="E46" s="1">
        <f t="shared" si="6"/>
        <v>36900</v>
      </c>
      <c r="F46" s="6">
        <v>27775006829.119999</v>
      </c>
      <c r="G46" s="1" t="s">
        <v>205</v>
      </c>
      <c r="H46" s="1">
        <f t="shared" si="7"/>
        <v>14014.149702330002</v>
      </c>
      <c r="I46" s="25">
        <f t="shared" si="8"/>
        <v>5.0455972121084133E-7</v>
      </c>
      <c r="J46" s="26">
        <f t="shared" si="9"/>
        <v>1.8618253712680045E-2</v>
      </c>
      <c r="K46" s="5">
        <v>1.862422100383096E-2</v>
      </c>
      <c r="L46" s="27">
        <v>1.4018641343318291E-2</v>
      </c>
      <c r="M46" s="4">
        <f t="shared" si="10"/>
        <v>4.4916409882890529E-6</v>
      </c>
      <c r="N46" s="3">
        <f t="shared" si="11"/>
        <v>4.4916409882880544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0.40740046399300001</v>
      </c>
      <c r="D47" s="7">
        <v>31412.498</v>
      </c>
      <c r="E47" s="1">
        <f t="shared" si="6"/>
        <v>31412.498</v>
      </c>
      <c r="F47" s="6">
        <v>7306020432.8999996</v>
      </c>
      <c r="G47" s="1" t="s">
        <v>207</v>
      </c>
      <c r="H47" s="1">
        <f t="shared" si="7"/>
        <v>4074.0046399300004</v>
      </c>
      <c r="I47" s="25">
        <f t="shared" si="8"/>
        <v>5.5762294635588553E-7</v>
      </c>
      <c r="J47" s="26">
        <f t="shared" si="9"/>
        <v>1.7516329687158362E-2</v>
      </c>
      <c r="K47" s="5">
        <v>1.7521943803320179E-2</v>
      </c>
      <c r="L47" s="27">
        <v>4.0753103892336986E-3</v>
      </c>
      <c r="M47" s="4">
        <f t="shared" si="10"/>
        <v>1.305749303698138E-6</v>
      </c>
      <c r="N47" s="3">
        <f t="shared" si="11"/>
        <v>1.3057493036981214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0.43578183551400002</v>
      </c>
      <c r="D48" s="7">
        <v>2115.1999999999998</v>
      </c>
      <c r="E48" s="1">
        <f t="shared" si="6"/>
        <v>2115.1999999999998</v>
      </c>
      <c r="F48" s="6">
        <v>10514925422.26829</v>
      </c>
      <c r="G48" s="1" t="s">
        <v>158</v>
      </c>
      <c r="H48" s="1">
        <f t="shared" si="7"/>
        <v>4357.8183551399998</v>
      </c>
      <c r="I48" s="25">
        <f t="shared" si="8"/>
        <v>4.1444120430099323E-7</v>
      </c>
      <c r="J48" s="26">
        <f t="shared" si="9"/>
        <v>8.7662603533746085E-4</v>
      </c>
      <c r="K48" s="5">
        <v>8.7690700061236954E-4</v>
      </c>
      <c r="L48" s="27">
        <v>4.3592150688842868E-3</v>
      </c>
      <c r="M48" s="4">
        <f t="shared" si="10"/>
        <v>1.3967137442866262E-6</v>
      </c>
      <c r="N48" s="3">
        <f t="shared" si="11"/>
        <v>1.3967137442868989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0.39636120073499997</v>
      </c>
      <c r="D49" s="7">
        <v>6591</v>
      </c>
      <c r="E49" s="1">
        <f t="shared" si="6"/>
        <v>6591</v>
      </c>
      <c r="F49" s="6">
        <v>8564450677.9840002</v>
      </c>
      <c r="G49" s="1" t="s">
        <v>150</v>
      </c>
      <c r="H49" s="1">
        <f t="shared" si="7"/>
        <v>3963.6120073500001</v>
      </c>
      <c r="I49" s="25">
        <f t="shared" si="8"/>
        <v>4.6279815908555168E-7</v>
      </c>
      <c r="J49" s="26">
        <f t="shared" si="9"/>
        <v>3.050302666532871E-3</v>
      </c>
      <c r="K49" s="5">
        <v>3.0512803116068731E-3</v>
      </c>
      <c r="L49" s="27">
        <v>3.9648823749750747E-3</v>
      </c>
      <c r="M49" s="4">
        <f t="shared" si="10"/>
        <v>1.2703676250747434E-6</v>
      </c>
      <c r="N49" s="3">
        <f t="shared" si="11"/>
        <v>1.2703676250744138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4.4439782751369998</v>
      </c>
      <c r="D50" s="7">
        <v>1330000</v>
      </c>
      <c r="E50" s="1">
        <f t="shared" si="6"/>
        <v>1330000</v>
      </c>
      <c r="F50" s="6">
        <v>119217502692.1557</v>
      </c>
      <c r="G50" s="1" t="s">
        <v>152</v>
      </c>
      <c r="H50" s="1">
        <f t="shared" si="7"/>
        <v>44439.782751369996</v>
      </c>
      <c r="I50" s="25">
        <f t="shared" si="8"/>
        <v>3.7276223497251676E-7</v>
      </c>
      <c r="J50" s="26">
        <f t="shared" si="9"/>
        <v>0.49577377251344729</v>
      </c>
      <c r="K50" s="5">
        <v>0.49593267190831658</v>
      </c>
      <c r="L50" s="27">
        <v>4.4454026051396762E-2</v>
      </c>
      <c r="M50" s="4">
        <f t="shared" si="10"/>
        <v>1.4243300026764438E-5</v>
      </c>
      <c r="N50" s="3">
        <f t="shared" si="11"/>
        <v>14.243300026770157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0.37467702892100002</v>
      </c>
      <c r="D51" s="7">
        <v>51375</v>
      </c>
      <c r="E51" s="1">
        <f t="shared" si="6"/>
        <v>51375</v>
      </c>
      <c r="F51" s="6">
        <v>10789329060.948</v>
      </c>
      <c r="G51" s="1" t="s">
        <v>162</v>
      </c>
      <c r="H51" s="1">
        <f t="shared" si="7"/>
        <v>3746.7702892100001</v>
      </c>
      <c r="I51" s="25">
        <f t="shared" si="8"/>
        <v>3.4726629135554346E-7</v>
      </c>
      <c r="J51" s="26">
        <f t="shared" si="9"/>
        <v>1.7840805718391046E-2</v>
      </c>
      <c r="K51" s="5">
        <v>1.7846523831577941E-2</v>
      </c>
      <c r="L51" s="27">
        <v>3.7479711574295851E-3</v>
      </c>
      <c r="M51" s="4">
        <f t="shared" si="10"/>
        <v>1.2008682195850141E-6</v>
      </c>
      <c r="N51" s="3">
        <f t="shared" si="11"/>
        <v>1.2008682195851179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4.8568592526270002</v>
      </c>
      <c r="D52" s="7">
        <v>54400000</v>
      </c>
      <c r="E52" s="1">
        <f t="shared" si="6"/>
        <v>54400000</v>
      </c>
      <c r="F52" s="6">
        <v>148901404474.02429</v>
      </c>
      <c r="G52" s="1" t="s">
        <v>152</v>
      </c>
      <c r="H52" s="1">
        <f t="shared" si="7"/>
        <v>48568.592526270004</v>
      </c>
      <c r="I52" s="25">
        <f t="shared" si="8"/>
        <v>3.2617954610859796E-7</v>
      </c>
      <c r="J52" s="26">
        <f t="shared" si="9"/>
        <v>17.74416730830773</v>
      </c>
      <c r="K52" s="5">
        <v>17.749854448150629</v>
      </c>
      <c r="L52" s="27">
        <v>4.858415912755764E-2</v>
      </c>
      <c r="M52" s="4">
        <f t="shared" si="10"/>
        <v>1.5566601287639314E-5</v>
      </c>
      <c r="N52" s="3">
        <f t="shared" si="11"/>
        <v>15.56660128763906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0.16530880505500001</v>
      </c>
      <c r="D53" s="7">
        <v>47589</v>
      </c>
      <c r="E53" s="1">
        <f t="shared" si="6"/>
        <v>47589</v>
      </c>
      <c r="F53" s="6">
        <v>8215387704.7200003</v>
      </c>
      <c r="G53" s="1" t="s">
        <v>207</v>
      </c>
      <c r="H53" s="1">
        <f t="shared" si="7"/>
        <v>1653.0880505499999</v>
      </c>
      <c r="I53" s="25">
        <f t="shared" si="8"/>
        <v>2.0121850726536601E-7</v>
      </c>
      <c r="J53" s="26">
        <f t="shared" si="9"/>
        <v>9.5757875422515029E-3</v>
      </c>
      <c r="K53" s="5">
        <v>9.5788566545781176E-3</v>
      </c>
      <c r="L53" s="27">
        <v>1.653617877772099E-3</v>
      </c>
      <c r="M53" s="4">
        <f t="shared" si="10"/>
        <v>5.2982722209896083E-7</v>
      </c>
      <c r="N53" s="3">
        <f t="shared" si="11"/>
        <v>0.52982722209912936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0.491795588389</v>
      </c>
      <c r="D54" s="7">
        <v>4153000</v>
      </c>
      <c r="E54" s="1">
        <f t="shared" si="6"/>
        <v>4153000</v>
      </c>
      <c r="F54" s="6">
        <v>20818274473.689999</v>
      </c>
      <c r="G54" s="1" t="s">
        <v>207</v>
      </c>
      <c r="H54" s="1">
        <f t="shared" si="7"/>
        <v>4917.9558838900002</v>
      </c>
      <c r="I54" s="25">
        <f t="shared" si="8"/>
        <v>2.362326373449097E-7</v>
      </c>
      <c r="J54" s="26">
        <f t="shared" si="9"/>
        <v>0.98107414289341</v>
      </c>
      <c r="K54" s="5">
        <v>0.98138858457740374</v>
      </c>
      <c r="L54" s="27">
        <v>4.9195321259519684E-3</v>
      </c>
      <c r="M54" s="4">
        <f t="shared" si="10"/>
        <v>1.5762420619682208E-6</v>
      </c>
      <c r="N54" s="3">
        <f t="shared" si="11"/>
        <v>1.5762420619685145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1.3522915725539999</v>
      </c>
      <c r="D55" s="7">
        <v>17800000</v>
      </c>
      <c r="E55" s="1">
        <f t="shared" si="6"/>
        <v>17800000</v>
      </c>
      <c r="F55" s="6">
        <v>39591444689.879898</v>
      </c>
      <c r="G55" s="1" t="s">
        <v>154</v>
      </c>
      <c r="H55" s="1">
        <f t="shared" si="7"/>
        <v>13522.915725539999</v>
      </c>
      <c r="I55" s="25">
        <f t="shared" si="8"/>
        <v>3.4156156289484017E-7</v>
      </c>
      <c r="J55" s="26">
        <f t="shared" si="9"/>
        <v>6.0797958195281554</v>
      </c>
      <c r="K55" s="5">
        <v>6.0817444398171041</v>
      </c>
      <c r="L55" s="27">
        <v>1.352724992174177E-2</v>
      </c>
      <c r="M55" s="4">
        <f t="shared" si="10"/>
        <v>4.3341962017700436E-6</v>
      </c>
      <c r="N55" s="3">
        <f t="shared" si="11"/>
        <v>4.3341962017711921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0.25880820341299998</v>
      </c>
      <c r="D56" s="7">
        <v>1918</v>
      </c>
      <c r="E56" s="1">
        <f t="shared" si="6"/>
        <v>1918</v>
      </c>
      <c r="F56" s="6">
        <v>7099884761.9799995</v>
      </c>
      <c r="G56" s="1" t="s">
        <v>150</v>
      </c>
      <c r="H56" s="1">
        <f t="shared" si="7"/>
        <v>2588.08203413</v>
      </c>
      <c r="I56" s="25">
        <f t="shared" si="8"/>
        <v>3.6452451284691579E-7</v>
      </c>
      <c r="J56" s="26">
        <f t="shared" si="9"/>
        <v>6.9915801564038446E-4</v>
      </c>
      <c r="K56" s="5">
        <v>6.9938210084053299E-4</v>
      </c>
      <c r="L56" s="27">
        <v>2.5889115331383002E-3</v>
      </c>
      <c r="M56" s="4">
        <f t="shared" si="10"/>
        <v>8.2949900830032661E-7</v>
      </c>
      <c r="N56" s="3">
        <f t="shared" si="11"/>
        <v>0.82949900829999024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0.24500082066600001</v>
      </c>
      <c r="D57" s="7">
        <v>10769826</v>
      </c>
      <c r="E57" s="1">
        <f t="shared" si="6"/>
        <v>10769826</v>
      </c>
      <c r="F57" s="6">
        <v>28705921573.2355</v>
      </c>
      <c r="G57" s="1" t="s">
        <v>164</v>
      </c>
      <c r="H57" s="1">
        <f t="shared" si="7"/>
        <v>2450.0082066599998</v>
      </c>
      <c r="I57" s="25">
        <f t="shared" si="8"/>
        <v>8.534852993343055E-8</v>
      </c>
      <c r="J57" s="26">
        <f t="shared" si="9"/>
        <v>0.91918881673883857</v>
      </c>
      <c r="K57" s="5">
        <v>0.919483423705451</v>
      </c>
      <c r="L57" s="27">
        <v>2.450793452817041E-3</v>
      </c>
      <c r="M57" s="4">
        <f t="shared" si="10"/>
        <v>7.8524615704103976E-7</v>
      </c>
      <c r="N57" s="3">
        <f t="shared" si="11"/>
        <v>0.78524615704100142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0.51682485017099999</v>
      </c>
      <c r="D58" s="7">
        <v>193888</v>
      </c>
      <c r="E58" s="1">
        <f t="shared" si="6"/>
        <v>193888</v>
      </c>
      <c r="F58" s="6">
        <v>10542751484.29994</v>
      </c>
      <c r="G58" s="1" t="s">
        <v>205</v>
      </c>
      <c r="H58" s="1">
        <f t="shared" si="7"/>
        <v>5168.2485017099998</v>
      </c>
      <c r="I58" s="25">
        <f t="shared" si="8"/>
        <v>4.9021818539557295E-7</v>
      </c>
      <c r="J58" s="26">
        <f t="shared" si="9"/>
        <v>9.5047423529976846E-2</v>
      </c>
      <c r="K58" s="5">
        <v>9.5077886948310902E-2</v>
      </c>
      <c r="L58" s="27">
        <v>5.1699049644558029E-3</v>
      </c>
      <c r="M58" s="4">
        <f t="shared" si="10"/>
        <v>1.6564627458026671E-6</v>
      </c>
      <c r="N58" s="3">
        <f t="shared" si="11"/>
        <v>1.6564627458028554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0.32462624791799999</v>
      </c>
      <c r="D59" s="7">
        <v>635</v>
      </c>
      <c r="E59" s="1">
        <f t="shared" si="6"/>
        <v>635</v>
      </c>
      <c r="F59" s="6">
        <v>5870448010.5559998</v>
      </c>
      <c r="G59" s="1" t="s">
        <v>158</v>
      </c>
      <c r="H59" s="1">
        <f t="shared" si="7"/>
        <v>3246.2624791799999</v>
      </c>
      <c r="I59" s="25">
        <f t="shared" si="8"/>
        <v>5.529837711436509E-7</v>
      </c>
      <c r="J59" s="26">
        <f t="shared" si="9"/>
        <v>3.5114469467621831E-4</v>
      </c>
      <c r="K59" s="5">
        <v>3.5125723920733179E-4</v>
      </c>
      <c r="L59" s="27">
        <v>3.247302930863108E-3</v>
      </c>
      <c r="M59" s="4">
        <f t="shared" si="10"/>
        <v>1.0404516831083455E-6</v>
      </c>
      <c r="N59" s="3">
        <f t="shared" si="11"/>
        <v>1.040451683108131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0.18694341087800001</v>
      </c>
      <c r="D60" s="7">
        <v>1372294</v>
      </c>
      <c r="E60" s="1">
        <f t="shared" si="6"/>
        <v>1372294</v>
      </c>
      <c r="F60" s="6">
        <v>12344446868.244989</v>
      </c>
      <c r="G60" s="1" t="s">
        <v>207</v>
      </c>
      <c r="H60" s="1">
        <f t="shared" si="7"/>
        <v>1869.4341087800001</v>
      </c>
      <c r="I60" s="25">
        <f t="shared" si="8"/>
        <v>1.5143927700713396E-7</v>
      </c>
      <c r="J60" s="26">
        <f t="shared" si="9"/>
        <v>0.2078192112012279</v>
      </c>
      <c r="K60" s="5">
        <v>0.20788581903798639</v>
      </c>
      <c r="L60" s="27">
        <v>1.8700332784199419E-3</v>
      </c>
      <c r="M60" s="4">
        <f t="shared" si="10"/>
        <v>5.991696399418496E-7</v>
      </c>
      <c r="N60" s="3">
        <f t="shared" si="11"/>
        <v>0.59916963994191974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0.22442713448400001</v>
      </c>
      <c r="D61" s="7">
        <v>17255</v>
      </c>
      <c r="E61" s="1">
        <f t="shared" si="6"/>
        <v>17255</v>
      </c>
      <c r="F61" s="6">
        <v>8014037660.3199902</v>
      </c>
      <c r="G61" s="1" t="s">
        <v>150</v>
      </c>
      <c r="H61" s="1">
        <f t="shared" si="7"/>
        <v>2244.2713448400004</v>
      </c>
      <c r="I61" s="25">
        <f t="shared" si="8"/>
        <v>2.8004252537420562E-7</v>
      </c>
      <c r="J61" s="26">
        <f t="shared" si="9"/>
        <v>4.8321337753319182E-3</v>
      </c>
      <c r="K61" s="5">
        <v>4.8336825107581282E-3</v>
      </c>
      <c r="L61" s="27">
        <v>2.244990650782134E-3</v>
      </c>
      <c r="M61" s="4">
        <f t="shared" si="10"/>
        <v>7.1930594213375984E-7</v>
      </c>
      <c r="N61" s="3">
        <f t="shared" si="11"/>
        <v>0.71930594213336008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0.37967501369399997</v>
      </c>
      <c r="D62" s="7">
        <v>13463.6</v>
      </c>
      <c r="E62" s="1">
        <f t="shared" si="6"/>
        <v>13463.6</v>
      </c>
      <c r="F62" s="6">
        <v>7473892904.1199903</v>
      </c>
      <c r="G62" s="1" t="s">
        <v>195</v>
      </c>
      <c r="H62" s="1">
        <f t="shared" si="7"/>
        <v>3796.7501369399997</v>
      </c>
      <c r="I62" s="25">
        <f t="shared" si="8"/>
        <v>5.0800167806084534E-7</v>
      </c>
      <c r="J62" s="26">
        <f t="shared" si="9"/>
        <v>6.839531392739997E-3</v>
      </c>
      <c r="K62" s="5">
        <v>6.8417235143023239E-3</v>
      </c>
      <c r="L62" s="27">
        <v>3.7979670240867978E-3</v>
      </c>
      <c r="M62" s="4">
        <f t="shared" si="10"/>
        <v>1.2168871467979278E-6</v>
      </c>
      <c r="N62" s="3">
        <f t="shared" si="11"/>
        <v>1.2168871467979443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0.47974970673700001</v>
      </c>
      <c r="D63" s="7">
        <v>2367040</v>
      </c>
      <c r="E63" s="1">
        <f t="shared" si="6"/>
        <v>2367040</v>
      </c>
      <c r="F63" s="6">
        <v>10766847021.12993</v>
      </c>
      <c r="G63" s="1" t="s">
        <v>191</v>
      </c>
      <c r="H63" s="1">
        <f t="shared" si="7"/>
        <v>4797.49706737</v>
      </c>
      <c r="I63" s="25">
        <f t="shared" si="8"/>
        <v>4.4558049891067599E-7</v>
      </c>
      <c r="J63" s="26">
        <f t="shared" si="9"/>
        <v>1.0547068641415265</v>
      </c>
      <c r="K63" s="5">
        <v>1.055044905670125</v>
      </c>
      <c r="L63" s="27">
        <v>4.7990347014721753E-3</v>
      </c>
      <c r="M63" s="4">
        <f t="shared" si="10"/>
        <v>1.537634102175521E-6</v>
      </c>
      <c r="N63" s="3">
        <f t="shared" si="11"/>
        <v>1.5376341021756161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0.73496199346799995</v>
      </c>
      <c r="D64" s="7">
        <v>376893</v>
      </c>
      <c r="E64" s="1">
        <f t="shared" si="6"/>
        <v>376893</v>
      </c>
      <c r="F64" s="6">
        <v>31823825740.974998</v>
      </c>
      <c r="G64" s="1" t="s">
        <v>171</v>
      </c>
      <c r="H64" s="1">
        <f t="shared" si="7"/>
        <v>7349.6199346799995</v>
      </c>
      <c r="I64" s="25">
        <f t="shared" si="8"/>
        <v>2.3094708959573465E-7</v>
      </c>
      <c r="J64" s="26">
        <f t="shared" si="9"/>
        <v>8.7042341439005216E-2</v>
      </c>
      <c r="K64" s="5">
        <v>8.7070239167839292E-2</v>
      </c>
      <c r="L64" s="27">
        <v>7.3519755434628227E-3</v>
      </c>
      <c r="M64" s="4">
        <f t="shared" si="10"/>
        <v>2.3556087828235234E-6</v>
      </c>
      <c r="N64" s="3">
        <f t="shared" si="11"/>
        <v>2.3556087828228556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0.440968252911</v>
      </c>
      <c r="D65" s="7">
        <v>4477108</v>
      </c>
      <c r="E65" s="1">
        <f t="shared" si="6"/>
        <v>4477108</v>
      </c>
      <c r="F65" s="6">
        <v>10290121442.78178</v>
      </c>
      <c r="G65" s="1" t="s">
        <v>152</v>
      </c>
      <c r="H65" s="1">
        <f t="shared" si="7"/>
        <v>4409.6825291100004</v>
      </c>
      <c r="I65" s="25">
        <f t="shared" si="8"/>
        <v>4.2853551861657221E-7</v>
      </c>
      <c r="J65" s="26">
        <f t="shared" si="9"/>
        <v>1.9185997986824044</v>
      </c>
      <c r="K65" s="5">
        <v>1.9192147244323929</v>
      </c>
      <c r="L65" s="27">
        <v>4.4110958657205277E-3</v>
      </c>
      <c r="M65" s="4">
        <f t="shared" si="10"/>
        <v>1.4133366105272341E-6</v>
      </c>
      <c r="N65" s="3">
        <f t="shared" si="11"/>
        <v>1.4133366105270397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4.1097411409879996</v>
      </c>
      <c r="D66" s="7">
        <v>849242</v>
      </c>
      <c r="E66" s="1">
        <f t="shared" ref="E66:E97" si="12">D66</f>
        <v>849242</v>
      </c>
      <c r="F66" s="6">
        <v>121524716449.32001</v>
      </c>
      <c r="G66" s="1" t="s">
        <v>152</v>
      </c>
      <c r="H66" s="1">
        <f t="shared" ref="H66:H102" si="13">(C66/100)*$R$2</f>
        <v>41097.411409879998</v>
      </c>
      <c r="I66" s="25">
        <f t="shared" ref="I66:I97" si="14">H66/F66</f>
        <v>3.3818150422938063E-7</v>
      </c>
      <c r="J66" s="26">
        <f t="shared" ref="J66:J97" si="15">I66*E66</f>
        <v>0.28719793701476765</v>
      </c>
      <c r="K66" s="5">
        <v>0.28728998612607459</v>
      </c>
      <c r="L66" s="27">
        <v>4.1110583441116073E-2</v>
      </c>
      <c r="M66" s="4">
        <f t="shared" ref="M66:M97" si="16">L66-(C66/100)</f>
        <v>1.3172031236075021E-5</v>
      </c>
      <c r="N66" s="3">
        <f t="shared" ref="N66:N102" si="17">IFERROR(L66*$R$2,0)-H66</f>
        <v>13.172031236077601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0.25133089492400001</v>
      </c>
      <c r="D67" s="7">
        <v>50798</v>
      </c>
      <c r="E67" s="1">
        <f t="shared" si="12"/>
        <v>50798</v>
      </c>
      <c r="F67" s="6">
        <v>6130734729.0479898</v>
      </c>
      <c r="G67" s="1" t="s">
        <v>158</v>
      </c>
      <c r="H67" s="1">
        <f t="shared" si="13"/>
        <v>2513.3089492399999</v>
      </c>
      <c r="I67" s="25">
        <f t="shared" si="14"/>
        <v>4.0995232387591476E-7</v>
      </c>
      <c r="J67" s="26">
        <f t="shared" si="15"/>
        <v>2.0824758148248718E-2</v>
      </c>
      <c r="K67" s="5">
        <v>2.0831432640711481E-2</v>
      </c>
      <c r="L67" s="27">
        <v>2.5141144837638042E-3</v>
      </c>
      <c r="M67" s="4">
        <f t="shared" si="16"/>
        <v>8.0553452380411478E-7</v>
      </c>
      <c r="N67" s="3">
        <f t="shared" si="17"/>
        <v>0.80553452380445378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1.2473039636450001</v>
      </c>
      <c r="D68" s="7">
        <v>36500000</v>
      </c>
      <c r="E68" s="1">
        <f t="shared" si="12"/>
        <v>36500000</v>
      </c>
      <c r="F68" s="6">
        <v>36043981962.620003</v>
      </c>
      <c r="G68" s="1" t="s">
        <v>152</v>
      </c>
      <c r="H68" s="1">
        <f t="shared" si="13"/>
        <v>12473.039636450001</v>
      </c>
      <c r="I68" s="25">
        <f t="shared" si="14"/>
        <v>3.4605054595203631E-7</v>
      </c>
      <c r="J68" s="26">
        <f t="shared" si="15"/>
        <v>12.630844927249326</v>
      </c>
      <c r="K68" s="5">
        <v>12.634893208597941</v>
      </c>
      <c r="L68" s="27">
        <v>1.2477037340009149E-2</v>
      </c>
      <c r="M68" s="4">
        <f t="shared" si="16"/>
        <v>3.9977035591488158E-6</v>
      </c>
      <c r="N68" s="3">
        <f t="shared" si="17"/>
        <v>3.9977035591473395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0.37099384737399999</v>
      </c>
      <c r="D69" s="7">
        <v>44022</v>
      </c>
      <c r="E69" s="1">
        <f t="shared" si="12"/>
        <v>44022</v>
      </c>
      <c r="F69" s="6">
        <v>7256809430.3999996</v>
      </c>
      <c r="G69" s="1" t="s">
        <v>152</v>
      </c>
      <c r="H69" s="1">
        <f t="shared" si="13"/>
        <v>3709.9384737399996</v>
      </c>
      <c r="I69" s="25">
        <f t="shared" si="14"/>
        <v>5.1123548293805832E-7</v>
      </c>
      <c r="J69" s="26">
        <f t="shared" si="15"/>
        <v>2.2505608429899203E-2</v>
      </c>
      <c r="K69" s="5">
        <v>2.2512821647654741E-2</v>
      </c>
      <c r="L69" s="27">
        <v>3.7111275370863249E-3</v>
      </c>
      <c r="M69" s="4">
        <f t="shared" si="16"/>
        <v>1.1890633463251116E-6</v>
      </c>
      <c r="N69" s="3">
        <f t="shared" si="17"/>
        <v>1.1890633463253835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0.56135460178700003</v>
      </c>
      <c r="D70" s="7">
        <v>38400</v>
      </c>
      <c r="E70" s="1">
        <f t="shared" si="12"/>
        <v>38400</v>
      </c>
      <c r="F70" s="6">
        <v>10154375165.120001</v>
      </c>
      <c r="G70" s="1" t="s">
        <v>177</v>
      </c>
      <c r="H70" s="1">
        <f t="shared" si="13"/>
        <v>5613.5460178700005</v>
      </c>
      <c r="I70" s="25">
        <f t="shared" si="14"/>
        <v>5.5282042731219708E-7</v>
      </c>
      <c r="J70" s="26">
        <f t="shared" si="15"/>
        <v>2.1228304408788368E-2</v>
      </c>
      <c r="K70" s="5">
        <v>2.1235108240924099E-2</v>
      </c>
      <c r="L70" s="27">
        <v>5.6153452018300716E-3</v>
      </c>
      <c r="M70" s="4">
        <f t="shared" si="16"/>
        <v>1.7991839600713794E-6</v>
      </c>
      <c r="N70" s="3">
        <f t="shared" si="17"/>
        <v>1.7991839600708772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2.4258608832270001</v>
      </c>
      <c r="D71" s="7">
        <v>26800000</v>
      </c>
      <c r="E71" s="1">
        <f t="shared" si="12"/>
        <v>26800000</v>
      </c>
      <c r="F71" s="6">
        <v>81692031211.028702</v>
      </c>
      <c r="G71" s="1" t="s">
        <v>154</v>
      </c>
      <c r="H71" s="1">
        <f t="shared" si="13"/>
        <v>24258.608832270002</v>
      </c>
      <c r="I71" s="25">
        <f t="shared" si="14"/>
        <v>2.9695196058480434E-7</v>
      </c>
      <c r="J71" s="26">
        <f t="shared" si="15"/>
        <v>7.958312543672756</v>
      </c>
      <c r="K71" s="5">
        <v>7.9608632429260471</v>
      </c>
      <c r="L71" s="27">
        <v>2.4266383899546481E-2</v>
      </c>
      <c r="M71" s="4">
        <f t="shared" si="16"/>
        <v>7.7750672764810569E-6</v>
      </c>
      <c r="N71" s="3">
        <f t="shared" si="17"/>
        <v>7.7750672764814226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0.27744804363300002</v>
      </c>
      <c r="D72" s="7">
        <v>498178</v>
      </c>
      <c r="E72" s="1">
        <f t="shared" si="12"/>
        <v>498178</v>
      </c>
      <c r="F72" s="6">
        <v>6393187871.8000002</v>
      </c>
      <c r="G72" s="1" t="s">
        <v>152</v>
      </c>
      <c r="H72" s="1">
        <f t="shared" si="13"/>
        <v>2774.48043633</v>
      </c>
      <c r="I72" s="25">
        <f t="shared" si="14"/>
        <v>4.3397448846577472E-7</v>
      </c>
      <c r="J72" s="26">
        <f t="shared" si="15"/>
        <v>0.21619654271490271</v>
      </c>
      <c r="K72" s="5">
        <v>0.216265835342554</v>
      </c>
      <c r="L72" s="27">
        <v>2.7753696783011541E-3</v>
      </c>
      <c r="M72" s="4">
        <f t="shared" si="16"/>
        <v>8.8924197115406237E-7</v>
      </c>
      <c r="N72" s="3">
        <f t="shared" si="17"/>
        <v>0.88924197115420611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3.7993546174069999</v>
      </c>
      <c r="D73" s="7">
        <v>81000000</v>
      </c>
      <c r="E73" s="1">
        <f t="shared" si="12"/>
        <v>81000000</v>
      </c>
      <c r="F73" s="6">
        <v>219171225123.685</v>
      </c>
      <c r="G73" s="1" t="s">
        <v>154</v>
      </c>
      <c r="H73" s="1">
        <f t="shared" si="13"/>
        <v>37993.546174069998</v>
      </c>
      <c r="I73" s="25">
        <f t="shared" si="14"/>
        <v>1.7335097776922625E-7</v>
      </c>
      <c r="J73" s="26">
        <f t="shared" si="15"/>
        <v>14.041429199307325</v>
      </c>
      <c r="K73" s="5">
        <v>14.045929583577321</v>
      </c>
      <c r="L73" s="27">
        <v>3.8005723393008048E-2</v>
      </c>
      <c r="M73" s="4">
        <f t="shared" si="16"/>
        <v>1.2177218938050349E-5</v>
      </c>
      <c r="N73" s="3">
        <f t="shared" si="17"/>
        <v>12.177218938049919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0.29497421448099997</v>
      </c>
      <c r="D74" s="7">
        <v>580053</v>
      </c>
      <c r="E74" s="1">
        <f t="shared" si="12"/>
        <v>580053</v>
      </c>
      <c r="F74" s="6">
        <v>12729861049.752951</v>
      </c>
      <c r="G74" s="1" t="s">
        <v>152</v>
      </c>
      <c r="H74" s="1">
        <f t="shared" si="13"/>
        <v>2949.7421448099999</v>
      </c>
      <c r="I74" s="25">
        <f t="shared" si="14"/>
        <v>2.3171833009656032E-7</v>
      </c>
      <c r="J74" s="26">
        <f t="shared" si="15"/>
        <v>0.13440891252750009</v>
      </c>
      <c r="K74" s="5">
        <v>0.13445199160071769</v>
      </c>
      <c r="L74" s="27">
        <v>2.9506875594810938E-3</v>
      </c>
      <c r="M74" s="4">
        <f t="shared" si="16"/>
        <v>9.4541467109392902E-7</v>
      </c>
      <c r="N74" s="3">
        <f t="shared" si="17"/>
        <v>0.94541467109411315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0.31343097915700002</v>
      </c>
      <c r="D75" s="7">
        <v>10696</v>
      </c>
      <c r="E75" s="1">
        <f t="shared" si="12"/>
        <v>10696</v>
      </c>
      <c r="F75" s="6">
        <v>6266201117.4720001</v>
      </c>
      <c r="G75" s="1" t="s">
        <v>150</v>
      </c>
      <c r="H75" s="1">
        <f t="shared" si="13"/>
        <v>3134.30979157</v>
      </c>
      <c r="I75" s="25">
        <f t="shared" si="14"/>
        <v>5.0019297702249426E-7</v>
      </c>
      <c r="J75" s="26">
        <f t="shared" si="15"/>
        <v>5.3500640822325991E-3</v>
      </c>
      <c r="K75" s="5">
        <v>5.3517788182384004E-3</v>
      </c>
      <c r="L75" s="27">
        <v>3.1353143615658612E-3</v>
      </c>
      <c r="M75" s="4">
        <f t="shared" si="16"/>
        <v>1.0045699958610363E-6</v>
      </c>
      <c r="N75" s="3">
        <f t="shared" si="17"/>
        <v>1.0045699958609475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0.60239262633699997</v>
      </c>
      <c r="D76" s="7">
        <v>498652</v>
      </c>
      <c r="E76" s="1">
        <f t="shared" si="12"/>
        <v>498652</v>
      </c>
      <c r="F76" s="6">
        <v>16818374546.892</v>
      </c>
      <c r="G76" s="1" t="s">
        <v>152</v>
      </c>
      <c r="H76" s="1">
        <f t="shared" si="13"/>
        <v>6023.92626337</v>
      </c>
      <c r="I76" s="25">
        <f t="shared" si="14"/>
        <v>3.5817529491773677E-7</v>
      </c>
      <c r="J76" s="26">
        <f t="shared" si="15"/>
        <v>0.17860482716131929</v>
      </c>
      <c r="K76" s="5">
        <v>0.17866207135942511</v>
      </c>
      <c r="L76" s="27">
        <v>6.0258569773035233E-3</v>
      </c>
      <c r="M76" s="4">
        <f t="shared" si="16"/>
        <v>1.9307139335232246E-6</v>
      </c>
      <c r="N76" s="3">
        <f t="shared" si="17"/>
        <v>1.9307139335232932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0.92017706203600003</v>
      </c>
      <c r="D77" s="7">
        <v>77212</v>
      </c>
      <c r="E77" s="1">
        <f t="shared" si="12"/>
        <v>77212</v>
      </c>
      <c r="F77" s="6">
        <v>18077881404.599998</v>
      </c>
      <c r="G77" s="1" t="s">
        <v>152</v>
      </c>
      <c r="H77" s="1">
        <f t="shared" si="13"/>
        <v>9201.770620360001</v>
      </c>
      <c r="I77" s="25">
        <f t="shared" si="14"/>
        <v>5.0900713498532903E-7</v>
      </c>
      <c r="J77" s="26">
        <f t="shared" si="15"/>
        <v>3.9301458906487223E-2</v>
      </c>
      <c r="K77" s="5">
        <v>3.9314055321333717E-2</v>
      </c>
      <c r="L77" s="27">
        <v>9.2047198574438504E-3</v>
      </c>
      <c r="M77" s="4">
        <f t="shared" si="16"/>
        <v>2.9492370838494347E-6</v>
      </c>
      <c r="N77" s="3">
        <f t="shared" si="17"/>
        <v>2.9492370838488569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0.95339362173499997</v>
      </c>
      <c r="D78" s="7">
        <v>9530000</v>
      </c>
      <c r="E78" s="1">
        <f t="shared" si="12"/>
        <v>9530000</v>
      </c>
      <c r="F78" s="6">
        <v>26425138332.064999</v>
      </c>
      <c r="G78" s="1" t="s">
        <v>160</v>
      </c>
      <c r="H78" s="1">
        <f t="shared" si="13"/>
        <v>9533.9362173499994</v>
      </c>
      <c r="I78" s="25">
        <f t="shared" si="14"/>
        <v>3.6079039956363278E-7</v>
      </c>
      <c r="J78" s="26">
        <f t="shared" si="15"/>
        <v>3.4383325078414204</v>
      </c>
      <c r="K78" s="5">
        <v>3.4394345194165759</v>
      </c>
      <c r="L78" s="27">
        <v>9.5369919160191528E-3</v>
      </c>
      <c r="M78" s="4">
        <f t="shared" si="16"/>
        <v>3.0556986691538529E-6</v>
      </c>
      <c r="N78" s="3">
        <f t="shared" si="17"/>
        <v>3.0556986691535712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0.495799973289</v>
      </c>
      <c r="D79" s="7">
        <v>7628.82</v>
      </c>
      <c r="E79" s="1">
        <f t="shared" si="12"/>
        <v>7628.82</v>
      </c>
      <c r="F79" s="6">
        <v>9561079529.7599907</v>
      </c>
      <c r="G79" s="1" t="s">
        <v>150</v>
      </c>
      <c r="H79" s="1">
        <f t="shared" si="13"/>
        <v>4957.9997328899999</v>
      </c>
      <c r="I79" s="25">
        <f t="shared" si="14"/>
        <v>5.1856066226179165E-7</v>
      </c>
      <c r="J79" s="26">
        <f t="shared" si="15"/>
        <v>3.9560059514760016E-3</v>
      </c>
      <c r="K79" s="5">
        <v>3.9572738813102998E-3</v>
      </c>
      <c r="L79" s="27">
        <v>4.9595888093112396E-3</v>
      </c>
      <c r="M79" s="4">
        <f t="shared" si="16"/>
        <v>1.5890764212397532E-6</v>
      </c>
      <c r="N79" s="3">
        <f t="shared" si="17"/>
        <v>1.5890764212399517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0.26207455284800002</v>
      </c>
      <c r="D80" s="7">
        <v>16964</v>
      </c>
      <c r="E80" s="1">
        <f t="shared" si="12"/>
        <v>16964</v>
      </c>
      <c r="F80" s="6">
        <v>6171129925.8129902</v>
      </c>
      <c r="G80" s="1" t="s">
        <v>158</v>
      </c>
      <c r="H80" s="1">
        <f t="shared" si="13"/>
        <v>2620.7455284799998</v>
      </c>
      <c r="I80" s="25">
        <f t="shared" si="14"/>
        <v>4.2467839115131587E-7</v>
      </c>
      <c r="J80" s="26">
        <f t="shared" si="15"/>
        <v>7.2042442274909222E-3</v>
      </c>
      <c r="K80" s="5">
        <v>7.2065532422510353E-3</v>
      </c>
      <c r="L80" s="27">
        <v>2.6215854972423949E-3</v>
      </c>
      <c r="M80" s="4">
        <f t="shared" si="16"/>
        <v>8.3996876239483126E-7</v>
      </c>
      <c r="N80" s="3">
        <f t="shared" si="17"/>
        <v>0.83996876239507401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0.28360291940799998</v>
      </c>
      <c r="D81" s="7">
        <v>2321.9</v>
      </c>
      <c r="E81" s="1">
        <f t="shared" si="12"/>
        <v>2321.9</v>
      </c>
      <c r="F81" s="6">
        <v>7948608561.875</v>
      </c>
      <c r="G81" s="1" t="s">
        <v>150</v>
      </c>
      <c r="H81" s="1">
        <f t="shared" si="13"/>
        <v>2836.0291940799998</v>
      </c>
      <c r="I81" s="25">
        <f t="shared" si="14"/>
        <v>3.5679567964672899E-7</v>
      </c>
      <c r="J81" s="26">
        <f t="shared" si="15"/>
        <v>8.2844388857174006E-4</v>
      </c>
      <c r="K81" s="5">
        <v>7.3500265495023197E-4</v>
      </c>
      <c r="L81" s="27">
        <v>2.5161498755925191E-3</v>
      </c>
      <c r="M81" s="4">
        <f t="shared" si="16"/>
        <v>-3.1987931848748066E-4</v>
      </c>
      <c r="N81" s="3">
        <f t="shared" si="17"/>
        <v>-319.87931848748076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0.24416616027400001</v>
      </c>
      <c r="D82" s="7">
        <v>291419</v>
      </c>
      <c r="E82" s="1">
        <f t="shared" si="12"/>
        <v>291419</v>
      </c>
      <c r="F82" s="6">
        <v>7773954669.1739998</v>
      </c>
      <c r="G82" s="1" t="s">
        <v>207</v>
      </c>
      <c r="H82" s="1">
        <f t="shared" si="13"/>
        <v>2441.66160274</v>
      </c>
      <c r="I82" s="25">
        <f t="shared" si="14"/>
        <v>3.1408230516469324E-7</v>
      </c>
      <c r="J82" s="26">
        <f t="shared" si="15"/>
        <v>9.1529551288789743E-2</v>
      </c>
      <c r="K82" s="5">
        <v>9.155888720248942E-2</v>
      </c>
      <c r="L82" s="27">
        <v>2.442444173757264E-3</v>
      </c>
      <c r="M82" s="4">
        <f t="shared" si="16"/>
        <v>7.8257101726380771E-7</v>
      </c>
      <c r="N82" s="3">
        <f t="shared" si="17"/>
        <v>0.78257101726376277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0.23187788446900001</v>
      </c>
      <c r="D83" s="7">
        <v>1198420</v>
      </c>
      <c r="E83" s="1">
        <f t="shared" si="12"/>
        <v>1198420</v>
      </c>
      <c r="F83" s="6">
        <v>7672351590</v>
      </c>
      <c r="G83" s="1" t="s">
        <v>154</v>
      </c>
      <c r="H83" s="1">
        <f t="shared" si="13"/>
        <v>2318.7788446900004</v>
      </c>
      <c r="I83" s="25">
        <f t="shared" si="14"/>
        <v>3.0222531090888139E-7</v>
      </c>
      <c r="J83" s="26">
        <f t="shared" si="15"/>
        <v>0.36219285709942162</v>
      </c>
      <c r="K83" s="5">
        <v>0.36235278719101738</v>
      </c>
      <c r="L83" s="27">
        <v>2.319802726044237E-3</v>
      </c>
      <c r="M83" s="4">
        <f t="shared" si="16"/>
        <v>1.0238813542367241E-6</v>
      </c>
      <c r="N83" s="3">
        <f t="shared" si="17"/>
        <v>1.0238813542364369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2.0658708324780002</v>
      </c>
      <c r="D84" s="7">
        <v>150108</v>
      </c>
      <c r="E84" s="1">
        <f t="shared" si="12"/>
        <v>150108</v>
      </c>
      <c r="F84" s="6">
        <v>153802551169.496</v>
      </c>
      <c r="G84" s="1" t="s">
        <v>150</v>
      </c>
      <c r="H84" s="1">
        <f t="shared" si="13"/>
        <v>20658.708324780004</v>
      </c>
      <c r="I84" s="25">
        <f t="shared" si="14"/>
        <v>1.3431967264322785E-7</v>
      </c>
      <c r="J84" s="26">
        <f t="shared" si="15"/>
        <v>2.0162457421129647E-2</v>
      </c>
      <c r="K84" s="5">
        <v>2.0168919641244041E-2</v>
      </c>
      <c r="L84" s="27">
        <v>2.0665329597062711E-2</v>
      </c>
      <c r="M84" s="4">
        <f t="shared" si="16"/>
        <v>6.6212722827085901E-6</v>
      </c>
      <c r="N84" s="3">
        <f t="shared" si="17"/>
        <v>6.6212722827076504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0.49969311328999999</v>
      </c>
      <c r="D85" s="7">
        <v>139050</v>
      </c>
      <c r="E85" s="1">
        <f t="shared" si="12"/>
        <v>139050</v>
      </c>
      <c r="F85" s="6">
        <v>132102705427.17999</v>
      </c>
      <c r="G85" s="1" t="s">
        <v>150</v>
      </c>
      <c r="H85" s="1">
        <f t="shared" si="13"/>
        <v>4996.9311328999993</v>
      </c>
      <c r="I85" s="25">
        <f t="shared" si="14"/>
        <v>3.7826107472526344E-8</v>
      </c>
      <c r="J85" s="26">
        <f t="shared" si="15"/>
        <v>5.2597202440547884E-3</v>
      </c>
      <c r="K85" s="5">
        <v>5.2614060373659564E-3</v>
      </c>
      <c r="L85" s="27">
        <v>4.9985326996543769E-3</v>
      </c>
      <c r="M85" s="4">
        <f t="shared" si="16"/>
        <v>1.6015667543773163E-6</v>
      </c>
      <c r="N85" s="3">
        <f t="shared" si="17"/>
        <v>1.6015667543779273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0.198533369628</v>
      </c>
      <c r="D86" s="7">
        <v>6828</v>
      </c>
      <c r="E86" s="1">
        <f t="shared" si="12"/>
        <v>6828</v>
      </c>
      <c r="F86" s="6">
        <v>12254913663.999941</v>
      </c>
      <c r="G86" s="1" t="s">
        <v>150</v>
      </c>
      <c r="H86" s="1">
        <f t="shared" si="13"/>
        <v>1985.3336962799999</v>
      </c>
      <c r="I86" s="25">
        <f t="shared" si="14"/>
        <v>1.620030749063635E-7</v>
      </c>
      <c r="J86" s="26">
        <f t="shared" si="15"/>
        <v>1.10615699546065E-3</v>
      </c>
      <c r="K86" s="5">
        <v>1.106511527149119E-3</v>
      </c>
      <c r="L86" s="27">
        <v>1.9859700107547132E-3</v>
      </c>
      <c r="M86" s="4">
        <f t="shared" si="16"/>
        <v>6.3631447471323641E-7</v>
      </c>
      <c r="N86" s="3">
        <f t="shared" si="17"/>
        <v>0.63631447471334468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0.47986267834200003</v>
      </c>
      <c r="D87" s="7">
        <v>106179</v>
      </c>
      <c r="E87" s="1">
        <f t="shared" si="12"/>
        <v>106179</v>
      </c>
      <c r="F87" s="6">
        <v>11641489028.63999</v>
      </c>
      <c r="G87" s="1" t="s">
        <v>207</v>
      </c>
      <c r="H87" s="1">
        <f t="shared" si="13"/>
        <v>4798.6267834199998</v>
      </c>
      <c r="I87" s="25">
        <f t="shared" si="14"/>
        <v>4.1220042999779356E-7</v>
      </c>
      <c r="J87" s="26">
        <f t="shared" si="15"/>
        <v>4.3767029456735725E-2</v>
      </c>
      <c r="K87" s="5">
        <v>4.3781057120186657E-2</v>
      </c>
      <c r="L87" s="27">
        <v>4.8001647795412813E-3</v>
      </c>
      <c r="M87" s="4">
        <f t="shared" si="16"/>
        <v>1.5379961212811863E-6</v>
      </c>
      <c r="N87" s="3">
        <f t="shared" si="17"/>
        <v>1.5379961212811395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0.50894205118799996</v>
      </c>
      <c r="D88" s="7">
        <v>193644</v>
      </c>
      <c r="E88" s="1">
        <f t="shared" si="12"/>
        <v>193644</v>
      </c>
      <c r="F88" s="6">
        <v>10170390300.89995</v>
      </c>
      <c r="G88" s="1" t="s">
        <v>171</v>
      </c>
      <c r="H88" s="1">
        <f t="shared" si="13"/>
        <v>5089.4205118799991</v>
      </c>
      <c r="I88" s="25">
        <f t="shared" si="14"/>
        <v>5.0041545715601994E-7</v>
      </c>
      <c r="J88" s="26">
        <f t="shared" si="15"/>
        <v>9.690245078552033E-2</v>
      </c>
      <c r="K88" s="5">
        <v>9.6933508754044967E-2</v>
      </c>
      <c r="L88" s="27">
        <v>5.0910517096545184E-3</v>
      </c>
      <c r="M88" s="4">
        <f t="shared" si="16"/>
        <v>1.6311977745191858E-6</v>
      </c>
      <c r="N88" s="3">
        <f t="shared" si="17"/>
        <v>1.6311977745190234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0.469399660123</v>
      </c>
      <c r="D89" s="7">
        <v>34293</v>
      </c>
      <c r="E89" s="1">
        <f t="shared" si="12"/>
        <v>34293</v>
      </c>
      <c r="F89" s="6">
        <v>8907664106.72999</v>
      </c>
      <c r="G89" s="1" t="s">
        <v>177</v>
      </c>
      <c r="H89" s="1">
        <f t="shared" si="13"/>
        <v>4693.9966012299992</v>
      </c>
      <c r="I89" s="25">
        <f t="shared" si="14"/>
        <v>5.2696156309750758E-7</v>
      </c>
      <c r="J89" s="26">
        <f t="shared" si="15"/>
        <v>1.8071092883302827E-2</v>
      </c>
      <c r="K89" s="5">
        <v>1.8076884805280621E-2</v>
      </c>
      <c r="L89" s="27">
        <v>4.6955010626510054E-3</v>
      </c>
      <c r="M89" s="4">
        <f t="shared" si="16"/>
        <v>1.504461421005833E-6</v>
      </c>
      <c r="N89" s="3">
        <f t="shared" si="17"/>
        <v>1.5044614210064537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1.274878181739</v>
      </c>
      <c r="D90" s="7">
        <v>29419000</v>
      </c>
      <c r="E90" s="1">
        <f t="shared" si="12"/>
        <v>29419000</v>
      </c>
      <c r="F90" s="6">
        <v>55342554180.485397</v>
      </c>
      <c r="G90" s="1" t="s">
        <v>154</v>
      </c>
      <c r="H90" s="1">
        <f t="shared" si="13"/>
        <v>12748.78181739</v>
      </c>
      <c r="I90" s="25">
        <f t="shared" si="14"/>
        <v>2.3036128357598299E-7</v>
      </c>
      <c r="J90" s="26">
        <f t="shared" si="15"/>
        <v>6.7769986015218437</v>
      </c>
      <c r="K90" s="5">
        <v>6.7791706877125293</v>
      </c>
      <c r="L90" s="27">
        <v>1.2752867911332439E-2</v>
      </c>
      <c r="M90" s="4">
        <f t="shared" si="16"/>
        <v>4.0860939424392645E-6</v>
      </c>
      <c r="N90" s="3">
        <f t="shared" si="17"/>
        <v>4.0860939424401295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2.250237956906</v>
      </c>
      <c r="D91" s="7">
        <v>2520000</v>
      </c>
      <c r="E91" s="1">
        <f t="shared" si="12"/>
        <v>2520000</v>
      </c>
      <c r="F91" s="6">
        <v>86978498280.899109</v>
      </c>
      <c r="G91" s="1" t="s">
        <v>158</v>
      </c>
      <c r="H91" s="1">
        <f t="shared" si="13"/>
        <v>22502.379569059998</v>
      </c>
      <c r="I91" s="25">
        <f t="shared" si="14"/>
        <v>2.5871198070571455E-7</v>
      </c>
      <c r="J91" s="26">
        <f t="shared" si="15"/>
        <v>0.65195419137840072</v>
      </c>
      <c r="K91" s="5">
        <v>0.65216314762826888</v>
      </c>
      <c r="L91" s="27">
        <v>2.2509591751925059E-2</v>
      </c>
      <c r="M91" s="4">
        <f t="shared" si="16"/>
        <v>7.2121828650593967E-6</v>
      </c>
      <c r="N91" s="3">
        <f t="shared" si="17"/>
        <v>7.2121828650597308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0.16658536058599999</v>
      </c>
      <c r="D92" s="7">
        <v>9248</v>
      </c>
      <c r="E92" s="1">
        <f t="shared" si="12"/>
        <v>9248</v>
      </c>
      <c r="F92" s="6">
        <v>7616745245.8800001</v>
      </c>
      <c r="G92" s="1" t="s">
        <v>171</v>
      </c>
      <c r="H92" s="1">
        <f t="shared" si="13"/>
        <v>1665.8536058599998</v>
      </c>
      <c r="I92" s="25">
        <f t="shared" si="14"/>
        <v>2.1870937678545602E-7</v>
      </c>
      <c r="J92" s="26">
        <f t="shared" si="15"/>
        <v>2.0226243165118972E-3</v>
      </c>
      <c r="K92" s="5">
        <v>2.023272582904074E-3</v>
      </c>
      <c r="L92" s="27">
        <v>1.6663875245408681E-3</v>
      </c>
      <c r="M92" s="4">
        <f t="shared" si="16"/>
        <v>5.3391868086818429E-7</v>
      </c>
      <c r="N92" s="3">
        <f t="shared" si="17"/>
        <v>0.53391868086828254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1.625710941438</v>
      </c>
      <c r="D93" s="7">
        <v>205818</v>
      </c>
      <c r="E93" s="1">
        <f t="shared" si="12"/>
        <v>205818</v>
      </c>
      <c r="F93" s="6">
        <v>208633510624.7836</v>
      </c>
      <c r="G93" s="1" t="s">
        <v>150</v>
      </c>
      <c r="H93" s="1">
        <f t="shared" si="13"/>
        <v>16257.109414380002</v>
      </c>
      <c r="I93" s="25">
        <f t="shared" si="14"/>
        <v>7.7921851411576727E-8</v>
      </c>
      <c r="J93" s="26">
        <f t="shared" si="15"/>
        <v>1.6037719613827897E-2</v>
      </c>
      <c r="K93" s="5">
        <v>1.6042859824277628E-2</v>
      </c>
      <c r="L93" s="27">
        <v>1.6262319940920339E-2</v>
      </c>
      <c r="M93" s="4">
        <f t="shared" si="16"/>
        <v>5.2105265403376566E-6</v>
      </c>
      <c r="N93" s="3">
        <f t="shared" si="17"/>
        <v>5.210526540337014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4.2631340938040001</v>
      </c>
      <c r="D94" s="7">
        <v>81000000</v>
      </c>
      <c r="E94" s="1">
        <f t="shared" si="12"/>
        <v>81000000</v>
      </c>
      <c r="F94" s="6">
        <v>219171225123.685</v>
      </c>
      <c r="G94" s="1" t="s">
        <v>154</v>
      </c>
      <c r="H94" s="1">
        <f t="shared" si="13"/>
        <v>42631.340938040004</v>
      </c>
      <c r="I94" s="25">
        <f t="shared" si="14"/>
        <v>1.9451157839712692E-7</v>
      </c>
      <c r="J94" s="26">
        <f t="shared" si="15"/>
        <v>15.755437850167279</v>
      </c>
      <c r="K94" s="5">
        <v>15.760487587176019</v>
      </c>
      <c r="L94" s="27">
        <v>4.2645004605283948E-2</v>
      </c>
      <c r="M94" s="4">
        <f t="shared" si="16"/>
        <v>1.3663667243944688E-5</v>
      </c>
      <c r="N94" s="3">
        <f t="shared" si="17"/>
        <v>13.663667243941745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0.92620315967699995</v>
      </c>
      <c r="D95" s="7">
        <v>255700</v>
      </c>
      <c r="E95" s="1">
        <f t="shared" si="12"/>
        <v>255700</v>
      </c>
      <c r="F95" s="6">
        <v>18484529429.200001</v>
      </c>
      <c r="G95" s="1" t="s">
        <v>156</v>
      </c>
      <c r="H95" s="1">
        <f t="shared" si="13"/>
        <v>9262.0315967700008</v>
      </c>
      <c r="I95" s="25">
        <f t="shared" si="14"/>
        <v>5.0106937437848834E-7</v>
      </c>
      <c r="J95" s="26">
        <f t="shared" si="15"/>
        <v>0.12812343902857948</v>
      </c>
      <c r="K95" s="5">
        <v>0.12816450356001691</v>
      </c>
      <c r="L95" s="27">
        <v>9.2650001479622265E-3</v>
      </c>
      <c r="M95" s="4">
        <f t="shared" si="16"/>
        <v>2.9685511922263041E-6</v>
      </c>
      <c r="N95" s="3">
        <f t="shared" si="17"/>
        <v>2.9685511922252772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1.174623243144</v>
      </c>
      <c r="D96" s="7">
        <v>965436</v>
      </c>
      <c r="E96" s="1">
        <f t="shared" si="12"/>
        <v>965436</v>
      </c>
      <c r="F96" s="6">
        <v>26001596087.504002</v>
      </c>
      <c r="G96" s="1" t="s">
        <v>152</v>
      </c>
      <c r="H96" s="1">
        <f t="shared" si="13"/>
        <v>11746.232431440001</v>
      </c>
      <c r="I96" s="25">
        <f t="shared" si="14"/>
        <v>4.5175043839270597E-7</v>
      </c>
      <c r="J96" s="26">
        <f t="shared" si="15"/>
        <v>0.4361361362401005</v>
      </c>
      <c r="K96" s="5">
        <v>0.43627592117060021</v>
      </c>
      <c r="L96" s="27">
        <v>1.1749997187780111E-2</v>
      </c>
      <c r="M96" s="4">
        <f t="shared" si="16"/>
        <v>3.7647563401101841E-6</v>
      </c>
      <c r="N96" s="3">
        <f t="shared" si="17"/>
        <v>3.7647563401096704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0.32727098660699999</v>
      </c>
      <c r="D97" s="7">
        <v>95000</v>
      </c>
      <c r="E97" s="1">
        <f t="shared" si="12"/>
        <v>95000</v>
      </c>
      <c r="F97" s="6">
        <v>7702833654.8800001</v>
      </c>
      <c r="G97" s="1" t="s">
        <v>156</v>
      </c>
      <c r="H97" s="1">
        <f t="shared" si="13"/>
        <v>3272.7098660699999</v>
      </c>
      <c r="I97" s="25">
        <f t="shared" si="14"/>
        <v>4.2487089981446373E-7</v>
      </c>
      <c r="J97" s="26">
        <f t="shared" si="15"/>
        <v>4.0362735482374054E-2</v>
      </c>
      <c r="K97" s="5">
        <v>4.0375672044375553E-2</v>
      </c>
      <c r="L97" s="27">
        <v>3.2737587943348799E-3</v>
      </c>
      <c r="M97" s="4">
        <f t="shared" si="16"/>
        <v>1.0489282648799142E-6</v>
      </c>
      <c r="N97" s="3">
        <f t="shared" si="17"/>
        <v>1.0489282648800327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2.7167399518469999</v>
      </c>
      <c r="D98" s="7">
        <v>1102925</v>
      </c>
      <c r="E98" s="1">
        <f t="shared" ref="E98:E129" si="18">D98</f>
        <v>1102925</v>
      </c>
      <c r="F98" s="6">
        <v>140647958517.2493</v>
      </c>
      <c r="G98" s="1" t="s">
        <v>152</v>
      </c>
      <c r="H98" s="1">
        <f t="shared" si="13"/>
        <v>27167.399518469996</v>
      </c>
      <c r="I98" s="25">
        <f t="shared" ref="I98:I129" si="19">H98/F98</f>
        <v>1.9315886135054097E-7</v>
      </c>
      <c r="J98" s="26">
        <f t="shared" ref="J98:J129" si="20">I98*E98</f>
        <v>0.2130397371550454</v>
      </c>
      <c r="K98" s="5">
        <v>0.2131080180023211</v>
      </c>
      <c r="L98" s="27">
        <v>2.717610687552071E-2</v>
      </c>
      <c r="M98" s="4">
        <f t="shared" ref="M98:M129" si="21">L98-(C98/100)</f>
        <v>8.7073570507120723E-6</v>
      </c>
      <c r="N98" s="3">
        <f t="shared" si="17"/>
        <v>8.7073570507127442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0.275735913439</v>
      </c>
      <c r="D99" s="7">
        <v>109313</v>
      </c>
      <c r="E99" s="1">
        <f t="shared" si="18"/>
        <v>109313</v>
      </c>
      <c r="F99" s="6">
        <v>8288788499.415</v>
      </c>
      <c r="G99" s="1" t="s">
        <v>207</v>
      </c>
      <c r="H99" s="1">
        <f t="shared" si="13"/>
        <v>2757.3591343900002</v>
      </c>
      <c r="I99" s="25">
        <f t="shared" si="19"/>
        <v>3.3266129719495279E-7</v>
      </c>
      <c r="J99" s="26">
        <f t="shared" si="20"/>
        <v>3.6364204380271874E-2</v>
      </c>
      <c r="K99" s="5">
        <v>3.6375859382832762E-2</v>
      </c>
      <c r="L99" s="27">
        <v>2.7582428888490982E-3</v>
      </c>
      <c r="M99" s="4">
        <f t="shared" si="21"/>
        <v>8.8375445909819397E-7</v>
      </c>
      <c r="N99" s="3">
        <f t="shared" si="17"/>
        <v>0.88375445909787231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1.4462383485220001</v>
      </c>
      <c r="D100" s="7">
        <v>20786</v>
      </c>
      <c r="E100" s="1">
        <f t="shared" si="18"/>
        <v>20786</v>
      </c>
      <c r="F100" s="6">
        <v>31586644432</v>
      </c>
      <c r="G100" s="1" t="s">
        <v>150</v>
      </c>
      <c r="H100" s="1">
        <f t="shared" si="13"/>
        <v>14462.38348522</v>
      </c>
      <c r="I100" s="25">
        <f t="shared" si="19"/>
        <v>4.5786387713182843E-7</v>
      </c>
      <c r="J100" s="26">
        <f t="shared" si="20"/>
        <v>9.5171585500621863E-3</v>
      </c>
      <c r="K100" s="5">
        <v>9.5202088713694025E-3</v>
      </c>
      <c r="L100" s="27">
        <v>1.446701878852677E-2</v>
      </c>
      <c r="M100" s="4">
        <f t="shared" si="21"/>
        <v>4.6353033067696864E-6</v>
      </c>
      <c r="N100" s="3">
        <f t="shared" si="17"/>
        <v>4.6353033067698561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1.341620837534</v>
      </c>
      <c r="D101" s="7">
        <v>2113023</v>
      </c>
      <c r="E101" s="1">
        <f t="shared" si="18"/>
        <v>2113023</v>
      </c>
      <c r="F101" s="6">
        <v>43350186926.572998</v>
      </c>
      <c r="G101" s="1" t="s">
        <v>207</v>
      </c>
      <c r="H101" s="1">
        <f t="shared" si="13"/>
        <v>13416.20837534</v>
      </c>
      <c r="I101" s="25">
        <f t="shared" si="19"/>
        <v>3.0948444116433721E-7</v>
      </c>
      <c r="J101" s="26">
        <f t="shared" si="20"/>
        <v>0.65394774232239128</v>
      </c>
      <c r="K101" s="5">
        <v>0.65415733700219569</v>
      </c>
      <c r="L101" s="27">
        <v>1.342050836097591E-2</v>
      </c>
      <c r="M101" s="4">
        <f t="shared" si="21"/>
        <v>4.2999856359107053E-6</v>
      </c>
      <c r="N101" s="3">
        <f t="shared" si="17"/>
        <v>4.2999856359092519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0.99064839676799998</v>
      </c>
      <c r="D102" s="7">
        <v>38942</v>
      </c>
      <c r="E102" s="1">
        <f t="shared" si="18"/>
        <v>38942</v>
      </c>
      <c r="F102" s="6">
        <v>22944030534.464001</v>
      </c>
      <c r="G102" s="1" t="s">
        <v>150</v>
      </c>
      <c r="H102" s="1">
        <f t="shared" si="13"/>
        <v>9906.4839676799984</v>
      </c>
      <c r="I102" s="25">
        <f t="shared" si="19"/>
        <v>4.3176738074853792E-7</v>
      </c>
      <c r="J102" s="26">
        <f t="shared" si="20"/>
        <v>1.6813885341109565E-2</v>
      </c>
      <c r="K102" s="5">
        <v>1.6819274318543291E-2</v>
      </c>
      <c r="L102" s="27">
        <v>9.9096590707252706E-3</v>
      </c>
      <c r="M102" s="4">
        <f t="shared" si="21"/>
        <v>3.1751030452713269E-6</v>
      </c>
      <c r="N102" s="3">
        <f t="shared" si="17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0.88206547742700003</v>
      </c>
      <c r="D2" s="7">
        <v>146313</v>
      </c>
      <c r="E2" s="1">
        <f t="shared" ref="E2:E33" si="0">D2</f>
        <v>146313</v>
      </c>
      <c r="F2" s="6">
        <v>98673155616.097992</v>
      </c>
      <c r="G2" s="1" t="s">
        <v>150</v>
      </c>
      <c r="H2" s="1">
        <f t="shared" ref="H2:H33" si="1">(C2/100)*$R$2</f>
        <v>8820.6547742699986</v>
      </c>
      <c r="I2" s="25">
        <f t="shared" ref="I2:I33" si="2">H2/F2</f>
        <v>8.9392649086728467E-8</v>
      </c>
      <c r="J2" s="26">
        <f t="shared" ref="J2:J33" si="3">I2*E2</f>
        <v>1.3079306665826502E-2</v>
      </c>
      <c r="K2" s="5">
        <v>1.3079306665826511E-2</v>
      </c>
      <c r="L2" s="27">
        <v>8.8206547742700012E-3</v>
      </c>
      <c r="M2" s="4">
        <f t="shared" ref="M2:M33" si="4">L2-(C2/100)</f>
        <v>0</v>
      </c>
      <c r="N2" s="3">
        <f t="shared" ref="N2:N33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2</v>
      </c>
      <c r="B3" s="1" t="s">
        <v>151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152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154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207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164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156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158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0.38449191421599999</v>
      </c>
      <c r="D9" s="7">
        <v>413700</v>
      </c>
      <c r="E9" s="1">
        <f t="shared" si="0"/>
        <v>413700</v>
      </c>
      <c r="F9" s="6">
        <v>10894175532.440001</v>
      </c>
      <c r="G9" s="1" t="s">
        <v>160</v>
      </c>
      <c r="H9" s="1">
        <f t="shared" si="1"/>
        <v>3844.9191421599999</v>
      </c>
      <c r="I9" s="25">
        <f t="shared" si="2"/>
        <v>3.5293346712753415E-7</v>
      </c>
      <c r="J9" s="26">
        <f t="shared" si="3"/>
        <v>0.14600857535066089</v>
      </c>
      <c r="K9" s="5">
        <v>0.14600857535066089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152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5.8278723300352032E-2</v>
      </c>
      <c r="L10" s="27">
        <v>1.51080529732E-3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162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1.323199649560439E-2</v>
      </c>
      <c r="L11" s="27">
        <v>2.4932143203399999E-3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16068343941.141729</v>
      </c>
      <c r="G12" s="1" t="s">
        <v>164</v>
      </c>
      <c r="H12" s="1">
        <f t="shared" si="1"/>
        <v>2550.8965536599999</v>
      </c>
      <c r="I12" s="25">
        <f t="shared" si="2"/>
        <v>1.5875292208107582E-7</v>
      </c>
      <c r="J12" s="26">
        <f t="shared" si="3"/>
        <v>4.8919077927595191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158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2.217341955774001E-2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152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152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0.35349450338975319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150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171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4.6776018527199996E-3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154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0.14837032588485999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162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1.6191059357934111E-3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150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1.8480947668881051E-3</v>
      </c>
      <c r="L20" s="27">
        <v>2.747734065370001E-3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177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2.9540226616700011E-3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162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152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150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4.4503154771826671E-4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152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5.1054510522449928E-2</v>
      </c>
      <c r="L25" s="27">
        <v>1.90164097421E-3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152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160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0.30021144403139538</v>
      </c>
      <c r="L27" s="27">
        <v>1.8098950511800001E-3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0.241572664518</v>
      </c>
      <c r="D28" s="7">
        <v>7976</v>
      </c>
      <c r="E28" s="1">
        <f t="shared" si="0"/>
        <v>7976</v>
      </c>
      <c r="F28" s="6">
        <v>10897691219.488001</v>
      </c>
      <c r="G28" s="1" t="s">
        <v>150</v>
      </c>
      <c r="H28" s="1">
        <f t="shared" si="1"/>
        <v>2415.7266451800001</v>
      </c>
      <c r="I28" s="25">
        <f t="shared" si="2"/>
        <v>2.2167325138191028E-7</v>
      </c>
      <c r="J28" s="26">
        <f t="shared" si="3"/>
        <v>1.7680658530221164E-3</v>
      </c>
      <c r="K28" s="5">
        <v>1.768065853022117E-3</v>
      </c>
      <c r="L28" s="27">
        <v>2.415726645180001E-3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177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2.9155648344600001E-3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152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160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2.7276149940275669</v>
      </c>
      <c r="L31" s="27">
        <v>2.2134876775830009E-2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152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2.9350277063570001E-2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152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0.33421393049600001</v>
      </c>
      <c r="D34" s="7">
        <v>1028490</v>
      </c>
      <c r="E34" s="1">
        <f t="shared" ref="E34:E65" si="6">D34</f>
        <v>1028490</v>
      </c>
      <c r="F34" s="6">
        <v>8597256582.6989899</v>
      </c>
      <c r="G34" s="1" t="s">
        <v>152</v>
      </c>
      <c r="H34" s="1">
        <f t="shared" ref="H34:H65" si="7">(C34/100)*$R$2</f>
        <v>3342.1393049600001</v>
      </c>
      <c r="I34" s="25">
        <f t="shared" ref="I34:I65" si="8">H34/F34</f>
        <v>3.887448598062874E-7</v>
      </c>
      <c r="J34" s="26">
        <f t="shared" ref="J34:J65" si="9">I34*E34</f>
        <v>0.39982020086216852</v>
      </c>
      <c r="K34" s="5">
        <v>0.39982020086216857</v>
      </c>
      <c r="L34" s="27">
        <v>3.3421393049600009E-3</v>
      </c>
      <c r="M34" s="4">
        <f t="shared" ref="M34:M65" si="10">L34-(C34/100)</f>
        <v>0</v>
      </c>
      <c r="N34" s="3">
        <f t="shared" ref="N34:N65" si="11">IFERROR(L34*$R$2,0)-H34</f>
        <v>0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1.0435475414000001E-2</v>
      </c>
      <c r="D35" s="7">
        <v>86456</v>
      </c>
      <c r="E35" s="1">
        <f t="shared" si="6"/>
        <v>86456</v>
      </c>
      <c r="F35" s="6">
        <v>3565723418.8639998</v>
      </c>
      <c r="G35" s="1" t="s">
        <v>307</v>
      </c>
      <c r="H35" s="1">
        <f t="shared" si="7"/>
        <v>104.35475414000001</v>
      </c>
      <c r="I35" s="25">
        <f t="shared" si="8"/>
        <v>2.9266082048855681E-8</v>
      </c>
      <c r="J35" s="26">
        <f t="shared" si="9"/>
        <v>2.5302283896158667E-3</v>
      </c>
      <c r="K35" s="5">
        <v>2.5302283896158672E-3</v>
      </c>
      <c r="L35" s="27">
        <v>1.0435475414E-4</v>
      </c>
      <c r="M35" s="4">
        <f t="shared" si="10"/>
        <v>0</v>
      </c>
      <c r="N35" s="3">
        <f t="shared" si="11"/>
        <v>0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1.8296879938220001</v>
      </c>
      <c r="D36" s="7">
        <v>15470000</v>
      </c>
      <c r="E36" s="1">
        <f t="shared" si="6"/>
        <v>15470000</v>
      </c>
      <c r="F36" s="6">
        <v>86705807838.390289</v>
      </c>
      <c r="G36" s="1" t="s">
        <v>154</v>
      </c>
      <c r="H36" s="1">
        <f t="shared" si="7"/>
        <v>18296.879938220001</v>
      </c>
      <c r="I36" s="25">
        <f t="shared" si="8"/>
        <v>2.1102254156172898E-7</v>
      </c>
      <c r="J36" s="26">
        <f t="shared" si="9"/>
        <v>3.2645187179599473</v>
      </c>
      <c r="K36" s="5">
        <v>3.2645187179599482</v>
      </c>
      <c r="L36" s="27">
        <v>1.829687993822E-2</v>
      </c>
      <c r="M36" s="4">
        <f t="shared" si="10"/>
        <v>0</v>
      </c>
      <c r="N36" s="3">
        <f t="shared" si="11"/>
        <v>0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1.263407824165</v>
      </c>
      <c r="D37" s="7">
        <v>220502</v>
      </c>
      <c r="E37" s="1">
        <f t="shared" si="6"/>
        <v>220502</v>
      </c>
      <c r="F37" s="6">
        <v>19804849955.560001</v>
      </c>
      <c r="G37" s="1" t="s">
        <v>191</v>
      </c>
      <c r="H37" s="1">
        <f t="shared" si="7"/>
        <v>12634.078241650001</v>
      </c>
      <c r="I37" s="25">
        <f t="shared" si="8"/>
        <v>6.3792850084699166E-7</v>
      </c>
      <c r="J37" s="26">
        <f t="shared" si="9"/>
        <v>0.14066451029376337</v>
      </c>
      <c r="K37" s="5">
        <v>0.1406645102937634</v>
      </c>
      <c r="L37" s="27">
        <v>1.263407824165E-2</v>
      </c>
      <c r="M37" s="4">
        <f t="shared" si="10"/>
        <v>0</v>
      </c>
      <c r="N37" s="3">
        <f t="shared" si="11"/>
        <v>0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0.26365665798299998</v>
      </c>
      <c r="D38" s="7">
        <v>521</v>
      </c>
      <c r="E38" s="1">
        <f t="shared" si="6"/>
        <v>521</v>
      </c>
      <c r="F38" s="6">
        <v>3675985246.2659998</v>
      </c>
      <c r="G38" s="1" t="s">
        <v>158</v>
      </c>
      <c r="H38" s="1">
        <f t="shared" si="7"/>
        <v>2636.5665798299997</v>
      </c>
      <c r="I38" s="25">
        <f t="shared" si="8"/>
        <v>7.1724079483403179E-7</v>
      </c>
      <c r="J38" s="26">
        <f t="shared" si="9"/>
        <v>3.7368245410853058E-4</v>
      </c>
      <c r="K38" s="5">
        <v>3.7368245410853058E-4</v>
      </c>
      <c r="L38" s="27">
        <v>2.6365665798299999E-3</v>
      </c>
      <c r="M38" s="4">
        <f t="shared" si="10"/>
        <v>0</v>
      </c>
      <c r="N38" s="3">
        <f t="shared" si="11"/>
        <v>0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0.65566226031099994</v>
      </c>
      <c r="D39" s="7">
        <v>36870</v>
      </c>
      <c r="E39" s="1">
        <f t="shared" si="6"/>
        <v>36870</v>
      </c>
      <c r="F39" s="6">
        <v>20233698376.519989</v>
      </c>
      <c r="G39" s="1" t="s">
        <v>150</v>
      </c>
      <c r="H39" s="1">
        <f t="shared" si="7"/>
        <v>6556.6226031099995</v>
      </c>
      <c r="I39" s="25">
        <f t="shared" si="8"/>
        <v>3.2404469420768736E-7</v>
      </c>
      <c r="J39" s="26">
        <f t="shared" si="9"/>
        <v>1.1947527875437434E-2</v>
      </c>
      <c r="K39" s="5">
        <v>1.1947527875437441E-2</v>
      </c>
      <c r="L39" s="27">
        <v>6.556622603110001E-3</v>
      </c>
      <c r="M39" s="4">
        <f t="shared" si="10"/>
        <v>0</v>
      </c>
      <c r="N39" s="3">
        <f t="shared" si="11"/>
        <v>0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4.066555953141</v>
      </c>
      <c r="D40" s="7">
        <v>785668</v>
      </c>
      <c r="E40" s="1">
        <f t="shared" si="6"/>
        <v>785668</v>
      </c>
      <c r="F40" s="6">
        <v>66278331302.720001</v>
      </c>
      <c r="G40" s="1" t="s">
        <v>152</v>
      </c>
      <c r="H40" s="1">
        <f t="shared" si="7"/>
        <v>40665.559531410006</v>
      </c>
      <c r="I40" s="25">
        <f t="shared" si="8"/>
        <v>6.135573834180271E-7</v>
      </c>
      <c r="J40" s="26">
        <f t="shared" si="9"/>
        <v>0.48205240231527452</v>
      </c>
      <c r="K40" s="5">
        <v>0.48205240231527469</v>
      </c>
      <c r="L40" s="27">
        <v>4.066555953141001E-2</v>
      </c>
      <c r="M40" s="4">
        <f t="shared" si="10"/>
        <v>0</v>
      </c>
      <c r="N40" s="3">
        <f t="shared" si="11"/>
        <v>0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0.38540029642399998</v>
      </c>
      <c r="D41" s="7">
        <v>11160</v>
      </c>
      <c r="E41" s="1">
        <f t="shared" si="6"/>
        <v>11160</v>
      </c>
      <c r="F41" s="6">
        <v>7910089103.1239996</v>
      </c>
      <c r="G41" s="1" t="s">
        <v>158</v>
      </c>
      <c r="H41" s="1">
        <f t="shared" si="7"/>
        <v>3854.00296424</v>
      </c>
      <c r="I41" s="25">
        <f t="shared" si="8"/>
        <v>4.8722623904677704E-7</v>
      </c>
      <c r="J41" s="26">
        <f t="shared" si="9"/>
        <v>5.4374448277620321E-3</v>
      </c>
      <c r="K41" s="5">
        <v>5.437444827762033E-3</v>
      </c>
      <c r="L41" s="27">
        <v>3.8540029642400008E-3</v>
      </c>
      <c r="M41" s="4">
        <f t="shared" si="10"/>
        <v>0</v>
      </c>
      <c r="N41" s="3">
        <f t="shared" si="11"/>
        <v>0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0.41453940744099999</v>
      </c>
      <c r="D42" s="7">
        <v>306525</v>
      </c>
      <c r="E42" s="1">
        <f t="shared" si="6"/>
        <v>306525</v>
      </c>
      <c r="F42" s="6">
        <v>13022699959.848</v>
      </c>
      <c r="G42" s="1" t="s">
        <v>160</v>
      </c>
      <c r="H42" s="1">
        <f t="shared" si="7"/>
        <v>4145.39407441</v>
      </c>
      <c r="I42" s="25">
        <f t="shared" si="8"/>
        <v>3.1832063145056019E-7</v>
      </c>
      <c r="J42" s="26">
        <f t="shared" si="9"/>
        <v>9.7573231555382958E-2</v>
      </c>
      <c r="K42" s="5">
        <v>9.7573231555382972E-2</v>
      </c>
      <c r="L42" s="27">
        <v>4.1453940744100009E-3</v>
      </c>
      <c r="M42" s="4">
        <f t="shared" si="10"/>
        <v>0</v>
      </c>
      <c r="N42" s="3">
        <f t="shared" si="11"/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0.25417940835699998</v>
      </c>
      <c r="D43" s="7">
        <v>160937</v>
      </c>
      <c r="E43" s="1">
        <f t="shared" si="6"/>
        <v>160937</v>
      </c>
      <c r="F43" s="6">
        <v>6511413036.26999</v>
      </c>
      <c r="G43" s="1" t="s">
        <v>191</v>
      </c>
      <c r="H43" s="1">
        <f t="shared" si="7"/>
        <v>2541.7940835699997</v>
      </c>
      <c r="I43" s="25">
        <f t="shared" si="8"/>
        <v>3.9035982964245281E-7</v>
      </c>
      <c r="J43" s="26">
        <f t="shared" si="9"/>
        <v>6.2823339903167422E-2</v>
      </c>
      <c r="K43" s="5">
        <v>6.2823339903167436E-2</v>
      </c>
      <c r="L43" s="27">
        <v>2.5417940835699999E-3</v>
      </c>
      <c r="M43" s="4">
        <f t="shared" si="10"/>
        <v>0</v>
      </c>
      <c r="N43" s="3">
        <f t="shared" si="11"/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1.6467479065890001</v>
      </c>
      <c r="D44" s="7">
        <v>56232</v>
      </c>
      <c r="E44" s="1">
        <f t="shared" si="6"/>
        <v>56232</v>
      </c>
      <c r="F44" s="6">
        <v>27055163545.080002</v>
      </c>
      <c r="G44" s="1" t="s">
        <v>150</v>
      </c>
      <c r="H44" s="1">
        <f t="shared" si="7"/>
        <v>16467.479065890002</v>
      </c>
      <c r="I44" s="25">
        <f t="shared" si="8"/>
        <v>6.0866307603173302E-7</v>
      </c>
      <c r="J44" s="26">
        <f t="shared" si="9"/>
        <v>3.4226342091416409E-2</v>
      </c>
      <c r="K44" s="5">
        <v>3.4226342091416423E-2</v>
      </c>
      <c r="L44" s="27">
        <v>1.6467479065890009E-2</v>
      </c>
      <c r="M44" s="4">
        <f t="shared" si="10"/>
        <v>0</v>
      </c>
      <c r="N44" s="3">
        <f t="shared" si="11"/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0.96751061111000003</v>
      </c>
      <c r="D45" s="7">
        <v>266349</v>
      </c>
      <c r="E45" s="1">
        <f t="shared" si="6"/>
        <v>266349</v>
      </c>
      <c r="F45" s="6">
        <v>26360953001.164001</v>
      </c>
      <c r="G45" s="1" t="s">
        <v>152</v>
      </c>
      <c r="H45" s="1">
        <f t="shared" si="7"/>
        <v>9675.1061110999999</v>
      </c>
      <c r="I45" s="25">
        <f t="shared" si="8"/>
        <v>3.6702414023775177E-7</v>
      </c>
      <c r="J45" s="26">
        <f t="shared" si="9"/>
        <v>9.7756512728184947E-2</v>
      </c>
      <c r="K45" s="5">
        <v>9.7756512728184961E-2</v>
      </c>
      <c r="L45" s="27">
        <v>9.6751061111000018E-3</v>
      </c>
      <c r="M45" s="4">
        <f t="shared" si="10"/>
        <v>0</v>
      </c>
      <c r="N45" s="3">
        <f t="shared" si="11"/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1.3589731819199999</v>
      </c>
      <c r="D46" s="7">
        <v>36900</v>
      </c>
      <c r="E46" s="1">
        <f t="shared" si="6"/>
        <v>36900</v>
      </c>
      <c r="F46" s="6">
        <v>19655589307.700001</v>
      </c>
      <c r="G46" s="1" t="s">
        <v>205</v>
      </c>
      <c r="H46" s="1">
        <f t="shared" si="7"/>
        <v>13589.7318192</v>
      </c>
      <c r="I46" s="25">
        <f t="shared" si="8"/>
        <v>6.9139274363431449E-7</v>
      </c>
      <c r="J46" s="26">
        <f t="shared" si="9"/>
        <v>2.5512392240106204E-2</v>
      </c>
      <c r="K46" s="5">
        <v>2.5512392240106211E-2</v>
      </c>
      <c r="L46" s="27">
        <v>1.35897318192E-2</v>
      </c>
      <c r="M46" s="4">
        <f t="shared" si="10"/>
        <v>0</v>
      </c>
      <c r="N46" s="3">
        <f t="shared" si="11"/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0.34642179597299999</v>
      </c>
      <c r="D47" s="7">
        <v>31412.498</v>
      </c>
      <c r="E47" s="1">
        <f t="shared" si="6"/>
        <v>31412.498</v>
      </c>
      <c r="F47" s="6">
        <v>4433245441.6499901</v>
      </c>
      <c r="G47" s="1" t="s">
        <v>207</v>
      </c>
      <c r="H47" s="1">
        <f t="shared" si="7"/>
        <v>3464.2179597299996</v>
      </c>
      <c r="I47" s="25">
        <f t="shared" si="8"/>
        <v>7.8141803906996582E-7</v>
      </c>
      <c r="J47" s="26">
        <f t="shared" si="9"/>
        <v>2.4546292589449223E-2</v>
      </c>
      <c r="K47" s="5">
        <v>2.454629258944923E-2</v>
      </c>
      <c r="L47" s="27">
        <v>3.4642179597300011E-3</v>
      </c>
      <c r="M47" s="4">
        <f t="shared" si="10"/>
        <v>0</v>
      </c>
      <c r="N47" s="3">
        <f t="shared" si="11"/>
        <v>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0.50245698447099996</v>
      </c>
      <c r="D48" s="7">
        <v>2115.1999999999998</v>
      </c>
      <c r="E48" s="1">
        <f t="shared" si="6"/>
        <v>2115.1999999999998</v>
      </c>
      <c r="F48" s="6">
        <v>8557465111.6354647</v>
      </c>
      <c r="G48" s="1" t="s">
        <v>158</v>
      </c>
      <c r="H48" s="1">
        <f t="shared" si="7"/>
        <v>5024.5698447099994</v>
      </c>
      <c r="I48" s="25">
        <f t="shared" si="8"/>
        <v>5.8715633416701432E-7</v>
      </c>
      <c r="J48" s="26">
        <f t="shared" si="9"/>
        <v>1.2419530780300686E-3</v>
      </c>
      <c r="K48" s="5">
        <v>1.241953078030069E-3</v>
      </c>
      <c r="L48" s="27">
        <v>5.0245698447100003E-3</v>
      </c>
      <c r="M48" s="4">
        <f t="shared" si="10"/>
        <v>0</v>
      </c>
      <c r="N48" s="3">
        <f t="shared" si="11"/>
        <v>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0.32090796551599998</v>
      </c>
      <c r="D49" s="7">
        <v>6591</v>
      </c>
      <c r="E49" s="1">
        <f t="shared" si="6"/>
        <v>6591</v>
      </c>
      <c r="F49" s="6">
        <v>5363317011.1000004</v>
      </c>
      <c r="G49" s="1" t="s">
        <v>150</v>
      </c>
      <c r="H49" s="1">
        <f t="shared" si="7"/>
        <v>3209.0796551599997</v>
      </c>
      <c r="I49" s="25">
        <f t="shared" si="8"/>
        <v>5.9833861181773158E-7</v>
      </c>
      <c r="J49" s="26">
        <f t="shared" si="9"/>
        <v>3.943649790490669E-3</v>
      </c>
      <c r="K49" s="5">
        <v>3.9436497904906699E-3</v>
      </c>
      <c r="L49" s="27">
        <v>3.209079655160001E-3</v>
      </c>
      <c r="M49" s="4">
        <f t="shared" si="10"/>
        <v>0</v>
      </c>
      <c r="N49" s="3">
        <f t="shared" si="11"/>
        <v>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5.3611496472670002</v>
      </c>
      <c r="D50" s="7">
        <v>1330000</v>
      </c>
      <c r="E50" s="1">
        <f t="shared" si="6"/>
        <v>1330000</v>
      </c>
      <c r="F50" s="6">
        <v>106423940795.94189</v>
      </c>
      <c r="G50" s="1" t="s">
        <v>152</v>
      </c>
      <c r="H50" s="1">
        <f t="shared" si="7"/>
        <v>53611.496472670005</v>
      </c>
      <c r="I50" s="25">
        <f t="shared" si="8"/>
        <v>5.0375409961058591E-7</v>
      </c>
      <c r="J50" s="26">
        <f t="shared" si="9"/>
        <v>0.66999295248207924</v>
      </c>
      <c r="K50" s="5">
        <v>0.66999295248207924</v>
      </c>
      <c r="L50" s="27">
        <v>5.3611496472670023E-2</v>
      </c>
      <c r="M50" s="4">
        <f t="shared" si="10"/>
        <v>0</v>
      </c>
      <c r="N50" s="3">
        <f t="shared" si="11"/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0.32692788849100002</v>
      </c>
      <c r="D51" s="7">
        <v>51375</v>
      </c>
      <c r="E51" s="1">
        <f t="shared" si="6"/>
        <v>51375</v>
      </c>
      <c r="F51" s="6">
        <v>8056338415.1440001</v>
      </c>
      <c r="G51" s="1" t="s">
        <v>162</v>
      </c>
      <c r="H51" s="1">
        <f t="shared" si="7"/>
        <v>3269.2788849100002</v>
      </c>
      <c r="I51" s="25">
        <f t="shared" si="8"/>
        <v>4.0580207985857861E-7</v>
      </c>
      <c r="J51" s="26">
        <f t="shared" si="9"/>
        <v>2.0848081852734474E-2</v>
      </c>
      <c r="K51" s="5">
        <v>2.0848081852734481E-2</v>
      </c>
      <c r="L51" s="27">
        <v>3.2692788849100012E-3</v>
      </c>
      <c r="M51" s="4">
        <f t="shared" si="10"/>
        <v>0</v>
      </c>
      <c r="N51" s="3">
        <f t="shared" si="11"/>
        <v>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4.0723179105499998</v>
      </c>
      <c r="D52" s="7">
        <v>54400000</v>
      </c>
      <c r="E52" s="1">
        <f t="shared" si="6"/>
        <v>54400000</v>
      </c>
      <c r="F52" s="6">
        <v>112179340138.745</v>
      </c>
      <c r="G52" s="1" t="s">
        <v>152</v>
      </c>
      <c r="H52" s="1">
        <f t="shared" si="7"/>
        <v>40723.179105499999</v>
      </c>
      <c r="I52" s="25">
        <f t="shared" si="8"/>
        <v>3.6301852957178206E-7</v>
      </c>
      <c r="J52" s="26">
        <f t="shared" si="9"/>
        <v>19.748208008704943</v>
      </c>
      <c r="K52" s="5">
        <v>19.748208008704939</v>
      </c>
      <c r="L52" s="27">
        <v>4.0723179105500003E-2</v>
      </c>
      <c r="M52" s="4">
        <f t="shared" si="10"/>
        <v>0</v>
      </c>
      <c r="N52" s="3">
        <f t="shared" si="11"/>
        <v>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0.124437585686</v>
      </c>
      <c r="D53" s="7">
        <v>47589</v>
      </c>
      <c r="E53" s="1">
        <f t="shared" si="6"/>
        <v>47589</v>
      </c>
      <c r="F53" s="6">
        <v>3734622236.0799999</v>
      </c>
      <c r="G53" s="1" t="s">
        <v>207</v>
      </c>
      <c r="H53" s="1">
        <f t="shared" si="7"/>
        <v>1244.3758568599999</v>
      </c>
      <c r="I53" s="25">
        <f t="shared" si="8"/>
        <v>3.3319992711395186E-7</v>
      </c>
      <c r="J53" s="26">
        <f t="shared" si="9"/>
        <v>1.5856651331425855E-2</v>
      </c>
      <c r="K53" s="5">
        <v>1.5856651331425858E-2</v>
      </c>
      <c r="L53" s="27">
        <v>1.2443758568600001E-3</v>
      </c>
      <c r="M53" s="4">
        <f t="shared" si="10"/>
        <v>0</v>
      </c>
      <c r="N53" s="3">
        <f t="shared" si="11"/>
        <v>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0.45019766937700001</v>
      </c>
      <c r="D54" s="7">
        <v>4153000</v>
      </c>
      <c r="E54" s="1">
        <f t="shared" si="6"/>
        <v>4153000</v>
      </c>
      <c r="F54" s="6">
        <v>13570497328.325001</v>
      </c>
      <c r="G54" s="1" t="s">
        <v>207</v>
      </c>
      <c r="H54" s="1">
        <f t="shared" si="7"/>
        <v>4501.9766937700006</v>
      </c>
      <c r="I54" s="25">
        <f t="shared" si="8"/>
        <v>3.3174736229992516E-7</v>
      </c>
      <c r="J54" s="26">
        <f t="shared" si="9"/>
        <v>1.3777467956315892</v>
      </c>
      <c r="K54" s="5">
        <v>1.377746795631589</v>
      </c>
      <c r="L54" s="27">
        <v>4.5019766937700011E-3</v>
      </c>
      <c r="M54" s="4">
        <f t="shared" si="10"/>
        <v>0</v>
      </c>
      <c r="N54" s="3">
        <f t="shared" si="11"/>
        <v>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1.0715351892389999</v>
      </c>
      <c r="D55" s="7">
        <v>17800000</v>
      </c>
      <c r="E55" s="1">
        <f t="shared" si="6"/>
        <v>17800000</v>
      </c>
      <c r="F55" s="6">
        <v>27952047694.071899</v>
      </c>
      <c r="G55" s="1" t="s">
        <v>154</v>
      </c>
      <c r="H55" s="1">
        <f t="shared" si="7"/>
        <v>10715.351892390001</v>
      </c>
      <c r="I55" s="25">
        <f t="shared" si="8"/>
        <v>3.8334765344087918E-7</v>
      </c>
      <c r="J55" s="26">
        <f t="shared" si="9"/>
        <v>6.8235882312476495</v>
      </c>
      <c r="K55" s="5">
        <v>6.8235882312476486</v>
      </c>
      <c r="L55" s="27">
        <v>1.071535189239E-2</v>
      </c>
      <c r="M55" s="4">
        <f t="shared" si="10"/>
        <v>0</v>
      </c>
      <c r="N55" s="3">
        <f t="shared" si="11"/>
        <v>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0.335983819947</v>
      </c>
      <c r="D56" s="7">
        <v>1918</v>
      </c>
      <c r="E56" s="1">
        <f t="shared" si="6"/>
        <v>1918</v>
      </c>
      <c r="F56" s="6">
        <v>6704380334.3699999</v>
      </c>
      <c r="G56" s="1" t="s">
        <v>150</v>
      </c>
      <c r="H56" s="1">
        <f t="shared" si="7"/>
        <v>3359.8381994699998</v>
      </c>
      <c r="I56" s="25">
        <f t="shared" si="8"/>
        <v>5.0114075155399403E-7</v>
      </c>
      <c r="J56" s="26">
        <f t="shared" si="9"/>
        <v>9.611879614805606E-4</v>
      </c>
      <c r="K56" s="5">
        <v>9.6118796148056092E-4</v>
      </c>
      <c r="L56" s="27">
        <v>3.3598381994700008E-3</v>
      </c>
      <c r="M56" s="4">
        <f t="shared" si="10"/>
        <v>0</v>
      </c>
      <c r="N56" s="3">
        <f t="shared" si="11"/>
        <v>0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0.101069270282</v>
      </c>
      <c r="D57" s="7">
        <v>10769826</v>
      </c>
      <c r="E57" s="1">
        <f t="shared" si="6"/>
        <v>10769826</v>
      </c>
      <c r="F57" s="6">
        <v>15675794066.561399</v>
      </c>
      <c r="G57" s="1" t="s">
        <v>164</v>
      </c>
      <c r="H57" s="1">
        <f t="shared" si="7"/>
        <v>1010.69270282</v>
      </c>
      <c r="I57" s="25">
        <f t="shared" si="8"/>
        <v>6.4474737198541345E-8</v>
      </c>
      <c r="J57" s="26">
        <f t="shared" si="9"/>
        <v>0.69438170102401775</v>
      </c>
      <c r="K57" s="5">
        <v>0.69438170102401786</v>
      </c>
      <c r="L57" s="27">
        <v>1.01069270282E-3</v>
      </c>
      <c r="M57" s="4">
        <f t="shared" si="10"/>
        <v>0</v>
      </c>
      <c r="N57" s="3">
        <f t="shared" si="11"/>
        <v>0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0.33026775196199998</v>
      </c>
      <c r="D58" s="7">
        <v>1920812</v>
      </c>
      <c r="E58" s="1">
        <f t="shared" si="6"/>
        <v>1920812</v>
      </c>
      <c r="F58" s="6">
        <v>7815012489.4320002</v>
      </c>
      <c r="G58" s="1" t="s">
        <v>160</v>
      </c>
      <c r="H58" s="1">
        <f t="shared" si="7"/>
        <v>3302.6775196199997</v>
      </c>
      <c r="I58" s="25">
        <f t="shared" si="8"/>
        <v>4.2260681273204725E-7</v>
      </c>
      <c r="J58" s="26">
        <f t="shared" si="9"/>
        <v>0.81174823717746913</v>
      </c>
      <c r="K58" s="5">
        <v>0.81174823717746936</v>
      </c>
      <c r="L58" s="27">
        <v>3.3026775196200011E-3</v>
      </c>
      <c r="M58" s="4">
        <f t="shared" si="10"/>
        <v>0</v>
      </c>
      <c r="N58" s="3">
        <f t="shared" si="11"/>
        <v>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0.52807296266199999</v>
      </c>
      <c r="D59" s="7">
        <v>193888</v>
      </c>
      <c r="E59" s="1">
        <f t="shared" si="6"/>
        <v>193888</v>
      </c>
      <c r="F59" s="6">
        <v>8006038012.4899998</v>
      </c>
      <c r="G59" s="1" t="s">
        <v>205</v>
      </c>
      <c r="H59" s="1">
        <f t="shared" si="7"/>
        <v>5280.7296266200001</v>
      </c>
      <c r="I59" s="25">
        <f t="shared" si="8"/>
        <v>6.5959337419853351E-7</v>
      </c>
      <c r="J59" s="26">
        <f t="shared" si="9"/>
        <v>0.12788724013660527</v>
      </c>
      <c r="K59" s="5">
        <v>0.1278872401366053</v>
      </c>
      <c r="L59" s="27">
        <v>5.2807296266200012E-3</v>
      </c>
      <c r="M59" s="4">
        <f t="shared" si="10"/>
        <v>0</v>
      </c>
      <c r="N59" s="3">
        <f t="shared" si="11"/>
        <v>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0.278195272464</v>
      </c>
      <c r="D60" s="7">
        <v>635</v>
      </c>
      <c r="E60" s="1">
        <f t="shared" si="6"/>
        <v>635</v>
      </c>
      <c r="F60" s="6">
        <v>3505481924.2059898</v>
      </c>
      <c r="G60" s="1" t="s">
        <v>158</v>
      </c>
      <c r="H60" s="1">
        <f t="shared" si="7"/>
        <v>2781.9527246399998</v>
      </c>
      <c r="I60" s="25">
        <f t="shared" si="8"/>
        <v>7.9360064744025938E-7</v>
      </c>
      <c r="J60" s="26">
        <f t="shared" si="9"/>
        <v>5.039364111245647E-4</v>
      </c>
      <c r="K60" s="5">
        <v>5.0393641112456481E-4</v>
      </c>
      <c r="L60" s="27">
        <v>2.7819527246400002E-3</v>
      </c>
      <c r="M60" s="4">
        <f t="shared" si="10"/>
        <v>0</v>
      </c>
      <c r="N60" s="3">
        <f t="shared" si="11"/>
        <v>0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0.25770260125700001</v>
      </c>
      <c r="D61" s="7">
        <v>1177863</v>
      </c>
      <c r="E61" s="1">
        <f t="shared" si="6"/>
        <v>1177863</v>
      </c>
      <c r="F61" s="6">
        <v>12178737896.16799</v>
      </c>
      <c r="G61" s="1" t="s">
        <v>207</v>
      </c>
      <c r="H61" s="1">
        <f t="shared" si="7"/>
        <v>2577.0260125700001</v>
      </c>
      <c r="I61" s="25">
        <f t="shared" si="8"/>
        <v>2.1160041660645763E-7</v>
      </c>
      <c r="J61" s="26">
        <f t="shared" si="9"/>
        <v>0.24923630150533202</v>
      </c>
      <c r="K61" s="5">
        <v>0.2492363015053321</v>
      </c>
      <c r="L61" s="27">
        <v>2.5770260125700011E-3</v>
      </c>
      <c r="M61" s="4">
        <f t="shared" si="10"/>
        <v>0</v>
      </c>
      <c r="N61" s="3">
        <f t="shared" si="11"/>
        <v>0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0.19564066989699999</v>
      </c>
      <c r="D62" s="7">
        <v>17255</v>
      </c>
      <c r="E62" s="1">
        <f t="shared" si="6"/>
        <v>17255</v>
      </c>
      <c r="F62" s="6">
        <v>5889749582.6105003</v>
      </c>
      <c r="G62" s="1" t="s">
        <v>150</v>
      </c>
      <c r="H62" s="1">
        <f t="shared" si="7"/>
        <v>1956.40669897</v>
      </c>
      <c r="I62" s="25">
        <f t="shared" si="8"/>
        <v>3.3217145678761886E-7</v>
      </c>
      <c r="J62" s="26">
        <f t="shared" si="9"/>
        <v>5.7316184868703634E-3</v>
      </c>
      <c r="K62" s="5">
        <v>5.7316184868703643E-3</v>
      </c>
      <c r="L62" s="27">
        <v>1.9564066989699999E-3</v>
      </c>
      <c r="M62" s="4">
        <f t="shared" si="10"/>
        <v>0</v>
      </c>
      <c r="N62" s="3">
        <f t="shared" si="11"/>
        <v>0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0.38769823756900001</v>
      </c>
      <c r="D63" s="7">
        <v>13463.6</v>
      </c>
      <c r="E63" s="1">
        <f t="shared" si="6"/>
        <v>13463.6</v>
      </c>
      <c r="F63" s="6">
        <v>5727504553.3400002</v>
      </c>
      <c r="G63" s="1" t="s">
        <v>195</v>
      </c>
      <c r="H63" s="1">
        <f t="shared" si="7"/>
        <v>3876.98237569</v>
      </c>
      <c r="I63" s="25">
        <f t="shared" si="8"/>
        <v>6.7690603116659835E-7</v>
      </c>
      <c r="J63" s="26">
        <f t="shared" si="9"/>
        <v>9.1135920412146135E-3</v>
      </c>
      <c r="K63" s="5">
        <v>9.1135920412146153E-3</v>
      </c>
      <c r="L63" s="27">
        <v>3.876982375690001E-3</v>
      </c>
      <c r="M63" s="4">
        <f t="shared" si="10"/>
        <v>0</v>
      </c>
      <c r="N63" s="3">
        <f t="shared" si="11"/>
        <v>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0.37516622773199998</v>
      </c>
      <c r="D64" s="7">
        <v>2367040</v>
      </c>
      <c r="E64" s="1">
        <f t="shared" si="6"/>
        <v>2367040</v>
      </c>
      <c r="F64" s="6">
        <v>6871100207.04</v>
      </c>
      <c r="G64" s="1" t="s">
        <v>191</v>
      </c>
      <c r="H64" s="1">
        <f t="shared" si="7"/>
        <v>3751.6622773199997</v>
      </c>
      <c r="I64" s="25">
        <f t="shared" si="8"/>
        <v>5.4600604914422829E-7</v>
      </c>
      <c r="J64" s="26">
        <f t="shared" si="9"/>
        <v>1.2924181585663541</v>
      </c>
      <c r="K64" s="5">
        <v>1.292418158566355</v>
      </c>
      <c r="L64" s="27">
        <v>3.751662277320001E-3</v>
      </c>
      <c r="M64" s="4">
        <f t="shared" si="10"/>
        <v>0</v>
      </c>
      <c r="N64" s="3">
        <f t="shared" si="11"/>
        <v>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0.81857091964499995</v>
      </c>
      <c r="D65" s="7">
        <v>376893</v>
      </c>
      <c r="E65" s="1">
        <f t="shared" si="6"/>
        <v>376893</v>
      </c>
      <c r="F65" s="6">
        <v>28515262962.9249</v>
      </c>
      <c r="G65" s="1" t="s">
        <v>171</v>
      </c>
      <c r="H65" s="1">
        <f t="shared" si="7"/>
        <v>8185.7091964499996</v>
      </c>
      <c r="I65" s="25">
        <f t="shared" si="8"/>
        <v>2.8706413148260044E-7</v>
      </c>
      <c r="J65" s="26">
        <f t="shared" si="9"/>
        <v>0.10819246170687173</v>
      </c>
      <c r="K65" s="5">
        <v>0.1081924617068717</v>
      </c>
      <c r="L65" s="27">
        <v>8.1857091964500014E-3</v>
      </c>
      <c r="M65" s="4">
        <f t="shared" si="10"/>
        <v>0</v>
      </c>
      <c r="N65" s="3">
        <f t="shared" si="11"/>
        <v>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0.45609230594099998</v>
      </c>
      <c r="D66" s="7">
        <v>4477108</v>
      </c>
      <c r="E66" s="1">
        <f t="shared" ref="E66:E97" si="12">D66</f>
        <v>4477108</v>
      </c>
      <c r="F66" s="6">
        <v>7981185270.0421953</v>
      </c>
      <c r="G66" s="1" t="s">
        <v>152</v>
      </c>
      <c r="H66" s="1">
        <f t="shared" ref="H66:H97" si="13">(C66/100)*$R$2</f>
        <v>4560.92305941</v>
      </c>
      <c r="I66" s="25">
        <f t="shared" ref="I66:I97" si="14">H66/F66</f>
        <v>5.7145936412849207E-7</v>
      </c>
      <c r="J66" s="26">
        <f t="shared" ref="J66:J97" si="15">I66*E66</f>
        <v>2.558485290814585</v>
      </c>
      <c r="K66" s="5">
        <v>2.558485290814585</v>
      </c>
      <c r="L66" s="27">
        <v>4.5609230594100009E-3</v>
      </c>
      <c r="M66" s="4">
        <f t="shared" ref="M66:M97" si="16">L66-(C66/100)</f>
        <v>0</v>
      </c>
      <c r="N66" s="3">
        <f t="shared" ref="N66:N97" si="17">IFERROR(L66*$R$2,0)-H66</f>
        <v>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4.326379284513</v>
      </c>
      <c r="D67" s="7">
        <v>849242</v>
      </c>
      <c r="E67" s="1">
        <f t="shared" si="12"/>
        <v>849242</v>
      </c>
      <c r="F67" s="6">
        <v>99797462689.439911</v>
      </c>
      <c r="G67" s="1" t="s">
        <v>152</v>
      </c>
      <c r="H67" s="1">
        <f t="shared" si="13"/>
        <v>43263.792845130003</v>
      </c>
      <c r="I67" s="25">
        <f t="shared" si="14"/>
        <v>4.3351596001756835E-7</v>
      </c>
      <c r="J67" s="26">
        <f t="shared" si="15"/>
        <v>0.36815996091723979</v>
      </c>
      <c r="K67" s="5">
        <v>0.36815996091723979</v>
      </c>
      <c r="L67" s="27">
        <v>4.326379284513001E-2</v>
      </c>
      <c r="M67" s="4">
        <f t="shared" si="16"/>
        <v>0</v>
      </c>
      <c r="N67" s="3">
        <f t="shared" si="17"/>
        <v>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0.27775686056600002</v>
      </c>
      <c r="D68" s="7">
        <v>50798</v>
      </c>
      <c r="E68" s="1">
        <f t="shared" si="12"/>
        <v>50798</v>
      </c>
      <c r="F68" s="6">
        <v>5106165858.1800003</v>
      </c>
      <c r="G68" s="1" t="s">
        <v>158</v>
      </c>
      <c r="H68" s="1">
        <f t="shared" si="13"/>
        <v>2777.5686056600002</v>
      </c>
      <c r="I68" s="25">
        <f t="shared" si="14"/>
        <v>5.4396364763795859E-7</v>
      </c>
      <c r="J68" s="26">
        <f t="shared" si="15"/>
        <v>2.763226537271302E-2</v>
      </c>
      <c r="K68" s="5">
        <v>2.763226537271303E-2</v>
      </c>
      <c r="L68" s="27">
        <v>2.7775686056600011E-3</v>
      </c>
      <c r="M68" s="4">
        <f t="shared" si="16"/>
        <v>0</v>
      </c>
      <c r="N68" s="3">
        <f t="shared" si="17"/>
        <v>0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1.1095847872160001</v>
      </c>
      <c r="D69" s="7">
        <v>36500000</v>
      </c>
      <c r="E69" s="1">
        <f t="shared" si="12"/>
        <v>36500000</v>
      </c>
      <c r="F69" s="6">
        <v>27385085826.689999</v>
      </c>
      <c r="G69" s="1" t="s">
        <v>152</v>
      </c>
      <c r="H69" s="1">
        <f t="shared" si="13"/>
        <v>11095.84787216</v>
      </c>
      <c r="I69" s="25">
        <f t="shared" si="14"/>
        <v>4.0517849541832683E-7</v>
      </c>
      <c r="J69" s="26">
        <f t="shared" si="15"/>
        <v>14.789015082768929</v>
      </c>
      <c r="K69" s="5">
        <v>14.78901508276893</v>
      </c>
      <c r="L69" s="27">
        <v>1.1095847872159999E-2</v>
      </c>
      <c r="M69" s="4">
        <f t="shared" si="16"/>
        <v>0</v>
      </c>
      <c r="N69" s="3">
        <f t="shared" si="17"/>
        <v>0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0.45497072434199998</v>
      </c>
      <c r="D70" s="7">
        <v>44022</v>
      </c>
      <c r="E70" s="1">
        <f t="shared" si="12"/>
        <v>44022</v>
      </c>
      <c r="F70" s="6">
        <v>6406116730.8000002</v>
      </c>
      <c r="G70" s="1" t="s">
        <v>152</v>
      </c>
      <c r="H70" s="1">
        <f t="shared" si="13"/>
        <v>4549.7072434199999</v>
      </c>
      <c r="I70" s="25">
        <f t="shared" si="14"/>
        <v>7.10212978409438E-7</v>
      </c>
      <c r="J70" s="26">
        <f t="shared" si="15"/>
        <v>3.1264995735540278E-2</v>
      </c>
      <c r="K70" s="5">
        <v>3.1264995735540278E-2</v>
      </c>
      <c r="L70" s="27">
        <v>4.5497072434200004E-3</v>
      </c>
      <c r="M70" s="4">
        <f t="shared" si="16"/>
        <v>0</v>
      </c>
      <c r="N70" s="3">
        <f t="shared" si="17"/>
        <v>0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0.39894652265699998</v>
      </c>
      <c r="D71" s="7">
        <v>38400</v>
      </c>
      <c r="E71" s="1">
        <f t="shared" si="12"/>
        <v>38400</v>
      </c>
      <c r="F71" s="6">
        <v>5045402121.8999996</v>
      </c>
      <c r="G71" s="1" t="s">
        <v>177</v>
      </c>
      <c r="H71" s="1">
        <f t="shared" si="13"/>
        <v>3989.4652265700001</v>
      </c>
      <c r="I71" s="25">
        <f t="shared" si="14"/>
        <v>7.9071303538986223E-7</v>
      </c>
      <c r="J71" s="26">
        <f t="shared" si="15"/>
        <v>3.0363380558970709E-2</v>
      </c>
      <c r="K71" s="5">
        <v>3.0363380558970709E-2</v>
      </c>
      <c r="L71" s="27">
        <v>3.9894652265700008E-3</v>
      </c>
      <c r="M71" s="4">
        <f t="shared" si="16"/>
        <v>0</v>
      </c>
      <c r="N71" s="3">
        <f t="shared" si="17"/>
        <v>0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2.7125241153089998</v>
      </c>
      <c r="D72" s="7">
        <v>26800000</v>
      </c>
      <c r="E72" s="1">
        <f t="shared" si="12"/>
        <v>26800000</v>
      </c>
      <c r="F72" s="6">
        <v>67588068330.504997</v>
      </c>
      <c r="G72" s="1" t="s">
        <v>154</v>
      </c>
      <c r="H72" s="1">
        <f t="shared" si="13"/>
        <v>27125.241153089995</v>
      </c>
      <c r="I72" s="25">
        <f t="shared" si="14"/>
        <v>4.01331800465843E-7</v>
      </c>
      <c r="J72" s="26">
        <f t="shared" si="15"/>
        <v>10.755692252484593</v>
      </c>
      <c r="K72" s="5">
        <v>10.755692252484589</v>
      </c>
      <c r="L72" s="27">
        <v>2.712524115309E-2</v>
      </c>
      <c r="M72" s="4">
        <f t="shared" si="16"/>
        <v>0</v>
      </c>
      <c r="N72" s="3">
        <f t="shared" si="17"/>
        <v>0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0.27995558661199998</v>
      </c>
      <c r="D73" s="7">
        <v>498178</v>
      </c>
      <c r="E73" s="1">
        <f t="shared" si="12"/>
        <v>498178</v>
      </c>
      <c r="F73" s="6">
        <v>4896206790.75</v>
      </c>
      <c r="G73" s="1" t="s">
        <v>152</v>
      </c>
      <c r="H73" s="1">
        <f t="shared" si="13"/>
        <v>2799.5558661199998</v>
      </c>
      <c r="I73" s="25">
        <f t="shared" si="14"/>
        <v>5.7178056110885059E-7</v>
      </c>
      <c r="J73" s="26">
        <f t="shared" si="15"/>
        <v>0.28484849637208498</v>
      </c>
      <c r="K73" s="5">
        <v>0.28484849637208498</v>
      </c>
      <c r="L73" s="27">
        <v>2.79955586612E-3</v>
      </c>
      <c r="M73" s="4">
        <f t="shared" si="16"/>
        <v>0</v>
      </c>
      <c r="N73" s="3">
        <f t="shared" si="17"/>
        <v>0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3.1843001699640001</v>
      </c>
      <c r="D74" s="7">
        <v>81000000</v>
      </c>
      <c r="E74" s="1">
        <f t="shared" si="12"/>
        <v>81000000</v>
      </c>
      <c r="F74" s="6">
        <v>162007553261.8385</v>
      </c>
      <c r="G74" s="1" t="s">
        <v>154</v>
      </c>
      <c r="H74" s="1">
        <f t="shared" si="13"/>
        <v>31843.001699640001</v>
      </c>
      <c r="I74" s="25">
        <f t="shared" si="14"/>
        <v>1.9655257460851203E-7</v>
      </c>
      <c r="J74" s="26">
        <f t="shared" si="15"/>
        <v>15.920758543289475</v>
      </c>
      <c r="K74" s="5">
        <v>15.92075854328948</v>
      </c>
      <c r="L74" s="27">
        <v>3.1843001699640008E-2</v>
      </c>
      <c r="M74" s="4">
        <f t="shared" si="16"/>
        <v>0</v>
      </c>
      <c r="N74" s="3">
        <f t="shared" si="17"/>
        <v>0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0.25169749590599999</v>
      </c>
      <c r="D75" s="7">
        <v>580053</v>
      </c>
      <c r="E75" s="1">
        <f t="shared" si="12"/>
        <v>580053</v>
      </c>
      <c r="F75" s="6">
        <v>8732481078.7129669</v>
      </c>
      <c r="G75" s="1" t="s">
        <v>152</v>
      </c>
      <c r="H75" s="1">
        <f t="shared" si="13"/>
        <v>2516.9749590599999</v>
      </c>
      <c r="I75" s="25">
        <f t="shared" si="14"/>
        <v>2.8823136705049276E-7</v>
      </c>
      <c r="J75" s="26">
        <f t="shared" si="15"/>
        <v>0.16718946915173949</v>
      </c>
      <c r="K75" s="5">
        <v>0.16718946915173949</v>
      </c>
      <c r="L75" s="27">
        <v>2.5169749590600002E-3</v>
      </c>
      <c r="M75" s="4">
        <f t="shared" si="16"/>
        <v>0</v>
      </c>
      <c r="N75" s="3">
        <f t="shared" si="17"/>
        <v>0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0.26782722897200001</v>
      </c>
      <c r="D76" s="7">
        <v>10696</v>
      </c>
      <c r="E76" s="1">
        <f t="shared" si="12"/>
        <v>10696</v>
      </c>
      <c r="F76" s="6">
        <v>4584293507.0869999</v>
      </c>
      <c r="G76" s="1" t="s">
        <v>150</v>
      </c>
      <c r="H76" s="1">
        <f t="shared" si="13"/>
        <v>2678.2722897200001</v>
      </c>
      <c r="I76" s="25">
        <f t="shared" si="14"/>
        <v>5.8422792641430502E-7</v>
      </c>
      <c r="J76" s="26">
        <f t="shared" si="15"/>
        <v>6.2489019009274067E-3</v>
      </c>
      <c r="K76" s="5">
        <v>6.2489019009274076E-3</v>
      </c>
      <c r="L76" s="27">
        <v>2.6782722897199999E-3</v>
      </c>
      <c r="M76" s="4">
        <f t="shared" si="16"/>
        <v>0</v>
      </c>
      <c r="N76" s="3">
        <f t="shared" si="17"/>
        <v>0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0.46084614610000002</v>
      </c>
      <c r="D77" s="7">
        <v>498652</v>
      </c>
      <c r="E77" s="1">
        <f t="shared" si="12"/>
        <v>498652</v>
      </c>
      <c r="F77" s="6">
        <v>12197075246.993</v>
      </c>
      <c r="G77" s="1" t="s">
        <v>152</v>
      </c>
      <c r="H77" s="1">
        <f t="shared" si="13"/>
        <v>4608.4614609999999</v>
      </c>
      <c r="I77" s="25">
        <f t="shared" si="14"/>
        <v>3.7783332214303954E-7</v>
      </c>
      <c r="J77" s="26">
        <f t="shared" si="15"/>
        <v>0.18840734175327095</v>
      </c>
      <c r="K77" s="5">
        <v>0.18840734175327101</v>
      </c>
      <c r="L77" s="27">
        <v>4.6084614610000007E-3</v>
      </c>
      <c r="M77" s="4">
        <f t="shared" si="16"/>
        <v>0</v>
      </c>
      <c r="N77" s="3">
        <f t="shared" si="17"/>
        <v>0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0.85029424472600001</v>
      </c>
      <c r="D78" s="7">
        <v>77212</v>
      </c>
      <c r="E78" s="1">
        <f t="shared" si="12"/>
        <v>77212</v>
      </c>
      <c r="F78" s="6">
        <v>12222909065.249901</v>
      </c>
      <c r="G78" s="1" t="s">
        <v>152</v>
      </c>
      <c r="H78" s="1">
        <f t="shared" si="13"/>
        <v>8502.9424472599985</v>
      </c>
      <c r="I78" s="25">
        <f t="shared" si="14"/>
        <v>6.9565619787143151E-7</v>
      </c>
      <c r="J78" s="26">
        <f t="shared" si="15"/>
        <v>5.371300635004897E-2</v>
      </c>
      <c r="K78" s="5">
        <v>5.3713006350048977E-2</v>
      </c>
      <c r="L78" s="27">
        <v>8.502942447260001E-3</v>
      </c>
      <c r="M78" s="4">
        <f t="shared" si="16"/>
        <v>0</v>
      </c>
      <c r="N78" s="3">
        <f t="shared" si="17"/>
        <v>0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0.88345479980599995</v>
      </c>
      <c r="D79" s="7">
        <v>9530000</v>
      </c>
      <c r="E79" s="1">
        <f t="shared" si="12"/>
        <v>9530000</v>
      </c>
      <c r="F79" s="6">
        <v>20514627323.575001</v>
      </c>
      <c r="G79" s="1" t="s">
        <v>160</v>
      </c>
      <c r="H79" s="1">
        <f t="shared" si="13"/>
        <v>8834.5479980599994</v>
      </c>
      <c r="I79" s="25">
        <f t="shared" si="14"/>
        <v>4.3064628270909476E-7</v>
      </c>
      <c r="J79" s="26">
        <f t="shared" si="15"/>
        <v>4.1040590742176732</v>
      </c>
      <c r="K79" s="5">
        <v>4.1040590742176732</v>
      </c>
      <c r="L79" s="27">
        <v>8.8345479980600009E-3</v>
      </c>
      <c r="M79" s="4">
        <f t="shared" si="16"/>
        <v>0</v>
      </c>
      <c r="N79" s="3">
        <f t="shared" si="17"/>
        <v>0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0.54685806788000002</v>
      </c>
      <c r="D80" s="7">
        <v>7628.82</v>
      </c>
      <c r="E80" s="1">
        <f t="shared" si="12"/>
        <v>7628.82</v>
      </c>
      <c r="F80" s="6">
        <v>7533782097.6000004</v>
      </c>
      <c r="G80" s="1" t="s">
        <v>150</v>
      </c>
      <c r="H80" s="1">
        <f t="shared" si="13"/>
        <v>5468.5806788</v>
      </c>
      <c r="I80" s="25">
        <f t="shared" si="14"/>
        <v>7.2587454852750502E-7</v>
      </c>
      <c r="J80" s="26">
        <f t="shared" si="15"/>
        <v>5.5375662732976005E-3</v>
      </c>
      <c r="K80" s="5">
        <v>5.5375662732976014E-3</v>
      </c>
      <c r="L80" s="27">
        <v>5.4685806788000012E-3</v>
      </c>
      <c r="M80" s="4">
        <f t="shared" si="16"/>
        <v>0</v>
      </c>
      <c r="N80" s="3">
        <f t="shared" si="17"/>
        <v>0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0.17792869258300001</v>
      </c>
      <c r="D81" s="7">
        <v>16964</v>
      </c>
      <c r="E81" s="1">
        <f t="shared" si="12"/>
        <v>16964</v>
      </c>
      <c r="F81" s="6">
        <v>3561050598.23879</v>
      </c>
      <c r="G81" s="1" t="s">
        <v>158</v>
      </c>
      <c r="H81" s="1">
        <f t="shared" si="13"/>
        <v>1779.28692583</v>
      </c>
      <c r="I81" s="25">
        <f t="shared" si="14"/>
        <v>4.9965224496107761E-7</v>
      </c>
      <c r="J81" s="26">
        <f t="shared" si="15"/>
        <v>8.4761006835197203E-3</v>
      </c>
      <c r="K81" s="5">
        <v>8.476100683519722E-3</v>
      </c>
      <c r="L81" s="27">
        <v>1.7792869258300001E-3</v>
      </c>
      <c r="M81" s="4">
        <f t="shared" si="16"/>
        <v>0</v>
      </c>
      <c r="N81" s="3">
        <f t="shared" si="17"/>
        <v>0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0.28036177512299998</v>
      </c>
      <c r="D82" s="7">
        <v>2321.9</v>
      </c>
      <c r="E82" s="1">
        <f t="shared" si="12"/>
        <v>2321.9</v>
      </c>
      <c r="F82" s="6">
        <v>5494009677.5</v>
      </c>
      <c r="G82" s="1" t="s">
        <v>150</v>
      </c>
      <c r="H82" s="1">
        <f t="shared" si="13"/>
        <v>2803.6177512299996</v>
      </c>
      <c r="I82" s="25">
        <f t="shared" si="14"/>
        <v>5.103044799341819E-7</v>
      </c>
      <c r="J82" s="26">
        <f t="shared" si="15"/>
        <v>1.1848759719591769E-3</v>
      </c>
      <c r="K82" s="5">
        <v>1.1848759719591769E-3</v>
      </c>
      <c r="L82" s="27">
        <v>2.8036177512300001E-3</v>
      </c>
      <c r="M82" s="4">
        <f t="shared" si="16"/>
        <v>0</v>
      </c>
      <c r="N82" s="3">
        <f t="shared" si="17"/>
        <v>0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0.304481009646</v>
      </c>
      <c r="D83" s="7">
        <v>1198420</v>
      </c>
      <c r="E83" s="1">
        <f t="shared" si="12"/>
        <v>1198420</v>
      </c>
      <c r="F83" s="6">
        <v>6670141907.6949997</v>
      </c>
      <c r="G83" s="1" t="s">
        <v>154</v>
      </c>
      <c r="H83" s="1">
        <f t="shared" si="13"/>
        <v>3044.8100964599998</v>
      </c>
      <c r="I83" s="25">
        <f t="shared" si="14"/>
        <v>4.5648355591166045E-7</v>
      </c>
      <c r="J83" s="26">
        <f t="shared" si="15"/>
        <v>0.54705902307565213</v>
      </c>
      <c r="K83" s="5">
        <v>0.54705902307565224</v>
      </c>
      <c r="L83" s="27">
        <v>3.0448100964600008E-3</v>
      </c>
      <c r="M83" s="4">
        <f t="shared" si="16"/>
        <v>0</v>
      </c>
      <c r="N83" s="3">
        <f t="shared" si="17"/>
        <v>0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1.7008510325120001</v>
      </c>
      <c r="D84" s="7">
        <v>150108</v>
      </c>
      <c r="E84" s="1">
        <f t="shared" si="12"/>
        <v>150108</v>
      </c>
      <c r="F84" s="6">
        <v>138003500363.1814</v>
      </c>
      <c r="G84" s="1" t="s">
        <v>150</v>
      </c>
      <c r="H84" s="1">
        <f t="shared" si="13"/>
        <v>17008.510325120002</v>
      </c>
      <c r="I84" s="25">
        <f t="shared" si="14"/>
        <v>1.2324694866694688E-7</v>
      </c>
      <c r="J84" s="26">
        <f t="shared" si="15"/>
        <v>1.8500352970498062E-2</v>
      </c>
      <c r="K84" s="5">
        <v>1.8500352970498068E-2</v>
      </c>
      <c r="L84" s="27">
        <v>1.7008510325120001E-2</v>
      </c>
      <c r="M84" s="4">
        <f t="shared" si="16"/>
        <v>0</v>
      </c>
      <c r="N84" s="3">
        <f t="shared" si="17"/>
        <v>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0.40878359014999999</v>
      </c>
      <c r="D85" s="7">
        <v>139050</v>
      </c>
      <c r="E85" s="1">
        <f t="shared" si="12"/>
        <v>139050</v>
      </c>
      <c r="F85" s="6">
        <v>121865211296.1519</v>
      </c>
      <c r="G85" s="1" t="s">
        <v>150</v>
      </c>
      <c r="H85" s="1">
        <f t="shared" si="13"/>
        <v>4087.8359015000001</v>
      </c>
      <c r="I85" s="25">
        <f t="shared" si="14"/>
        <v>3.3543911818820113E-8</v>
      </c>
      <c r="J85" s="26">
        <f t="shared" si="15"/>
        <v>4.664280938406937E-3</v>
      </c>
      <c r="K85" s="5">
        <v>4.6642809384069379E-3</v>
      </c>
      <c r="L85" s="27">
        <v>4.0878359015000011E-3</v>
      </c>
      <c r="M85" s="4">
        <f t="shared" si="16"/>
        <v>0</v>
      </c>
      <c r="N85" s="3">
        <f t="shared" si="17"/>
        <v>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0.195209422533</v>
      </c>
      <c r="D86" s="7">
        <v>6828</v>
      </c>
      <c r="E86" s="1">
        <f t="shared" si="12"/>
        <v>6828</v>
      </c>
      <c r="F86" s="6">
        <v>9808287584</v>
      </c>
      <c r="G86" s="1" t="s">
        <v>150</v>
      </c>
      <c r="H86" s="1">
        <f t="shared" si="13"/>
        <v>1952.09422533</v>
      </c>
      <c r="I86" s="25">
        <f t="shared" si="14"/>
        <v>1.9902497847987243E-7</v>
      </c>
      <c r="J86" s="26">
        <f t="shared" si="15"/>
        <v>1.358942553060569E-3</v>
      </c>
      <c r="K86" s="5">
        <v>1.358942553060569E-3</v>
      </c>
      <c r="L86" s="27">
        <v>1.95209422533E-3</v>
      </c>
      <c r="M86" s="4">
        <f t="shared" si="16"/>
        <v>0</v>
      </c>
      <c r="N86" s="3">
        <f t="shared" si="17"/>
        <v>0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0.36064073122000001</v>
      </c>
      <c r="D87" s="7">
        <v>106179</v>
      </c>
      <c r="E87" s="1">
        <f t="shared" si="12"/>
        <v>106179</v>
      </c>
      <c r="F87" s="6">
        <v>7213417269.0399904</v>
      </c>
      <c r="G87" s="1" t="s">
        <v>207</v>
      </c>
      <c r="H87" s="1">
        <f t="shared" si="13"/>
        <v>3606.4073122</v>
      </c>
      <c r="I87" s="25">
        <f t="shared" si="14"/>
        <v>4.999582275211932E-7</v>
      </c>
      <c r="J87" s="26">
        <f t="shared" si="15"/>
        <v>5.308506463997277E-2</v>
      </c>
      <c r="K87" s="5">
        <v>5.3085064639972798E-2</v>
      </c>
      <c r="L87" s="27">
        <v>3.6064073122000009E-3</v>
      </c>
      <c r="M87" s="4">
        <f t="shared" si="16"/>
        <v>0</v>
      </c>
      <c r="N87" s="3">
        <f t="shared" si="17"/>
        <v>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0.53782330103200005</v>
      </c>
      <c r="D88" s="7">
        <v>193644</v>
      </c>
      <c r="E88" s="1">
        <f t="shared" si="12"/>
        <v>193644</v>
      </c>
      <c r="F88" s="6">
        <v>7892958090.0299902</v>
      </c>
      <c r="G88" s="1" t="s">
        <v>171</v>
      </c>
      <c r="H88" s="1">
        <f t="shared" si="13"/>
        <v>5378.2330103200002</v>
      </c>
      <c r="I88" s="25">
        <f t="shared" si="14"/>
        <v>6.8139637243399641E-7</v>
      </c>
      <c r="J88" s="26">
        <f t="shared" si="15"/>
        <v>0.1319483191436088</v>
      </c>
      <c r="K88" s="5">
        <v>0.1319483191436088</v>
      </c>
      <c r="L88" s="27">
        <v>5.3782330103200014E-3</v>
      </c>
      <c r="M88" s="4">
        <f t="shared" si="16"/>
        <v>0</v>
      </c>
      <c r="N88" s="3">
        <f t="shared" si="17"/>
        <v>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0.31147893424799999</v>
      </c>
      <c r="D89" s="7">
        <v>34293</v>
      </c>
      <c r="E89" s="1">
        <f t="shared" si="12"/>
        <v>34293</v>
      </c>
      <c r="F89" s="6">
        <v>4338629583.3500004</v>
      </c>
      <c r="G89" s="1" t="s">
        <v>177</v>
      </c>
      <c r="H89" s="1">
        <f t="shared" si="13"/>
        <v>3114.78934248</v>
      </c>
      <c r="I89" s="25">
        <f t="shared" si="14"/>
        <v>7.1792009035142557E-7</v>
      </c>
      <c r="J89" s="26">
        <f t="shared" si="15"/>
        <v>2.4619633658421437E-2</v>
      </c>
      <c r="K89" s="5">
        <v>2.4619633658421441E-2</v>
      </c>
      <c r="L89" s="27">
        <v>3.1147893424800011E-3</v>
      </c>
      <c r="M89" s="4">
        <f t="shared" si="16"/>
        <v>0</v>
      </c>
      <c r="N89" s="3">
        <f t="shared" si="17"/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0.96973296259499997</v>
      </c>
      <c r="D90" s="7">
        <v>29419000</v>
      </c>
      <c r="E90" s="1">
        <f t="shared" si="12"/>
        <v>29419000</v>
      </c>
      <c r="F90" s="6">
        <v>42144822608.625</v>
      </c>
      <c r="G90" s="1" t="s">
        <v>154</v>
      </c>
      <c r="H90" s="1">
        <f t="shared" si="13"/>
        <v>9697.3296259500003</v>
      </c>
      <c r="I90" s="25">
        <f t="shared" si="14"/>
        <v>2.300953954891111E-7</v>
      </c>
      <c r="J90" s="26">
        <f t="shared" si="15"/>
        <v>6.7691764398941592</v>
      </c>
      <c r="K90" s="5">
        <v>6.7691764398941601</v>
      </c>
      <c r="L90" s="27">
        <v>9.6973296259500012E-3</v>
      </c>
      <c r="M90" s="4">
        <f t="shared" si="16"/>
        <v>0</v>
      </c>
      <c r="N90" s="3">
        <f t="shared" si="17"/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2.3539563521520002</v>
      </c>
      <c r="D91" s="7">
        <v>2520000</v>
      </c>
      <c r="E91" s="1">
        <f t="shared" si="12"/>
        <v>2520000</v>
      </c>
      <c r="F91" s="6">
        <v>76142342513.030426</v>
      </c>
      <c r="G91" s="1" t="s">
        <v>158</v>
      </c>
      <c r="H91" s="1">
        <f t="shared" si="13"/>
        <v>23539.563521520002</v>
      </c>
      <c r="I91" s="25">
        <f t="shared" si="14"/>
        <v>3.0915207944241559E-7</v>
      </c>
      <c r="J91" s="26">
        <f t="shared" si="15"/>
        <v>0.77906324019488726</v>
      </c>
      <c r="K91" s="5">
        <v>0.77906324019488737</v>
      </c>
      <c r="L91" s="27">
        <v>2.3539563521520011E-2</v>
      </c>
      <c r="M91" s="4">
        <f t="shared" si="16"/>
        <v>0</v>
      </c>
      <c r="N91" s="3">
        <f t="shared" si="17"/>
        <v>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0.15460674610399999</v>
      </c>
      <c r="D92" s="7">
        <v>9248</v>
      </c>
      <c r="E92" s="1">
        <f t="shared" si="12"/>
        <v>9248</v>
      </c>
      <c r="F92" s="6">
        <v>4942198992.5999899</v>
      </c>
      <c r="G92" s="1" t="s">
        <v>171</v>
      </c>
      <c r="H92" s="1">
        <f t="shared" si="13"/>
        <v>1546.0674610399999</v>
      </c>
      <c r="I92" s="25">
        <f t="shared" si="14"/>
        <v>3.1282986851701925E-7</v>
      </c>
      <c r="J92" s="26">
        <f t="shared" si="15"/>
        <v>2.8930506240453942E-3</v>
      </c>
      <c r="K92" s="5">
        <v>2.8930506240453951E-3</v>
      </c>
      <c r="L92" s="27">
        <v>1.5460674610399999E-3</v>
      </c>
      <c r="M92" s="4">
        <f t="shared" si="16"/>
        <v>0</v>
      </c>
      <c r="N92" s="3">
        <f t="shared" si="17"/>
        <v>0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1.1584324216120001</v>
      </c>
      <c r="D93" s="7">
        <v>205818</v>
      </c>
      <c r="E93" s="1">
        <f t="shared" si="12"/>
        <v>205818</v>
      </c>
      <c r="F93" s="6">
        <v>193854777738.85501</v>
      </c>
      <c r="G93" s="1" t="s">
        <v>150</v>
      </c>
      <c r="H93" s="1">
        <f t="shared" si="13"/>
        <v>11584.32421612</v>
      </c>
      <c r="I93" s="25">
        <f t="shared" si="14"/>
        <v>5.975774417964274E-8</v>
      </c>
      <c r="J93" s="26">
        <f t="shared" si="15"/>
        <v>1.2299219391565709E-2</v>
      </c>
      <c r="K93" s="5">
        <v>1.2299219391565711E-2</v>
      </c>
      <c r="L93" s="27">
        <v>1.158432421612E-2</v>
      </c>
      <c r="M93" s="4">
        <f t="shared" si="16"/>
        <v>0</v>
      </c>
      <c r="N93" s="3">
        <f t="shared" si="17"/>
        <v>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3.70122496273</v>
      </c>
      <c r="D94" s="7">
        <v>81000000</v>
      </c>
      <c r="E94" s="1">
        <f t="shared" si="12"/>
        <v>81000000</v>
      </c>
      <c r="F94" s="6">
        <v>162007553261.8385</v>
      </c>
      <c r="G94" s="1" t="s">
        <v>154</v>
      </c>
      <c r="H94" s="1">
        <f t="shared" si="13"/>
        <v>37012.2496273</v>
      </c>
      <c r="I94" s="25">
        <f t="shared" si="14"/>
        <v>2.2846002474637939E-7</v>
      </c>
      <c r="J94" s="26">
        <f t="shared" si="15"/>
        <v>18.505262004456732</v>
      </c>
      <c r="K94" s="5">
        <v>18.505262004456728</v>
      </c>
      <c r="L94" s="27">
        <v>3.7012249627300008E-2</v>
      </c>
      <c r="M94" s="4">
        <f t="shared" si="16"/>
        <v>0</v>
      </c>
      <c r="N94" s="3">
        <f t="shared" si="17"/>
        <v>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0.73748388916999996</v>
      </c>
      <c r="D95" s="7">
        <v>255700</v>
      </c>
      <c r="E95" s="1">
        <f t="shared" si="12"/>
        <v>255700</v>
      </c>
      <c r="F95" s="6">
        <v>11114956997.52</v>
      </c>
      <c r="G95" s="1" t="s">
        <v>156</v>
      </c>
      <c r="H95" s="1">
        <f t="shared" si="13"/>
        <v>7374.8388916999993</v>
      </c>
      <c r="I95" s="25">
        <f t="shared" si="14"/>
        <v>6.635058411243061E-7</v>
      </c>
      <c r="J95" s="26">
        <f t="shared" si="15"/>
        <v>0.16965844357548507</v>
      </c>
      <c r="K95" s="5">
        <v>0.1696584435754851</v>
      </c>
      <c r="L95" s="27">
        <v>7.374838891700001E-3</v>
      </c>
      <c r="M95" s="4">
        <f t="shared" si="16"/>
        <v>0</v>
      </c>
      <c r="N95" s="3">
        <f t="shared" si="17"/>
        <v>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0.148696432509</v>
      </c>
      <c r="D96" s="7">
        <v>651</v>
      </c>
      <c r="E96" s="1">
        <f t="shared" si="12"/>
        <v>651</v>
      </c>
      <c r="F96" s="6">
        <v>6596648280.7250004</v>
      </c>
      <c r="G96" s="1" t="s">
        <v>150</v>
      </c>
      <c r="H96" s="1">
        <f t="shared" si="13"/>
        <v>1486.9643250899999</v>
      </c>
      <c r="I96" s="25">
        <f t="shared" si="14"/>
        <v>2.2541209744876318E-7</v>
      </c>
      <c r="J96" s="26">
        <f t="shared" si="15"/>
        <v>1.4674327543914484E-4</v>
      </c>
      <c r="K96" s="5">
        <v>1.467432754391449E-4</v>
      </c>
      <c r="L96" s="27">
        <v>1.48696432509E-3</v>
      </c>
      <c r="M96" s="4">
        <f t="shared" si="16"/>
        <v>0</v>
      </c>
      <c r="N96" s="3">
        <f t="shared" si="17"/>
        <v>0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1.1179631813469999</v>
      </c>
      <c r="D97" s="7">
        <v>965436</v>
      </c>
      <c r="E97" s="1">
        <f t="shared" si="12"/>
        <v>965436</v>
      </c>
      <c r="F97" s="6">
        <v>18928010086.8279</v>
      </c>
      <c r="G97" s="1" t="s">
        <v>152</v>
      </c>
      <c r="H97" s="1">
        <f t="shared" si="13"/>
        <v>11179.631813469998</v>
      </c>
      <c r="I97" s="25">
        <f t="shared" si="14"/>
        <v>5.9063957395341635E-7</v>
      </c>
      <c r="J97" s="26">
        <f t="shared" si="15"/>
        <v>0.57022470771929046</v>
      </c>
      <c r="K97" s="5">
        <v>0.57022470771929057</v>
      </c>
      <c r="L97" s="27">
        <v>1.117963181347E-2</v>
      </c>
      <c r="M97" s="4">
        <f t="shared" si="16"/>
        <v>0</v>
      </c>
      <c r="N97" s="3">
        <f t="shared" si="17"/>
        <v>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0.33727359661599998</v>
      </c>
      <c r="D98" s="7">
        <v>95000</v>
      </c>
      <c r="E98" s="1">
        <f t="shared" ref="E98:E129" si="18">D98</f>
        <v>95000</v>
      </c>
      <c r="F98" s="6">
        <v>6057851633</v>
      </c>
      <c r="G98" s="1" t="s">
        <v>156</v>
      </c>
      <c r="H98" s="1">
        <f t="shared" ref="H98:H103" si="19">(C98/100)*$R$2</f>
        <v>3372.7359661599994</v>
      </c>
      <c r="I98" s="25">
        <f t="shared" ref="I98:I129" si="20">H98/F98</f>
        <v>5.5675446849624083E-7</v>
      </c>
      <c r="J98" s="26">
        <f t="shared" ref="J98:J129" si="21">I98*E98</f>
        <v>5.2891674507142876E-2</v>
      </c>
      <c r="K98" s="5">
        <v>5.289167450714289E-2</v>
      </c>
      <c r="L98" s="27">
        <v>3.3727359661600001E-3</v>
      </c>
      <c r="M98" s="4">
        <f t="shared" ref="M98:M129" si="22">L98-(C98/100)</f>
        <v>0</v>
      </c>
      <c r="N98" s="3">
        <f t="shared" ref="N98:N103" si="23">IFERROR(L98*$R$2,0)-H98</f>
        <v>0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3.4087255712490001</v>
      </c>
      <c r="D99" s="7">
        <v>1102925</v>
      </c>
      <c r="E99" s="1">
        <f t="shared" si="18"/>
        <v>1102925</v>
      </c>
      <c r="F99" s="6">
        <v>126883353310.4583</v>
      </c>
      <c r="G99" s="1" t="s">
        <v>152</v>
      </c>
      <c r="H99" s="1">
        <f t="shared" si="19"/>
        <v>34087.255712490005</v>
      </c>
      <c r="I99" s="25">
        <f t="shared" si="20"/>
        <v>2.6865033767735691E-7</v>
      </c>
      <c r="J99" s="26">
        <f t="shared" si="21"/>
        <v>0.2963011736827989</v>
      </c>
      <c r="K99" s="5">
        <v>0.29630117368279879</v>
      </c>
      <c r="L99" s="27">
        <v>3.4087255712490008E-2</v>
      </c>
      <c r="M99" s="4">
        <f t="shared" si="22"/>
        <v>0</v>
      </c>
      <c r="N99" s="3">
        <f t="shared" si="23"/>
        <v>0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0.45560352872600002</v>
      </c>
      <c r="D100" s="7">
        <v>109313</v>
      </c>
      <c r="E100" s="1">
        <f t="shared" si="18"/>
        <v>109313</v>
      </c>
      <c r="F100" s="6">
        <v>9488647280.6399097</v>
      </c>
      <c r="G100" s="1" t="s">
        <v>207</v>
      </c>
      <c r="H100" s="1">
        <f t="shared" si="19"/>
        <v>4556.0352872600006</v>
      </c>
      <c r="I100" s="25">
        <f t="shared" si="20"/>
        <v>4.801564598734609E-7</v>
      </c>
      <c r="J100" s="26">
        <f t="shared" si="21"/>
        <v>5.2487343098147635E-2</v>
      </c>
      <c r="K100" s="5">
        <v>5.2487343098147642E-2</v>
      </c>
      <c r="L100" s="27">
        <v>4.5560352872600013E-3</v>
      </c>
      <c r="M100" s="4">
        <f t="shared" si="22"/>
        <v>0</v>
      </c>
      <c r="N100" s="3">
        <f t="shared" si="23"/>
        <v>0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1.5582054779059999</v>
      </c>
      <c r="D101" s="7">
        <v>20786</v>
      </c>
      <c r="E101" s="1">
        <f t="shared" si="18"/>
        <v>20786</v>
      </c>
      <c r="F101" s="6">
        <v>24479913854.079899</v>
      </c>
      <c r="G101" s="1" t="s">
        <v>150</v>
      </c>
      <c r="H101" s="1">
        <f t="shared" si="19"/>
        <v>15582.054779059999</v>
      </c>
      <c r="I101" s="25">
        <f t="shared" si="20"/>
        <v>6.3652408549889752E-7</v>
      </c>
      <c r="J101" s="26">
        <f t="shared" si="21"/>
        <v>1.3230789641180084E-2</v>
      </c>
      <c r="K101" s="5">
        <v>1.323078964118009E-2</v>
      </c>
      <c r="L101" s="27">
        <v>1.558205477906E-2</v>
      </c>
      <c r="M101" s="4">
        <f t="shared" si="22"/>
        <v>0</v>
      </c>
      <c r="N101" s="3">
        <f t="shared" si="23"/>
        <v>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1.6334162532250001</v>
      </c>
      <c r="D102" s="7">
        <v>1964766</v>
      </c>
      <c r="E102" s="1">
        <f t="shared" si="18"/>
        <v>1964766</v>
      </c>
      <c r="F102" s="6">
        <v>39716799702.441887</v>
      </c>
      <c r="G102" s="1" t="s">
        <v>207</v>
      </c>
      <c r="H102" s="1">
        <f t="shared" si="19"/>
        <v>16334.16253225</v>
      </c>
      <c r="I102" s="25">
        <f t="shared" si="20"/>
        <v>4.1126582843092807E-7</v>
      </c>
      <c r="J102" s="26">
        <f t="shared" si="21"/>
        <v>0.80804111666292078</v>
      </c>
      <c r="K102" s="5">
        <v>0.80804111666292078</v>
      </c>
      <c r="L102" s="27">
        <v>1.633416253225E-2</v>
      </c>
      <c r="M102" s="4">
        <f t="shared" si="22"/>
        <v>0</v>
      </c>
      <c r="N102" s="3">
        <f t="shared" si="23"/>
        <v>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0.652903378762</v>
      </c>
      <c r="D103" s="7">
        <v>38942</v>
      </c>
      <c r="E103" s="1">
        <f t="shared" si="18"/>
        <v>38942</v>
      </c>
      <c r="F103" s="6">
        <v>13750234993.01799</v>
      </c>
      <c r="G103" s="1" t="s">
        <v>150</v>
      </c>
      <c r="H103" s="1">
        <f t="shared" si="19"/>
        <v>6529.0337876200001</v>
      </c>
      <c r="I103" s="25">
        <f t="shared" si="20"/>
        <v>4.7483070587050131E-7</v>
      </c>
      <c r="J103" s="26">
        <f t="shared" si="21"/>
        <v>1.8490857348009062E-2</v>
      </c>
      <c r="K103" s="5">
        <v>1.8490857348009069E-2</v>
      </c>
      <c r="L103" s="27">
        <v>6.5290337876200014E-3</v>
      </c>
      <c r="M103" s="4">
        <f t="shared" si="22"/>
        <v>0</v>
      </c>
      <c r="N103" s="3">
        <f t="shared" si="23"/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0.68518577713999995</v>
      </c>
      <c r="D2" s="7">
        <v>146313</v>
      </c>
      <c r="E2" s="1">
        <f t="shared" ref="E2:E33" si="0">D2</f>
        <v>146313</v>
      </c>
      <c r="F2" s="6">
        <v>97444295665.776001</v>
      </c>
      <c r="G2" s="1" t="s">
        <v>150</v>
      </c>
      <c r="H2" s="1">
        <f t="shared" ref="H2:H33" si="1">(C2/100)*$R$2</f>
        <v>6851.8577713999994</v>
      </c>
      <c r="I2" s="25">
        <f t="shared" ref="I2:I33" si="2">H2/F2</f>
        <v>7.0315637509466666E-8</v>
      </c>
      <c r="J2" s="26">
        <f t="shared" ref="J2:J33" si="3">I2*E2</f>
        <v>1.0288091870922597E-2</v>
      </c>
      <c r="K2" s="5">
        <v>1.02880918709225E-2</v>
      </c>
      <c r="L2" s="27">
        <v>6.8518577713999346E-3</v>
      </c>
      <c r="M2" s="4">
        <f t="shared" ref="M2:M33" si="4">L2-(C2/100)</f>
        <v>-6.5052130349130266E-17</v>
      </c>
      <c r="N2" s="3">
        <f t="shared" ref="N2:N33" si="5">IFERROR(L2*$R$2,0)-H2</f>
        <v>-6.4574123825877905E-11</v>
      </c>
      <c r="P2" s="12">
        <f>SUM(J2:J101)</f>
        <v>125.81108580706081</v>
      </c>
      <c r="Q2" s="11">
        <f>SUM(K2:K101)</f>
        <v>125.81108580705965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2</v>
      </c>
      <c r="B3" s="1" t="s">
        <v>151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152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</v>
      </c>
      <c r="L3" s="27">
        <v>4.0876407471699596E-3</v>
      </c>
      <c r="M3" s="4">
        <f t="shared" si="4"/>
        <v>-3.9898639947466563E-17</v>
      </c>
      <c r="N3" s="3">
        <f t="shared" si="5"/>
        <v>-4.0017766878008842E-11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154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1.7989115617299831E-3</v>
      </c>
      <c r="M4" s="4">
        <f t="shared" si="4"/>
        <v>-1.6913553890773869E-17</v>
      </c>
      <c r="N4" s="3">
        <f t="shared" si="5"/>
        <v>-1.6825651982799172E-11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207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0.26362428952389783</v>
      </c>
      <c r="L5" s="27">
        <v>2.7915341934899741E-3</v>
      </c>
      <c r="M5" s="4">
        <f t="shared" si="4"/>
        <v>-2.6020852139652106E-17</v>
      </c>
      <c r="N5" s="3">
        <f t="shared" si="5"/>
        <v>-2.6375346351414919E-11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164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1.912807960133158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156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158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160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</v>
      </c>
      <c r="L9" s="27">
        <v>3.813999117239964E-3</v>
      </c>
      <c r="M9" s="4">
        <f t="shared" si="4"/>
        <v>-3.5995512126518747E-17</v>
      </c>
      <c r="N9" s="3">
        <f t="shared" si="5"/>
        <v>-3.5925040720030665E-11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152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1.390038872409987E-3</v>
      </c>
      <c r="M10" s="4">
        <f t="shared" si="4"/>
        <v>-1.2793585635328952E-17</v>
      </c>
      <c r="N10" s="3">
        <f t="shared" si="5"/>
        <v>-1.2732925824820995E-11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162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1.0293009188381131E-2</v>
      </c>
      <c r="L11" s="27">
        <v>2.4434124435199771E-3</v>
      </c>
      <c r="M11" s="4">
        <f t="shared" si="4"/>
        <v>-2.2985086056692694E-17</v>
      </c>
      <c r="N11" s="3">
        <f t="shared" si="5"/>
        <v>-2.319211489520967E-11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16427065836.08674</v>
      </c>
      <c r="G12" s="1" t="s">
        <v>164</v>
      </c>
      <c r="H12" s="1">
        <f t="shared" si="1"/>
        <v>2372.0682476799998</v>
      </c>
      <c r="I12" s="25">
        <f t="shared" si="2"/>
        <v>1.4439999640526639E-7</v>
      </c>
      <c r="J12" s="26">
        <f t="shared" si="3"/>
        <v>4.4496281292297217</v>
      </c>
      <c r="K12" s="5">
        <v>4.4496281292296809</v>
      </c>
      <c r="L12" s="27">
        <v>2.372068247679977E-3</v>
      </c>
      <c r="M12" s="4">
        <f t="shared" si="4"/>
        <v>-2.2985086056692694E-17</v>
      </c>
      <c r="N12" s="3">
        <f t="shared" si="5"/>
        <v>-2.2737367544323206E-11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158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152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3.290053383359969E-3</v>
      </c>
      <c r="M14" s="4">
        <f t="shared" si="4"/>
        <v>-3.0791341698588326E-17</v>
      </c>
      <c r="N14" s="3">
        <f t="shared" si="5"/>
        <v>-3.092281986027956E-11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152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0.30957220452438511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150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5.7274995932969447E-2</v>
      </c>
      <c r="M16" s="4">
        <f t="shared" si="4"/>
        <v>-5.5511151231257827E-16</v>
      </c>
      <c r="N16" s="3">
        <f t="shared" si="5"/>
        <v>-5.5297277867794037E-10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22460578342.976002</v>
      </c>
      <c r="G17" s="1" t="s">
        <v>171</v>
      </c>
      <c r="H17" s="1">
        <f t="shared" si="1"/>
        <v>4652.5574153899997</v>
      </c>
      <c r="I17" s="25">
        <f t="shared" si="2"/>
        <v>2.0714325981926345E-7</v>
      </c>
      <c r="J17" s="26">
        <f t="shared" si="3"/>
        <v>2.2905901670814154E-2</v>
      </c>
      <c r="K17" s="5">
        <v>2.2905901670813938E-2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154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0.12908632632495581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162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150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2.8231974248299728E-3</v>
      </c>
      <c r="M20" s="4">
        <f t="shared" si="4"/>
        <v>-2.7321894746634712E-17</v>
      </c>
      <c r="N20" s="3">
        <f t="shared" si="5"/>
        <v>-2.7284841053187847E-11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177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1.7898805641544609E-2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162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152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150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4.9950083005999516E-3</v>
      </c>
      <c r="M24" s="4">
        <f t="shared" si="4"/>
        <v>-4.8572257327350599E-17</v>
      </c>
      <c r="N24" s="3">
        <f t="shared" si="5"/>
        <v>-4.9112713895738125E-11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152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152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160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150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1.592700735521424E-3</v>
      </c>
      <c r="L28" s="27">
        <v>2.2233676424699791E-3</v>
      </c>
      <c r="M28" s="4">
        <f t="shared" si="4"/>
        <v>-2.0816681711721685E-17</v>
      </c>
      <c r="N28" s="3">
        <f t="shared" si="5"/>
        <v>-2.0463630789890885E-11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177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6.0140627733543126E-3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152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2.567422184499975E-3</v>
      </c>
      <c r="M30" s="4">
        <f t="shared" si="4"/>
        <v>-2.5153490401663703E-17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160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2.3423264909446941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152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0.16311874879816371</v>
      </c>
      <c r="L32" s="27">
        <v>2.8115815612849739E-2</v>
      </c>
      <c r="M32" s="4">
        <f t="shared" si="4"/>
        <v>-2.6367796834847468E-16</v>
      </c>
      <c r="N32" s="3">
        <f t="shared" si="5"/>
        <v>-2.6193447411060333E-10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152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1.4599379275281119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0.29432448622500001</v>
      </c>
      <c r="D34" s="7">
        <v>1028490</v>
      </c>
      <c r="E34" s="1">
        <f t="shared" ref="E34:E65" si="6">D34</f>
        <v>1028490</v>
      </c>
      <c r="F34" s="6">
        <v>8730372768.6851997</v>
      </c>
      <c r="G34" s="1" t="s">
        <v>152</v>
      </c>
      <c r="H34" s="1">
        <f t="shared" ref="H34:H65" si="7">(C34/100)*$R$2</f>
        <v>2943.2448622500001</v>
      </c>
      <c r="I34" s="25">
        <f t="shared" ref="I34:I65" si="8">H34/F34</f>
        <v>3.3712705519368733E-7</v>
      </c>
      <c r="J34" s="26">
        <f t="shared" ref="J34:J65" si="9">I34*E34</f>
        <v>0.34673180499615547</v>
      </c>
      <c r="K34" s="5">
        <v>0.34673180499615208</v>
      </c>
      <c r="L34" s="27">
        <v>2.9432448622499722E-3</v>
      </c>
      <c r="M34" s="4">
        <f t="shared" ref="M34:M65" si="10">L34-(C34/100)</f>
        <v>-2.7755575615628914E-17</v>
      </c>
      <c r="N34" s="3">
        <f t="shared" ref="N34:N65" si="11">IFERROR(L34*$R$2,0)-H34</f>
        <v>-2.7739588404074311E-11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1.8603766271019999</v>
      </c>
      <c r="D35" s="7">
        <v>15470000</v>
      </c>
      <c r="E35" s="1">
        <f t="shared" si="6"/>
        <v>15470000</v>
      </c>
      <c r="F35" s="6">
        <v>97715043408.439102</v>
      </c>
      <c r="G35" s="1" t="s">
        <v>154</v>
      </c>
      <c r="H35" s="1">
        <f t="shared" si="7"/>
        <v>18603.766271019998</v>
      </c>
      <c r="I35" s="25">
        <f t="shared" si="8"/>
        <v>1.9038794459987207E-7</v>
      </c>
      <c r="J35" s="26">
        <f t="shared" si="9"/>
        <v>2.9453015029600209</v>
      </c>
      <c r="K35" s="5">
        <v>2.9453015029599929</v>
      </c>
      <c r="L35" s="27">
        <v>1.8603766271019818E-2</v>
      </c>
      <c r="M35" s="4">
        <f t="shared" si="10"/>
        <v>-1.8041124150158794E-16</v>
      </c>
      <c r="N35" s="3">
        <f t="shared" si="11"/>
        <v>-1.7826096154749393E-10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1.441574268161</v>
      </c>
      <c r="D36" s="7">
        <v>220502</v>
      </c>
      <c r="E36" s="1">
        <f t="shared" si="6"/>
        <v>220502</v>
      </c>
      <c r="F36" s="6">
        <v>25157340484.049999</v>
      </c>
      <c r="G36" s="1" t="s">
        <v>191</v>
      </c>
      <c r="H36" s="1">
        <f t="shared" si="7"/>
        <v>14415.74268161</v>
      </c>
      <c r="I36" s="25">
        <f t="shared" si="8"/>
        <v>5.7302331662401758E-7</v>
      </c>
      <c r="J36" s="26">
        <f t="shared" si="9"/>
        <v>0.12635278736222913</v>
      </c>
      <c r="K36" s="5">
        <v>0.12635278736222791</v>
      </c>
      <c r="L36" s="27">
        <v>1.4415742681609859E-2</v>
      </c>
      <c r="M36" s="4">
        <f t="shared" si="10"/>
        <v>-1.4051260155412137E-16</v>
      </c>
      <c r="N36" s="3">
        <f t="shared" si="11"/>
        <v>-1.4006218407303095E-10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0.28333241872300002</v>
      </c>
      <c r="D37" s="7">
        <v>1029</v>
      </c>
      <c r="E37" s="1">
        <f t="shared" si="6"/>
        <v>1029</v>
      </c>
      <c r="F37" s="6">
        <v>4755372601.01999</v>
      </c>
      <c r="G37" s="1" t="s">
        <v>158</v>
      </c>
      <c r="H37" s="1">
        <f t="shared" si="7"/>
        <v>2833.32418723</v>
      </c>
      <c r="I37" s="25">
        <f t="shared" si="8"/>
        <v>5.9581539133700572E-7</v>
      </c>
      <c r="J37" s="26">
        <f t="shared" si="9"/>
        <v>6.1309403768577888E-4</v>
      </c>
      <c r="K37" s="5">
        <v>6.1309403768577313E-4</v>
      </c>
      <c r="L37" s="27">
        <v>2.8333241872299732E-3</v>
      </c>
      <c r="M37" s="4">
        <f t="shared" si="10"/>
        <v>-2.688821387764051E-17</v>
      </c>
      <c r="N37" s="3">
        <f t="shared" si="11"/>
        <v>-2.6830093702301383E-11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0.63359633690299999</v>
      </c>
      <c r="D38" s="7">
        <v>36870</v>
      </c>
      <c r="E38" s="1">
        <f t="shared" si="6"/>
        <v>36870</v>
      </c>
      <c r="F38" s="6">
        <v>21324749605.703949</v>
      </c>
      <c r="G38" s="1" t="s">
        <v>150</v>
      </c>
      <c r="H38" s="1">
        <f t="shared" si="7"/>
        <v>6335.9633690299997</v>
      </c>
      <c r="I38" s="25">
        <f t="shared" si="8"/>
        <v>2.9711783191748499E-7</v>
      </c>
      <c r="J38" s="26">
        <f t="shared" si="9"/>
        <v>1.0954734462797671E-2</v>
      </c>
      <c r="K38" s="5">
        <v>1.095473446279757E-2</v>
      </c>
      <c r="L38" s="27">
        <v>6.3359633690299394E-3</v>
      </c>
      <c r="M38" s="4">
        <f t="shared" si="10"/>
        <v>-6.0715321659188248E-17</v>
      </c>
      <c r="N38" s="3">
        <f t="shared" si="11"/>
        <v>-6.0026650317013264E-11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4.2688031394279999</v>
      </c>
      <c r="D39" s="7">
        <v>785668</v>
      </c>
      <c r="E39" s="1">
        <f t="shared" si="6"/>
        <v>785668</v>
      </c>
      <c r="F39" s="6">
        <v>78165561086.25</v>
      </c>
      <c r="G39" s="1" t="s">
        <v>152</v>
      </c>
      <c r="H39" s="1">
        <f t="shared" si="7"/>
        <v>42688.031394279998</v>
      </c>
      <c r="I39" s="25">
        <f t="shared" si="8"/>
        <v>5.4612326453048631E-7</v>
      </c>
      <c r="J39" s="26">
        <f t="shared" si="9"/>
        <v>0.42907157299713811</v>
      </c>
      <c r="K39" s="5">
        <v>0.42907157299713411</v>
      </c>
      <c r="L39" s="27">
        <v>4.2688031394279589E-2</v>
      </c>
      <c r="M39" s="4">
        <f t="shared" si="10"/>
        <v>-4.0939474033052647E-16</v>
      </c>
      <c r="N39" s="3">
        <f t="shared" si="11"/>
        <v>-4.0745362639427185E-10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0.389453963179</v>
      </c>
      <c r="D40" s="7">
        <v>11160</v>
      </c>
      <c r="E40" s="1">
        <f t="shared" si="6"/>
        <v>11160</v>
      </c>
      <c r="F40" s="6">
        <v>8802659449.6539993</v>
      </c>
      <c r="G40" s="1" t="s">
        <v>158</v>
      </c>
      <c r="H40" s="1">
        <f t="shared" si="7"/>
        <v>3894.5396317899999</v>
      </c>
      <c r="I40" s="25">
        <f t="shared" si="8"/>
        <v>4.4242761566143289E-7</v>
      </c>
      <c r="J40" s="26">
        <f t="shared" si="9"/>
        <v>4.937492190781591E-3</v>
      </c>
      <c r="K40" s="5">
        <v>4.9374921907815441E-3</v>
      </c>
      <c r="L40" s="27">
        <v>3.894539631789963E-3</v>
      </c>
      <c r="M40" s="4">
        <f t="shared" si="10"/>
        <v>-3.6862873864507151E-17</v>
      </c>
      <c r="N40" s="3">
        <f t="shared" si="11"/>
        <v>-3.6834535421803594E-11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0.41671602168999999</v>
      </c>
      <c r="D41" s="7">
        <v>291693</v>
      </c>
      <c r="E41" s="1">
        <f t="shared" si="6"/>
        <v>291693</v>
      </c>
      <c r="F41" s="6">
        <v>13945976877.82</v>
      </c>
      <c r="G41" s="1" t="s">
        <v>160</v>
      </c>
      <c r="H41" s="1">
        <f t="shared" si="7"/>
        <v>4167.1602168999998</v>
      </c>
      <c r="I41" s="25">
        <f t="shared" si="8"/>
        <v>2.9880733729937171E-7</v>
      </c>
      <c r="J41" s="26">
        <f t="shared" si="9"/>
        <v>8.7160008638865638E-2</v>
      </c>
      <c r="K41" s="5">
        <v>8.7160008638864819E-2</v>
      </c>
      <c r="L41" s="27">
        <v>4.1671602168999603E-3</v>
      </c>
      <c r="M41" s="4">
        <f t="shared" si="10"/>
        <v>-3.9898639947466563E-17</v>
      </c>
      <c r="N41" s="3">
        <f t="shared" si="11"/>
        <v>-3.9108272176235914E-11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0.25240123537600001</v>
      </c>
      <c r="D42" s="7">
        <v>160937</v>
      </c>
      <c r="E42" s="1">
        <f t="shared" si="6"/>
        <v>160937</v>
      </c>
      <c r="F42" s="6">
        <v>7036361002.3899994</v>
      </c>
      <c r="G42" s="1" t="s">
        <v>191</v>
      </c>
      <c r="H42" s="1">
        <f t="shared" si="7"/>
        <v>2524.0123537599998</v>
      </c>
      <c r="I42" s="25">
        <f t="shared" si="8"/>
        <v>3.5870990031675228E-7</v>
      </c>
      <c r="J42" s="26">
        <f t="shared" si="9"/>
        <v>5.772969522727716E-2</v>
      </c>
      <c r="K42" s="5">
        <v>5.7729695227276598E-2</v>
      </c>
      <c r="L42" s="27">
        <v>2.5240123537599761E-3</v>
      </c>
      <c r="M42" s="4">
        <f t="shared" si="10"/>
        <v>-2.3852447794681098E-17</v>
      </c>
      <c r="N42" s="3">
        <f t="shared" si="11"/>
        <v>-2.3646862246096134E-11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1.8357352377689999</v>
      </c>
      <c r="D43" s="7">
        <v>56232</v>
      </c>
      <c r="E43" s="1">
        <f t="shared" si="6"/>
        <v>56232</v>
      </c>
      <c r="F43" s="6">
        <v>33461883945.360001</v>
      </c>
      <c r="G43" s="1" t="s">
        <v>150</v>
      </c>
      <c r="H43" s="1">
        <f t="shared" si="7"/>
        <v>18357.352377689997</v>
      </c>
      <c r="I43" s="25">
        <f t="shared" si="8"/>
        <v>5.4860486658987184E-7</v>
      </c>
      <c r="J43" s="26">
        <f t="shared" si="9"/>
        <v>3.0849148858081672E-2</v>
      </c>
      <c r="K43" s="5">
        <v>3.084914885808138E-2</v>
      </c>
      <c r="L43" s="27">
        <v>1.8357352377689821E-2</v>
      </c>
      <c r="M43" s="4">
        <f t="shared" si="10"/>
        <v>-1.7694179454963432E-16</v>
      </c>
      <c r="N43" s="3">
        <f t="shared" si="11"/>
        <v>-1.7462298274040222E-10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1.016129822571</v>
      </c>
      <c r="D44" s="7">
        <v>266349</v>
      </c>
      <c r="E44" s="1">
        <f t="shared" si="6"/>
        <v>266349</v>
      </c>
      <c r="F44" s="6">
        <v>29219653761.2999</v>
      </c>
      <c r="G44" s="1" t="s">
        <v>152</v>
      </c>
      <c r="H44" s="1">
        <f t="shared" si="7"/>
        <v>10161.298225709999</v>
      </c>
      <c r="I44" s="25">
        <f t="shared" si="8"/>
        <v>3.4775560000536951E-7</v>
      </c>
      <c r="J44" s="26">
        <f t="shared" si="9"/>
        <v>9.2624356305830158E-2</v>
      </c>
      <c r="K44" s="5">
        <v>9.2624356305829283E-2</v>
      </c>
      <c r="L44" s="27">
        <v>1.01612982257099E-2</v>
      </c>
      <c r="M44" s="4">
        <f t="shared" si="10"/>
        <v>-1.0061396160665481E-16</v>
      </c>
      <c r="N44" s="3">
        <f t="shared" si="11"/>
        <v>-1.0004441719502211E-10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1.444588522373</v>
      </c>
      <c r="D45" s="7">
        <v>33400</v>
      </c>
      <c r="E45" s="1">
        <f t="shared" si="6"/>
        <v>33400</v>
      </c>
      <c r="F45" s="6">
        <v>23842934151.209999</v>
      </c>
      <c r="G45" s="1" t="s">
        <v>205</v>
      </c>
      <c r="H45" s="1">
        <f t="shared" si="7"/>
        <v>14445.88522373</v>
      </c>
      <c r="I45" s="25">
        <f t="shared" si="8"/>
        <v>6.0587699198912935E-7</v>
      </c>
      <c r="J45" s="26">
        <f t="shared" si="9"/>
        <v>2.0236291532436921E-2</v>
      </c>
      <c r="K45" s="5">
        <v>2.023629153243673E-2</v>
      </c>
      <c r="L45" s="27">
        <v>1.444588522372986E-2</v>
      </c>
      <c r="M45" s="4">
        <f t="shared" si="10"/>
        <v>-1.4051260155412137E-16</v>
      </c>
      <c r="N45" s="3">
        <f t="shared" si="11"/>
        <v>-1.4006218407303095E-10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0.36735406387199998</v>
      </c>
      <c r="D46" s="7">
        <v>27538</v>
      </c>
      <c r="E46" s="1">
        <f t="shared" si="6"/>
        <v>27538</v>
      </c>
      <c r="F46" s="6">
        <v>5495611813.8499899</v>
      </c>
      <c r="G46" s="1" t="s">
        <v>207</v>
      </c>
      <c r="H46" s="1">
        <f t="shared" si="7"/>
        <v>3673.5406387200001</v>
      </c>
      <c r="I46" s="25">
        <f t="shared" si="8"/>
        <v>6.6844980379836451E-7</v>
      </c>
      <c r="J46" s="26">
        <f t="shared" si="9"/>
        <v>1.8407770696999361E-2</v>
      </c>
      <c r="K46" s="5">
        <v>1.8407770696999181E-2</v>
      </c>
      <c r="L46" s="27">
        <v>3.6735406387199648E-3</v>
      </c>
      <c r="M46" s="4">
        <f t="shared" si="10"/>
        <v>-3.5128150388530344E-17</v>
      </c>
      <c r="N46" s="3">
        <f t="shared" si="11"/>
        <v>-3.5470293369144201E-11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0.57468298302499998</v>
      </c>
      <c r="D47" s="7">
        <v>2115.1999999999998</v>
      </c>
      <c r="E47" s="1">
        <f t="shared" si="6"/>
        <v>2115.1999999999998</v>
      </c>
      <c r="F47" s="6">
        <v>11802029653.824301</v>
      </c>
      <c r="G47" s="1" t="s">
        <v>158</v>
      </c>
      <c r="H47" s="1">
        <f t="shared" si="7"/>
        <v>5746.8298302499998</v>
      </c>
      <c r="I47" s="25">
        <f t="shared" si="8"/>
        <v>4.8693572197455136E-7</v>
      </c>
      <c r="J47" s="26">
        <f t="shared" si="9"/>
        <v>1.0299664391205708E-3</v>
      </c>
      <c r="K47" s="5">
        <v>1.029966439120562E-3</v>
      </c>
      <c r="L47" s="27">
        <v>5.7468298302499454E-3</v>
      </c>
      <c r="M47" s="4">
        <f t="shared" si="10"/>
        <v>-5.4643789493269423E-17</v>
      </c>
      <c r="N47" s="3">
        <f t="shared" si="11"/>
        <v>-5.4569682106375694E-11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0.33557940730500002</v>
      </c>
      <c r="D48" s="7">
        <v>6591</v>
      </c>
      <c r="E48" s="1">
        <f t="shared" si="6"/>
        <v>6591</v>
      </c>
      <c r="F48" s="6">
        <v>6236289931.4239998</v>
      </c>
      <c r="G48" s="1" t="s">
        <v>150</v>
      </c>
      <c r="H48" s="1">
        <f t="shared" si="7"/>
        <v>3355.79407305</v>
      </c>
      <c r="I48" s="25">
        <f t="shared" si="8"/>
        <v>5.3810745009472889E-7</v>
      </c>
      <c r="J48" s="26">
        <f t="shared" si="9"/>
        <v>3.5466662035743583E-3</v>
      </c>
      <c r="K48" s="5">
        <v>3.546666203574324E-3</v>
      </c>
      <c r="L48" s="27">
        <v>3.355794073049968E-3</v>
      </c>
      <c r="M48" s="4">
        <f t="shared" si="10"/>
        <v>-3.2092384305570931E-17</v>
      </c>
      <c r="N48" s="3">
        <f t="shared" si="11"/>
        <v>-3.1832314562052488E-11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5.6712245375780004</v>
      </c>
      <c r="D49" s="7">
        <v>1330000</v>
      </c>
      <c r="E49" s="1">
        <f t="shared" si="6"/>
        <v>1330000</v>
      </c>
      <c r="F49" s="6">
        <v>122900257651.0598</v>
      </c>
      <c r="G49" s="1" t="s">
        <v>152</v>
      </c>
      <c r="H49" s="1">
        <f t="shared" si="7"/>
        <v>56712.245375780003</v>
      </c>
      <c r="I49" s="25">
        <f t="shared" si="8"/>
        <v>4.6144936112988663E-7</v>
      </c>
      <c r="J49" s="26">
        <f t="shared" si="9"/>
        <v>0.61372765030274923</v>
      </c>
      <c r="K49" s="5">
        <v>0.61372765030274334</v>
      </c>
      <c r="L49" s="27">
        <v>5.6712245375779458E-2</v>
      </c>
      <c r="M49" s="4">
        <f t="shared" si="10"/>
        <v>-5.4817261840867104E-16</v>
      </c>
      <c r="N49" s="3">
        <f t="shared" si="11"/>
        <v>-5.4569682106375694E-10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0.30635460016299998</v>
      </c>
      <c r="D50" s="7">
        <v>42008</v>
      </c>
      <c r="E50" s="1">
        <f t="shared" si="6"/>
        <v>42008</v>
      </c>
      <c r="F50" s="6">
        <v>8473046737.9519901</v>
      </c>
      <c r="G50" s="1" t="s">
        <v>162</v>
      </c>
      <c r="H50" s="1">
        <f t="shared" si="7"/>
        <v>3063.5460016299999</v>
      </c>
      <c r="I50" s="25">
        <f t="shared" si="8"/>
        <v>3.615636849857016E-7</v>
      </c>
      <c r="J50" s="26">
        <f t="shared" si="9"/>
        <v>1.5188567278879352E-2</v>
      </c>
      <c r="K50" s="5">
        <v>1.518856727887921E-2</v>
      </c>
      <c r="L50" s="27">
        <v>3.0635460016299708E-3</v>
      </c>
      <c r="M50" s="4">
        <f t="shared" si="10"/>
        <v>-2.9056618222611519E-17</v>
      </c>
      <c r="N50" s="3">
        <f t="shared" si="11"/>
        <v>-2.9103830456733704E-11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4.2499891589079999</v>
      </c>
      <c r="D51" s="7">
        <v>54400000</v>
      </c>
      <c r="E51" s="1">
        <f t="shared" si="6"/>
        <v>54400000</v>
      </c>
      <c r="F51" s="6">
        <v>123754208401.84</v>
      </c>
      <c r="G51" s="1" t="s">
        <v>152</v>
      </c>
      <c r="H51" s="1">
        <f t="shared" si="7"/>
        <v>42499.891589079998</v>
      </c>
      <c r="I51" s="25">
        <f t="shared" si="8"/>
        <v>3.4342178854297534E-7</v>
      </c>
      <c r="J51" s="26">
        <f t="shared" si="9"/>
        <v>18.682145296737858</v>
      </c>
      <c r="K51" s="5">
        <v>18.68214529673768</v>
      </c>
      <c r="L51" s="27">
        <v>4.2499891589079603E-2</v>
      </c>
      <c r="M51" s="4">
        <f t="shared" si="10"/>
        <v>-3.9551695252271202E-16</v>
      </c>
      <c r="N51" s="3">
        <f t="shared" si="11"/>
        <v>-3.92901711165905E-10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0.14062604968</v>
      </c>
      <c r="D52" s="7">
        <v>47589</v>
      </c>
      <c r="E52" s="1">
        <f t="shared" si="6"/>
        <v>47589</v>
      </c>
      <c r="F52" s="6">
        <v>4880117665.3999996</v>
      </c>
      <c r="G52" s="1" t="s">
        <v>207</v>
      </c>
      <c r="H52" s="1">
        <f t="shared" si="7"/>
        <v>1406.2604968000001</v>
      </c>
      <c r="I52" s="25">
        <f t="shared" si="8"/>
        <v>2.8816118651613203E-7</v>
      </c>
      <c r="J52" s="26">
        <f t="shared" si="9"/>
        <v>1.3713302705116207E-2</v>
      </c>
      <c r="K52" s="5">
        <v>1.371330270511608E-2</v>
      </c>
      <c r="L52" s="27">
        <v>1.4062604967999871E-3</v>
      </c>
      <c r="M52" s="4">
        <f t="shared" si="10"/>
        <v>-1.3010426069826053E-17</v>
      </c>
      <c r="N52" s="3">
        <f t="shared" si="11"/>
        <v>-1.2960299500264227E-11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0.43884237707099999</v>
      </c>
      <c r="D53" s="7">
        <v>4153000</v>
      </c>
      <c r="E53" s="1">
        <f t="shared" si="6"/>
        <v>4153000</v>
      </c>
      <c r="F53" s="6">
        <v>15395306320.139999</v>
      </c>
      <c r="G53" s="1" t="s">
        <v>207</v>
      </c>
      <c r="H53" s="1">
        <f t="shared" si="7"/>
        <v>4388.4237707100001</v>
      </c>
      <c r="I53" s="25">
        <f t="shared" si="8"/>
        <v>2.8504946114447262E-7</v>
      </c>
      <c r="J53" s="26">
        <f t="shared" si="9"/>
        <v>1.1838104121329949</v>
      </c>
      <c r="K53" s="5">
        <v>1.1838104121329831</v>
      </c>
      <c r="L53" s="27">
        <v>4.3884237707099583E-3</v>
      </c>
      <c r="M53" s="4">
        <f t="shared" si="10"/>
        <v>-4.163336342344337E-17</v>
      </c>
      <c r="N53" s="3">
        <f t="shared" si="11"/>
        <v>-4.1836756281554699E-11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1.16096502166</v>
      </c>
      <c r="D54" s="7">
        <v>17800000</v>
      </c>
      <c r="E54" s="1">
        <f t="shared" si="6"/>
        <v>17800000</v>
      </c>
      <c r="F54" s="6">
        <v>31949586337.175999</v>
      </c>
      <c r="G54" s="1" t="s">
        <v>154</v>
      </c>
      <c r="H54" s="1">
        <f t="shared" si="7"/>
        <v>11609.650216600001</v>
      </c>
      <c r="I54" s="25">
        <f t="shared" si="8"/>
        <v>3.6337403852679021E-7</v>
      </c>
      <c r="J54" s="26">
        <f t="shared" si="9"/>
        <v>6.468057885776866</v>
      </c>
      <c r="K54" s="5">
        <v>6.4680578857768039</v>
      </c>
      <c r="L54" s="27">
        <v>1.160965021659989E-2</v>
      </c>
      <c r="M54" s="4">
        <f t="shared" si="10"/>
        <v>-1.1102230246251565E-16</v>
      </c>
      <c r="N54" s="3">
        <f t="shared" si="11"/>
        <v>-1.1095835361629725E-10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0.31943775441599997</v>
      </c>
      <c r="D55" s="7">
        <v>1918</v>
      </c>
      <c r="E55" s="1">
        <f t="shared" si="6"/>
        <v>1918</v>
      </c>
      <c r="F55" s="6">
        <v>7396702942.1399899</v>
      </c>
      <c r="G55" s="1" t="s">
        <v>150</v>
      </c>
      <c r="H55" s="1">
        <f t="shared" si="7"/>
        <v>3194.3775441599996</v>
      </c>
      <c r="I55" s="25">
        <f t="shared" si="8"/>
        <v>4.318650578707454E-7</v>
      </c>
      <c r="J55" s="26">
        <f t="shared" si="9"/>
        <v>8.2831718099608972E-4</v>
      </c>
      <c r="K55" s="5">
        <v>8.2831718099608191E-4</v>
      </c>
      <c r="L55" s="27">
        <v>3.1943775441599688E-3</v>
      </c>
      <c r="M55" s="4">
        <f t="shared" si="10"/>
        <v>-3.0791341698588326E-17</v>
      </c>
      <c r="N55" s="3">
        <f t="shared" si="11"/>
        <v>-3.092281986027956E-11</v>
      </c>
      <c r="P55" s="2"/>
      <c r="Q55" s="2"/>
      <c r="R55" s="2"/>
    </row>
    <row r="56" spans="1:18">
      <c r="A56" s="7" t="s">
        <v>132</v>
      </c>
      <c r="B56" s="1" t="s">
        <v>311</v>
      </c>
      <c r="C56" s="1">
        <v>9.6136585167999999E-2</v>
      </c>
      <c r="D56" s="7">
        <v>10769826</v>
      </c>
      <c r="E56" s="1">
        <f t="shared" si="6"/>
        <v>10769826</v>
      </c>
      <c r="F56" s="6">
        <v>16595092748.418921</v>
      </c>
      <c r="G56" s="1" t="s">
        <v>164</v>
      </c>
      <c r="H56" s="1">
        <f t="shared" si="7"/>
        <v>961.36585167999999</v>
      </c>
      <c r="I56" s="25">
        <f t="shared" si="8"/>
        <v>5.7930730864495654E-8</v>
      </c>
      <c r="J56" s="26">
        <f t="shared" si="9"/>
        <v>0.62390389146344782</v>
      </c>
      <c r="K56" s="5">
        <v>0.62390389146344183</v>
      </c>
      <c r="L56" s="27">
        <v>9.613658516799908E-4</v>
      </c>
      <c r="M56" s="4">
        <f t="shared" si="10"/>
        <v>-9.2157184661267877E-18</v>
      </c>
      <c r="N56" s="3">
        <f t="shared" si="11"/>
        <v>-9.2086338554508984E-12</v>
      </c>
      <c r="P56" s="2"/>
      <c r="Q56" s="2"/>
      <c r="R56" s="2"/>
    </row>
    <row r="57" spans="1:18">
      <c r="A57" s="7" t="s">
        <v>123</v>
      </c>
      <c r="B57" s="1" t="s">
        <v>297</v>
      </c>
      <c r="C57" s="1">
        <v>0.31158951027300003</v>
      </c>
      <c r="D57" s="7">
        <v>1674657</v>
      </c>
      <c r="E57" s="1">
        <f t="shared" si="6"/>
        <v>1674657</v>
      </c>
      <c r="F57" s="6">
        <v>8252137286.0200005</v>
      </c>
      <c r="G57" s="1" t="s">
        <v>160</v>
      </c>
      <c r="H57" s="1">
        <f t="shared" si="7"/>
        <v>3115.8951027300004</v>
      </c>
      <c r="I57" s="25">
        <f t="shared" si="8"/>
        <v>3.7758643545698864E-7</v>
      </c>
      <c r="J57" s="26">
        <f t="shared" si="9"/>
        <v>0.63232776724309425</v>
      </c>
      <c r="K57" s="5">
        <v>0.63232776724308815</v>
      </c>
      <c r="L57" s="27">
        <v>3.11589510272997E-3</v>
      </c>
      <c r="M57" s="4">
        <f t="shared" si="10"/>
        <v>-3.0357660829594124E-17</v>
      </c>
      <c r="N57" s="3">
        <f t="shared" si="11"/>
        <v>-3.0468072509393096E-11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0.58291828470600004</v>
      </c>
      <c r="D58" s="7">
        <v>193888</v>
      </c>
      <c r="E58" s="1">
        <f t="shared" si="6"/>
        <v>193888</v>
      </c>
      <c r="F58" s="6">
        <v>9953087625.7399597</v>
      </c>
      <c r="G58" s="1" t="s">
        <v>205</v>
      </c>
      <c r="H58" s="1">
        <f t="shared" si="7"/>
        <v>5829.1828470600003</v>
      </c>
      <c r="I58" s="25">
        <f t="shared" si="8"/>
        <v>5.8566578194137328E-7</v>
      </c>
      <c r="J58" s="26">
        <f t="shared" si="9"/>
        <v>0.11355356712904899</v>
      </c>
      <c r="K58" s="5">
        <v>0.11355356712904791</v>
      </c>
      <c r="L58" s="27">
        <v>5.8291828470599452E-3</v>
      </c>
      <c r="M58" s="4">
        <f t="shared" si="10"/>
        <v>-5.5511151231257827E-17</v>
      </c>
      <c r="N58" s="3">
        <f t="shared" si="11"/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0.27951058059799999</v>
      </c>
      <c r="D59" s="7">
        <v>635</v>
      </c>
      <c r="E59" s="1">
        <f t="shared" si="6"/>
        <v>635</v>
      </c>
      <c r="F59" s="6">
        <v>4122772809.2080002</v>
      </c>
      <c r="G59" s="1" t="s">
        <v>158</v>
      </c>
      <c r="H59" s="1">
        <f t="shared" si="7"/>
        <v>2795.1058059799998</v>
      </c>
      <c r="I59" s="25">
        <f t="shared" si="8"/>
        <v>6.7796745911811474E-7</v>
      </c>
      <c r="J59" s="26">
        <f t="shared" si="9"/>
        <v>4.3050933654000288E-4</v>
      </c>
      <c r="K59" s="5">
        <v>4.305093365399987E-4</v>
      </c>
      <c r="L59" s="27">
        <v>2.7951058059799729E-3</v>
      </c>
      <c r="M59" s="4">
        <f t="shared" si="10"/>
        <v>-2.688821387764051E-17</v>
      </c>
      <c r="N59" s="3">
        <f t="shared" si="11"/>
        <v>-2.6830093702301383E-11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0.221914828477</v>
      </c>
      <c r="D60" s="7">
        <v>1177863</v>
      </c>
      <c r="E60" s="1">
        <f t="shared" si="6"/>
        <v>1177863</v>
      </c>
      <c r="F60" s="6">
        <v>12226843195.18</v>
      </c>
      <c r="G60" s="1" t="s">
        <v>207</v>
      </c>
      <c r="H60" s="1">
        <f t="shared" si="7"/>
        <v>2219.1482847699999</v>
      </c>
      <c r="I60" s="25">
        <f t="shared" si="8"/>
        <v>1.8149805713095433E-7</v>
      </c>
      <c r="J60" s="26">
        <f t="shared" si="9"/>
        <v>0.21377984606643727</v>
      </c>
      <c r="K60" s="5">
        <v>0.21377984606643519</v>
      </c>
      <c r="L60" s="27">
        <v>2.2191482847699791E-3</v>
      </c>
      <c r="M60" s="4">
        <f t="shared" si="10"/>
        <v>-2.0816681711721685E-17</v>
      </c>
      <c r="N60" s="3">
        <f t="shared" si="11"/>
        <v>-2.0918378140777349E-11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0.20340867580999999</v>
      </c>
      <c r="D61" s="7">
        <v>17255</v>
      </c>
      <c r="E61" s="1">
        <f t="shared" si="6"/>
        <v>17255</v>
      </c>
      <c r="F61" s="6">
        <v>6623910606.5240002</v>
      </c>
      <c r="G61" s="1" t="s">
        <v>150</v>
      </c>
      <c r="H61" s="1">
        <f t="shared" si="7"/>
        <v>2034.0867581</v>
      </c>
      <c r="I61" s="25">
        <f t="shared" si="8"/>
        <v>3.070824591286896E-7</v>
      </c>
      <c r="J61" s="26">
        <f t="shared" si="9"/>
        <v>5.2987078322655392E-3</v>
      </c>
      <c r="K61" s="5">
        <v>5.2987078322654889E-3</v>
      </c>
      <c r="L61" s="27">
        <v>2.03408675809998E-3</v>
      </c>
      <c r="M61" s="4">
        <f t="shared" si="10"/>
        <v>-1.9949319973733282E-17</v>
      </c>
      <c r="N61" s="3">
        <f t="shared" si="11"/>
        <v>-2.0008883439004421E-11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0.483115113737</v>
      </c>
      <c r="D62" s="7">
        <v>13463.6</v>
      </c>
      <c r="E62" s="1">
        <f t="shared" si="6"/>
        <v>13463.6</v>
      </c>
      <c r="F62" s="6">
        <v>7900027994.7399998</v>
      </c>
      <c r="G62" s="1" t="s">
        <v>195</v>
      </c>
      <c r="H62" s="1">
        <f t="shared" si="7"/>
        <v>4831.1511373699996</v>
      </c>
      <c r="I62" s="25">
        <f t="shared" si="8"/>
        <v>6.115359515924094E-7</v>
      </c>
      <c r="J62" s="26">
        <f t="shared" si="9"/>
        <v>8.2334754378595634E-3</v>
      </c>
      <c r="K62" s="5">
        <v>8.2334754378594836E-3</v>
      </c>
      <c r="L62" s="27">
        <v>4.8311511373699536E-3</v>
      </c>
      <c r="M62" s="4">
        <f t="shared" si="10"/>
        <v>-4.5970172113385388E-17</v>
      </c>
      <c r="N62" s="3">
        <f t="shared" si="11"/>
        <v>-4.638422979041934E-11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0.44503325496899998</v>
      </c>
      <c r="D63" s="7">
        <v>2367040</v>
      </c>
      <c r="E63" s="1">
        <f t="shared" si="6"/>
        <v>2367040</v>
      </c>
      <c r="F63" s="6">
        <v>8714102395.1199913</v>
      </c>
      <c r="G63" s="1" t="s">
        <v>191</v>
      </c>
      <c r="H63" s="1">
        <f t="shared" si="7"/>
        <v>4450.3325496899997</v>
      </c>
      <c r="I63" s="25">
        <f t="shared" si="8"/>
        <v>5.1070464264710071E-7</v>
      </c>
      <c r="J63" s="26">
        <f t="shared" si="9"/>
        <v>1.2088583173313934</v>
      </c>
      <c r="K63" s="5">
        <v>1.208858317331382</v>
      </c>
      <c r="L63" s="27">
        <v>4.4503325496899572E-3</v>
      </c>
      <c r="M63" s="4">
        <f t="shared" si="10"/>
        <v>-4.2500725161431774E-17</v>
      </c>
      <c r="N63" s="3">
        <f t="shared" si="11"/>
        <v>-4.2746250983327627E-11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0.69638347989799998</v>
      </c>
      <c r="D64" s="7">
        <v>298661</v>
      </c>
      <c r="E64" s="1">
        <f t="shared" si="6"/>
        <v>298661</v>
      </c>
      <c r="F64" s="6">
        <v>28472769474.4375</v>
      </c>
      <c r="G64" s="1" t="s">
        <v>171</v>
      </c>
      <c r="H64" s="1">
        <f t="shared" si="7"/>
        <v>6963.8347989799995</v>
      </c>
      <c r="I64" s="25">
        <f t="shared" si="8"/>
        <v>2.445787651683144E-7</v>
      </c>
      <c r="J64" s="26">
        <f t="shared" si="9"/>
        <v>7.3046138583933939E-2</v>
      </c>
      <c r="K64" s="5">
        <v>7.3046138583933246E-2</v>
      </c>
      <c r="L64" s="27">
        <v>6.9638347989799329E-3</v>
      </c>
      <c r="M64" s="4">
        <f t="shared" si="10"/>
        <v>-6.6786853825107073E-17</v>
      </c>
      <c r="N64" s="3">
        <f t="shared" si="11"/>
        <v>-6.6393113229423761E-11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0.45527183666999999</v>
      </c>
      <c r="D65" s="7">
        <v>4477108</v>
      </c>
      <c r="E65" s="1">
        <f t="shared" si="6"/>
        <v>4477108</v>
      </c>
      <c r="F65" s="6">
        <v>8952292830.0421867</v>
      </c>
      <c r="G65" s="1" t="s">
        <v>152</v>
      </c>
      <c r="H65" s="1">
        <f t="shared" si="7"/>
        <v>4552.7183666999999</v>
      </c>
      <c r="I65" s="25">
        <f t="shared" si="8"/>
        <v>5.0855333411592007E-7</v>
      </c>
      <c r="J65" s="26">
        <f t="shared" si="9"/>
        <v>2.2768482005970587</v>
      </c>
      <c r="K65" s="5">
        <v>2.276848200597037</v>
      </c>
      <c r="L65" s="27">
        <v>4.5527183666999567E-3</v>
      </c>
      <c r="M65" s="4">
        <f t="shared" si="10"/>
        <v>-4.3368086899420177E-17</v>
      </c>
      <c r="N65" s="3">
        <f t="shared" si="11"/>
        <v>-4.3655745685100555E-11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4.6098341474350004</v>
      </c>
      <c r="D66" s="7">
        <v>849242</v>
      </c>
      <c r="E66" s="1">
        <f t="shared" ref="E66:E97" si="12">D66</f>
        <v>849242</v>
      </c>
      <c r="F66" s="6">
        <v>113345132453.5</v>
      </c>
      <c r="G66" s="1" t="s">
        <v>152</v>
      </c>
      <c r="H66" s="1">
        <f t="shared" ref="H66:H102" si="13">(C66/100)*$R$2</f>
        <v>46098.341474350003</v>
      </c>
      <c r="I66" s="25">
        <f t="shared" ref="I66:I97" si="14">H66/F66</f>
        <v>4.0670772953802769E-7</v>
      </c>
      <c r="J66" s="26">
        <f t="shared" ref="J66:J97" si="15">I66*E66</f>
        <v>0.34539328564833371</v>
      </c>
      <c r="K66" s="5">
        <v>0.34539328564833038</v>
      </c>
      <c r="L66" s="27">
        <v>4.6098341474349568E-2</v>
      </c>
      <c r="M66" s="4">
        <f t="shared" ref="M66:M97" si="16">L66-(C66/100)</f>
        <v>-4.3715031594615539E-16</v>
      </c>
      <c r="N66" s="3">
        <f t="shared" ref="N66:N102" si="17">IFERROR(L66*$R$2,0)-H66</f>
        <v>-4.3655745685100555E-10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0.23669253288600001</v>
      </c>
      <c r="D67" s="7">
        <v>50798</v>
      </c>
      <c r="E67" s="1">
        <f t="shared" si="12"/>
        <v>50798</v>
      </c>
      <c r="F67" s="6">
        <v>5086907891.5679998</v>
      </c>
      <c r="G67" s="1" t="s">
        <v>158</v>
      </c>
      <c r="H67" s="1">
        <f t="shared" si="13"/>
        <v>2366.9253288600003</v>
      </c>
      <c r="I67" s="25">
        <f t="shared" si="14"/>
        <v>4.6529746150571913E-7</v>
      </c>
      <c r="J67" s="26">
        <f t="shared" si="15"/>
        <v>2.3636180449567522E-2</v>
      </c>
      <c r="K67" s="5">
        <v>2.3636180449567289E-2</v>
      </c>
      <c r="L67" s="27">
        <v>2.3669253288599781E-3</v>
      </c>
      <c r="M67" s="4">
        <f t="shared" si="16"/>
        <v>-2.211772431870429E-17</v>
      </c>
      <c r="N67" s="3">
        <f t="shared" si="17"/>
        <v>-2.2282620193436742E-11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1.288313604794</v>
      </c>
      <c r="D68" s="7">
        <v>36500000</v>
      </c>
      <c r="E68" s="1">
        <f t="shared" si="12"/>
        <v>36500000</v>
      </c>
      <c r="F68" s="6">
        <v>32345090907.240002</v>
      </c>
      <c r="G68" s="1" t="s">
        <v>152</v>
      </c>
      <c r="H68" s="1">
        <f t="shared" si="13"/>
        <v>12883.136047940001</v>
      </c>
      <c r="I68" s="25">
        <f t="shared" si="14"/>
        <v>3.9830266932581997E-7</v>
      </c>
      <c r="J68" s="26">
        <f t="shared" si="15"/>
        <v>14.538047430392428</v>
      </c>
      <c r="K68" s="5">
        <v>14.53804743039229</v>
      </c>
      <c r="L68" s="27">
        <v>1.2883136047939879E-2</v>
      </c>
      <c r="M68" s="4">
        <f t="shared" si="16"/>
        <v>-1.214306433183765E-16</v>
      </c>
      <c r="N68" s="3">
        <f t="shared" si="17"/>
        <v>-1.2187229003757238E-10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0.43623071563499999</v>
      </c>
      <c r="D69" s="7">
        <v>44022</v>
      </c>
      <c r="E69" s="1">
        <f t="shared" si="12"/>
        <v>44022</v>
      </c>
      <c r="F69" s="6">
        <v>7111778748.96</v>
      </c>
      <c r="G69" s="1" t="s">
        <v>152</v>
      </c>
      <c r="H69" s="1">
        <f t="shared" si="13"/>
        <v>4362.3071563499998</v>
      </c>
      <c r="I69" s="25">
        <f t="shared" si="14"/>
        <v>6.1339185460289065E-7</v>
      </c>
      <c r="J69" s="26">
        <f t="shared" si="15"/>
        <v>2.7002736223328452E-2</v>
      </c>
      <c r="K69" s="5">
        <v>2.7002736223328189E-2</v>
      </c>
      <c r="L69" s="27">
        <v>4.3623071563499583E-3</v>
      </c>
      <c r="M69" s="4">
        <f t="shared" si="16"/>
        <v>-4.163336342344337E-17</v>
      </c>
      <c r="N69" s="3">
        <f t="shared" si="17"/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0.45863628641300003</v>
      </c>
      <c r="D70" s="7">
        <v>38400</v>
      </c>
      <c r="E70" s="1">
        <f t="shared" si="12"/>
        <v>38400</v>
      </c>
      <c r="F70" s="6">
        <v>6793195155</v>
      </c>
      <c r="G70" s="1" t="s">
        <v>177</v>
      </c>
      <c r="H70" s="1">
        <f t="shared" si="13"/>
        <v>4586.3628641300002</v>
      </c>
      <c r="I70" s="25">
        <f t="shared" si="14"/>
        <v>6.7514074886458941E-7</v>
      </c>
      <c r="J70" s="26">
        <f t="shared" si="15"/>
        <v>2.5925404756400233E-2</v>
      </c>
      <c r="K70" s="5">
        <v>2.592540475639999E-2</v>
      </c>
      <c r="L70" s="27">
        <v>4.5863628641299569E-3</v>
      </c>
      <c r="M70" s="4">
        <f t="shared" si="16"/>
        <v>-4.3368086899420177E-17</v>
      </c>
      <c r="N70" s="3">
        <f t="shared" si="17"/>
        <v>-4.3655745685100555E-11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2.809558705808</v>
      </c>
      <c r="D71" s="7">
        <v>26800000</v>
      </c>
      <c r="E71" s="1">
        <f t="shared" si="12"/>
        <v>26800000</v>
      </c>
      <c r="F71" s="6">
        <v>77876671928.2509</v>
      </c>
      <c r="G71" s="1" t="s">
        <v>154</v>
      </c>
      <c r="H71" s="1">
        <f t="shared" si="13"/>
        <v>28095.58705808</v>
      </c>
      <c r="I71" s="25">
        <f t="shared" si="14"/>
        <v>3.607702584409994E-7</v>
      </c>
      <c r="J71" s="26">
        <f t="shared" si="15"/>
        <v>9.6686429262187836</v>
      </c>
      <c r="K71" s="5">
        <v>9.668642926218693</v>
      </c>
      <c r="L71" s="27">
        <v>2.809558705807973E-2</v>
      </c>
      <c r="M71" s="4">
        <f t="shared" si="16"/>
        <v>-2.7061686225238191E-16</v>
      </c>
      <c r="N71" s="3">
        <f t="shared" si="17"/>
        <v>-2.6921043172478676E-10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0.253169001555</v>
      </c>
      <c r="D72" s="7">
        <v>451882</v>
      </c>
      <c r="E72" s="1">
        <f t="shared" si="12"/>
        <v>451882</v>
      </c>
      <c r="F72" s="6">
        <v>5108125896.6000004</v>
      </c>
      <c r="G72" s="1" t="s">
        <v>152</v>
      </c>
      <c r="H72" s="1">
        <f t="shared" si="13"/>
        <v>2531.6900155500002</v>
      </c>
      <c r="I72" s="25">
        <f t="shared" si="14"/>
        <v>4.9562012894692135E-7</v>
      </c>
      <c r="J72" s="26">
        <f t="shared" si="15"/>
        <v>0.22396181510879271</v>
      </c>
      <c r="K72" s="5">
        <v>0.22396181510879051</v>
      </c>
      <c r="L72" s="27">
        <v>2.5316900155499759E-3</v>
      </c>
      <c r="M72" s="4">
        <f t="shared" si="16"/>
        <v>-2.4286128663675299E-17</v>
      </c>
      <c r="N72" s="3">
        <f t="shared" si="17"/>
        <v>-2.4556356947869062E-11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3.4793676397239999</v>
      </c>
      <c r="D73" s="7">
        <v>81000000</v>
      </c>
      <c r="E73" s="1">
        <f t="shared" si="12"/>
        <v>81000000</v>
      </c>
      <c r="F73" s="6">
        <v>184430009448.16501</v>
      </c>
      <c r="G73" s="1" t="s">
        <v>154</v>
      </c>
      <c r="H73" s="1">
        <f t="shared" si="13"/>
        <v>34793.67639724</v>
      </c>
      <c r="I73" s="25">
        <f t="shared" si="14"/>
        <v>1.8865517873878838E-7</v>
      </c>
      <c r="J73" s="26">
        <f t="shared" si="15"/>
        <v>15.281069477841859</v>
      </c>
      <c r="K73" s="5">
        <v>15.28106947784172</v>
      </c>
      <c r="L73" s="27">
        <v>3.4793676397239667E-2</v>
      </c>
      <c r="M73" s="4">
        <f t="shared" si="16"/>
        <v>-3.3306690738754696E-16</v>
      </c>
      <c r="N73" s="3">
        <f t="shared" si="17"/>
        <v>-3.3469405025243759E-10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0.26639511714899999</v>
      </c>
      <c r="D74" s="7">
        <v>580053</v>
      </c>
      <c r="E74" s="1">
        <f t="shared" si="12"/>
        <v>580053</v>
      </c>
      <c r="F74" s="6">
        <v>10159956284.85298</v>
      </c>
      <c r="G74" s="1" t="s">
        <v>152</v>
      </c>
      <c r="H74" s="1">
        <f t="shared" si="13"/>
        <v>2663.95117149</v>
      </c>
      <c r="I74" s="25">
        <f t="shared" si="14"/>
        <v>2.6220104661882892E-7</v>
      </c>
      <c r="J74" s="26">
        <f t="shared" si="15"/>
        <v>0.15209050369439156</v>
      </c>
      <c r="K74" s="5">
        <v>0.15209050369439009</v>
      </c>
      <c r="L74" s="27">
        <v>2.663951171489974E-3</v>
      </c>
      <c r="M74" s="4">
        <f t="shared" si="16"/>
        <v>-2.6020852139652106E-17</v>
      </c>
      <c r="N74" s="3">
        <f t="shared" si="17"/>
        <v>-2.5920599000528455E-11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0.241415622484</v>
      </c>
      <c r="D75" s="7">
        <v>10696</v>
      </c>
      <c r="E75" s="1">
        <f t="shared" si="12"/>
        <v>10696</v>
      </c>
      <c r="F75" s="6">
        <v>4773531804.1389999</v>
      </c>
      <c r="G75" s="1" t="s">
        <v>150</v>
      </c>
      <c r="H75" s="1">
        <f t="shared" si="13"/>
        <v>2414.15622484</v>
      </c>
      <c r="I75" s="25">
        <f t="shared" si="14"/>
        <v>5.0573795753214647E-7</v>
      </c>
      <c r="J75" s="26">
        <f t="shared" si="15"/>
        <v>5.4093731937638386E-3</v>
      </c>
      <c r="K75" s="5">
        <v>5.4093731937637866E-3</v>
      </c>
      <c r="L75" s="27">
        <v>2.4141562248399771E-3</v>
      </c>
      <c r="M75" s="4">
        <f t="shared" si="16"/>
        <v>-2.2985086056692694E-17</v>
      </c>
      <c r="N75" s="3">
        <f t="shared" si="17"/>
        <v>-2.2737367544323206E-11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0.36036007368099998</v>
      </c>
      <c r="D76" s="7">
        <v>498652</v>
      </c>
      <c r="E76" s="1">
        <f t="shared" si="12"/>
        <v>498652</v>
      </c>
      <c r="F76" s="6">
        <v>11650603573.414</v>
      </c>
      <c r="G76" s="1" t="s">
        <v>152</v>
      </c>
      <c r="H76" s="1">
        <f t="shared" si="13"/>
        <v>3603.6007368099999</v>
      </c>
      <c r="I76" s="25">
        <f t="shared" si="14"/>
        <v>3.0930592686487141E-7</v>
      </c>
      <c r="J76" s="26">
        <f t="shared" si="15"/>
        <v>0.15423601904302187</v>
      </c>
      <c r="K76" s="5">
        <v>0.15423601904302039</v>
      </c>
      <c r="L76" s="27">
        <v>3.6036007368099661E-3</v>
      </c>
      <c r="M76" s="4">
        <f t="shared" si="16"/>
        <v>-3.3827107781547738E-17</v>
      </c>
      <c r="N76" s="3">
        <f t="shared" si="17"/>
        <v>-3.3651303965598345E-11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0.92967695388899996</v>
      </c>
      <c r="D77" s="7">
        <v>77212</v>
      </c>
      <c r="E77" s="1">
        <f t="shared" si="12"/>
        <v>77212</v>
      </c>
      <c r="F77" s="6">
        <v>15219860121.905001</v>
      </c>
      <c r="G77" s="1" t="s">
        <v>152</v>
      </c>
      <c r="H77" s="1">
        <f t="shared" si="13"/>
        <v>9296.7695388900011</v>
      </c>
      <c r="I77" s="25">
        <f t="shared" si="14"/>
        <v>6.1083147048833499E-7</v>
      </c>
      <c r="J77" s="26">
        <f t="shared" si="15"/>
        <v>4.7163519499345323E-2</v>
      </c>
      <c r="K77" s="5">
        <v>4.7163519499344872E-2</v>
      </c>
      <c r="L77" s="27">
        <v>9.2967695388899117E-3</v>
      </c>
      <c r="M77" s="4">
        <f t="shared" si="16"/>
        <v>-8.8470897274817162E-17</v>
      </c>
      <c r="N77" s="3">
        <f t="shared" si="17"/>
        <v>-8.9130480773746967E-11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0.84401251003900002</v>
      </c>
      <c r="D78" s="7">
        <v>8920000</v>
      </c>
      <c r="E78" s="1">
        <f t="shared" si="12"/>
        <v>8920000</v>
      </c>
      <c r="F78" s="6">
        <v>21840319240</v>
      </c>
      <c r="G78" s="1" t="s">
        <v>160</v>
      </c>
      <c r="H78" s="1">
        <f t="shared" si="13"/>
        <v>8440.1251003899997</v>
      </c>
      <c r="I78" s="25">
        <f t="shared" si="14"/>
        <v>3.8644696570790601E-7</v>
      </c>
      <c r="J78" s="26">
        <f t="shared" si="15"/>
        <v>3.4471069341145215</v>
      </c>
      <c r="K78" s="5">
        <v>3.4471069341144891</v>
      </c>
      <c r="L78" s="27">
        <v>8.44012510038992E-3</v>
      </c>
      <c r="M78" s="4">
        <f t="shared" si="16"/>
        <v>-7.9797279894933126E-17</v>
      </c>
      <c r="N78" s="3">
        <f t="shared" si="17"/>
        <v>-8.0035533756017685E-11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0.64575938475899997</v>
      </c>
      <c r="D79" s="7">
        <v>1258.33</v>
      </c>
      <c r="E79" s="1">
        <f t="shared" si="12"/>
        <v>1258.33</v>
      </c>
      <c r="F79" s="6">
        <v>10144449751.999941</v>
      </c>
      <c r="G79" s="1" t="s">
        <v>150</v>
      </c>
      <c r="H79" s="1">
        <f t="shared" si="13"/>
        <v>6457.5938475899993</v>
      </c>
      <c r="I79" s="25">
        <f t="shared" si="14"/>
        <v>6.3656423023998013E-7</v>
      </c>
      <c r="J79" s="26">
        <f t="shared" si="15"/>
        <v>8.0100786783787411E-4</v>
      </c>
      <c r="K79" s="5">
        <v>8.0100786783786641E-4</v>
      </c>
      <c r="L79" s="27">
        <v>6.4575938475899377E-3</v>
      </c>
      <c r="M79" s="4">
        <f t="shared" si="16"/>
        <v>-6.1582683397176652E-17</v>
      </c>
      <c r="N79" s="3">
        <f t="shared" si="17"/>
        <v>-6.184563972055912E-11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0.18275438158999999</v>
      </c>
      <c r="D80" s="7">
        <v>16964</v>
      </c>
      <c r="E80" s="1">
        <f t="shared" si="12"/>
        <v>16964</v>
      </c>
      <c r="F80" s="6">
        <v>4051345438.0679998</v>
      </c>
      <c r="G80" s="1" t="s">
        <v>158</v>
      </c>
      <c r="H80" s="1">
        <f t="shared" si="13"/>
        <v>1827.5438159</v>
      </c>
      <c r="I80" s="25">
        <f t="shared" si="14"/>
        <v>4.5109552958078952E-7</v>
      </c>
      <c r="J80" s="26">
        <f t="shared" si="15"/>
        <v>7.6523845638085137E-3</v>
      </c>
      <c r="K80" s="5">
        <v>7.65238456380844E-3</v>
      </c>
      <c r="L80" s="27">
        <v>1.827543815899983E-3</v>
      </c>
      <c r="M80" s="4">
        <f t="shared" si="16"/>
        <v>-1.6913553890773869E-17</v>
      </c>
      <c r="N80" s="3">
        <f t="shared" si="17"/>
        <v>-1.7053025658242404E-11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0.31163639121699999</v>
      </c>
      <c r="D81" s="7">
        <v>2321.9</v>
      </c>
      <c r="E81" s="1">
        <f t="shared" si="12"/>
        <v>2321.9</v>
      </c>
      <c r="F81" s="6">
        <v>7151753271.875</v>
      </c>
      <c r="G81" s="1" t="s">
        <v>150</v>
      </c>
      <c r="H81" s="1">
        <f t="shared" si="13"/>
        <v>3116.3639121699998</v>
      </c>
      <c r="I81" s="25">
        <f t="shared" si="14"/>
        <v>4.3574824154314986E-7</v>
      </c>
      <c r="J81" s="26">
        <f t="shared" si="15"/>
        <v>1.0117638420390398E-3</v>
      </c>
      <c r="K81" s="5">
        <v>1.01176384203903E-3</v>
      </c>
      <c r="L81" s="27">
        <v>3.1163639121699698E-3</v>
      </c>
      <c r="M81" s="4">
        <f t="shared" si="16"/>
        <v>-2.9923979960599922E-17</v>
      </c>
      <c r="N81" s="3">
        <f t="shared" si="17"/>
        <v>-3.0013325158506632E-11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0.38267570751000002</v>
      </c>
      <c r="D82" s="7">
        <v>1198420</v>
      </c>
      <c r="E82" s="1">
        <f t="shared" si="12"/>
        <v>1198420</v>
      </c>
      <c r="F82" s="6">
        <v>9181988478.7150002</v>
      </c>
      <c r="G82" s="1" t="s">
        <v>154</v>
      </c>
      <c r="H82" s="1">
        <f t="shared" si="13"/>
        <v>3826.7570751000003</v>
      </c>
      <c r="I82" s="25">
        <f t="shared" si="14"/>
        <v>4.1676779316058853E-7</v>
      </c>
      <c r="J82" s="26">
        <f t="shared" si="15"/>
        <v>0.49946285867951251</v>
      </c>
      <c r="K82" s="5">
        <v>0.49946285867950768</v>
      </c>
      <c r="L82" s="27">
        <v>3.8267570750999641E-3</v>
      </c>
      <c r="M82" s="4">
        <f t="shared" si="16"/>
        <v>-3.5995512126518747E-17</v>
      </c>
      <c r="N82" s="3">
        <f t="shared" si="17"/>
        <v>-3.637978807091713E-11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1.4506056598820001</v>
      </c>
      <c r="D83" s="7">
        <v>150108</v>
      </c>
      <c r="E83" s="1">
        <f t="shared" si="12"/>
        <v>150108</v>
      </c>
      <c r="F83" s="6">
        <v>137983496033.4903</v>
      </c>
      <c r="G83" s="1" t="s">
        <v>150</v>
      </c>
      <c r="H83" s="1">
        <f t="shared" si="13"/>
        <v>14506.05659882</v>
      </c>
      <c r="I83" s="25">
        <f t="shared" si="14"/>
        <v>1.0512892494983023E-7</v>
      </c>
      <c r="J83" s="26">
        <f t="shared" si="15"/>
        <v>1.5780692666369115E-2</v>
      </c>
      <c r="K83" s="5">
        <v>1.5780692666368969E-2</v>
      </c>
      <c r="L83" s="27">
        <v>1.450605659881986E-2</v>
      </c>
      <c r="M83" s="4">
        <f t="shared" si="16"/>
        <v>-1.4051260155412137E-16</v>
      </c>
      <c r="N83" s="3">
        <f t="shared" si="17"/>
        <v>-1.4006218407303095E-10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0.33175686383399999</v>
      </c>
      <c r="D84" s="7">
        <v>139050</v>
      </c>
      <c r="E84" s="1">
        <f t="shared" si="12"/>
        <v>139050</v>
      </c>
      <c r="F84" s="6">
        <v>121187952381.39999</v>
      </c>
      <c r="G84" s="1" t="s">
        <v>150</v>
      </c>
      <c r="H84" s="1">
        <f t="shared" si="13"/>
        <v>3317.5686383400002</v>
      </c>
      <c r="I84" s="25">
        <f t="shared" si="14"/>
        <v>2.7375399725370578E-8</v>
      </c>
      <c r="J84" s="26">
        <f t="shared" si="15"/>
        <v>3.8065493318127789E-3</v>
      </c>
      <c r="K84" s="5">
        <v>3.806549331812742E-3</v>
      </c>
      <c r="L84" s="27">
        <v>3.317568638339968E-3</v>
      </c>
      <c r="M84" s="4">
        <f t="shared" si="16"/>
        <v>-3.2092384305570931E-17</v>
      </c>
      <c r="N84" s="3">
        <f t="shared" si="17"/>
        <v>-3.2287061912938952E-11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0.196343078384</v>
      </c>
      <c r="D85" s="7">
        <v>6828</v>
      </c>
      <c r="E85" s="1">
        <f t="shared" si="12"/>
        <v>6828</v>
      </c>
      <c r="F85" s="6">
        <v>11024853152</v>
      </c>
      <c r="G85" s="1" t="s">
        <v>150</v>
      </c>
      <c r="H85" s="1">
        <f t="shared" si="13"/>
        <v>1963.4307838400002</v>
      </c>
      <c r="I85" s="25">
        <f t="shared" si="14"/>
        <v>1.7809133208126383E-7</v>
      </c>
      <c r="J85" s="26">
        <f t="shared" si="15"/>
        <v>1.2160076154508694E-3</v>
      </c>
      <c r="K85" s="5">
        <v>1.2160076154508581E-3</v>
      </c>
      <c r="L85" s="27">
        <v>1.963430783839982E-3</v>
      </c>
      <c r="M85" s="4">
        <f t="shared" si="16"/>
        <v>-1.8214596497756474E-17</v>
      </c>
      <c r="N85" s="3">
        <f t="shared" si="17"/>
        <v>-1.8189894035458565E-11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0.40765951481099999</v>
      </c>
      <c r="D86" s="7">
        <v>106179</v>
      </c>
      <c r="E86" s="1">
        <f t="shared" si="12"/>
        <v>106179</v>
      </c>
      <c r="F86" s="6">
        <v>8743663435.7999992</v>
      </c>
      <c r="G86" s="1" t="s">
        <v>207</v>
      </c>
      <c r="H86" s="1">
        <f t="shared" si="13"/>
        <v>4076.5951481099996</v>
      </c>
      <c r="I86" s="25">
        <f t="shared" si="14"/>
        <v>4.6623422528122647E-7</v>
      </c>
      <c r="J86" s="26">
        <f t="shared" si="15"/>
        <v>4.9504283806135342E-2</v>
      </c>
      <c r="K86" s="5">
        <v>4.950428380613487E-2</v>
      </c>
      <c r="L86" s="27">
        <v>4.0765951481099606E-3</v>
      </c>
      <c r="M86" s="4">
        <f t="shared" si="16"/>
        <v>-3.903127820947816E-17</v>
      </c>
      <c r="N86" s="3">
        <f t="shared" si="17"/>
        <v>-3.9108272176235914E-11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0.51962280063999999</v>
      </c>
      <c r="D87" s="7">
        <v>193644</v>
      </c>
      <c r="E87" s="1">
        <f t="shared" si="12"/>
        <v>193644</v>
      </c>
      <c r="F87" s="6">
        <v>8782234219.7999992</v>
      </c>
      <c r="G87" s="1" t="s">
        <v>171</v>
      </c>
      <c r="H87" s="1">
        <f t="shared" si="13"/>
        <v>5196.2280063999997</v>
      </c>
      <c r="I87" s="25">
        <f t="shared" si="14"/>
        <v>5.91674951538509E-7</v>
      </c>
      <c r="J87" s="26">
        <f t="shared" si="15"/>
        <v>0.11457430431572303</v>
      </c>
      <c r="K87" s="5">
        <v>0.11457430431572201</v>
      </c>
      <c r="L87" s="27">
        <v>5.1962280063999507E-3</v>
      </c>
      <c r="M87" s="4">
        <f t="shared" si="16"/>
        <v>-4.9439619065339002E-17</v>
      </c>
      <c r="N87" s="3">
        <f t="shared" si="17"/>
        <v>-4.9112713895738125E-11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0.35205053815800003</v>
      </c>
      <c r="D88" s="7">
        <v>34293</v>
      </c>
      <c r="E88" s="1">
        <f t="shared" si="12"/>
        <v>34293</v>
      </c>
      <c r="F88" s="6">
        <v>5618623193</v>
      </c>
      <c r="G88" s="1" t="s">
        <v>177</v>
      </c>
      <c r="H88" s="1">
        <f t="shared" si="13"/>
        <v>3520.5053815800002</v>
      </c>
      <c r="I88" s="25">
        <f t="shared" si="14"/>
        <v>6.2657794634921337E-7</v>
      </c>
      <c r="J88" s="26">
        <f t="shared" si="15"/>
        <v>2.1487237514153573E-2</v>
      </c>
      <c r="K88" s="5">
        <v>2.1487237514153368E-2</v>
      </c>
      <c r="L88" s="27">
        <v>3.520505381579967E-3</v>
      </c>
      <c r="M88" s="4">
        <f t="shared" si="16"/>
        <v>-3.3393426912553537E-17</v>
      </c>
      <c r="N88" s="3">
        <f t="shared" si="17"/>
        <v>-3.3196556614711881E-11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1.030258553645</v>
      </c>
      <c r="D89" s="7">
        <v>29419000</v>
      </c>
      <c r="E89" s="1">
        <f t="shared" si="12"/>
        <v>29419000</v>
      </c>
      <c r="F89" s="6">
        <v>45806343694.8918</v>
      </c>
      <c r="G89" s="1" t="s">
        <v>154</v>
      </c>
      <c r="H89" s="1">
        <f t="shared" si="13"/>
        <v>10302.58553645</v>
      </c>
      <c r="I89" s="25">
        <f t="shared" si="14"/>
        <v>2.2491612963203864E-7</v>
      </c>
      <c r="J89" s="26">
        <f t="shared" si="15"/>
        <v>6.6168076176449446</v>
      </c>
      <c r="K89" s="5">
        <v>6.6168076176448816</v>
      </c>
      <c r="L89" s="27">
        <v>1.03025855364499E-2</v>
      </c>
      <c r="M89" s="4">
        <f t="shared" si="16"/>
        <v>-1.0061396160665481E-16</v>
      </c>
      <c r="N89" s="3">
        <f t="shared" si="17"/>
        <v>-1.0004441719502211E-10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2.020864410822</v>
      </c>
      <c r="D90" s="7">
        <v>2530000</v>
      </c>
      <c r="E90" s="1">
        <f t="shared" si="12"/>
        <v>2530000</v>
      </c>
      <c r="F90" s="6">
        <v>76303229430.848419</v>
      </c>
      <c r="G90" s="1" t="s">
        <v>158</v>
      </c>
      <c r="H90" s="1">
        <f t="shared" si="13"/>
        <v>20208.64410822</v>
      </c>
      <c r="I90" s="25">
        <f t="shared" si="14"/>
        <v>2.6484651120218384E-7</v>
      </c>
      <c r="J90" s="26">
        <f t="shared" si="15"/>
        <v>0.67006167334152511</v>
      </c>
      <c r="K90" s="5">
        <v>0.67006167334151867</v>
      </c>
      <c r="L90" s="27">
        <v>2.0208644108219809E-2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0.14693736963599999</v>
      </c>
      <c r="D91" s="7">
        <v>9422</v>
      </c>
      <c r="E91" s="1">
        <f t="shared" si="12"/>
        <v>9422</v>
      </c>
      <c r="F91" s="6">
        <v>5501106213.1999903</v>
      </c>
      <c r="G91" s="1" t="s">
        <v>171</v>
      </c>
      <c r="H91" s="1">
        <f t="shared" si="13"/>
        <v>1469.3736963599997</v>
      </c>
      <c r="I91" s="25">
        <f t="shared" si="14"/>
        <v>2.6710513111603164E-7</v>
      </c>
      <c r="J91" s="26">
        <f t="shared" si="15"/>
        <v>2.5166645453752502E-3</v>
      </c>
      <c r="K91" s="5">
        <v>2.5166645453752259E-3</v>
      </c>
      <c r="L91" s="27">
        <v>1.4693736963599859E-3</v>
      </c>
      <c r="M91" s="4">
        <f t="shared" si="16"/>
        <v>-1.3877787807814457E-17</v>
      </c>
      <c r="N91" s="3">
        <f t="shared" si="17"/>
        <v>-1.3869794202037156E-11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1.063397276049</v>
      </c>
      <c r="D92" s="7">
        <v>205818</v>
      </c>
      <c r="E92" s="1">
        <f t="shared" si="12"/>
        <v>205818</v>
      </c>
      <c r="F92" s="6">
        <v>194959665396.8299</v>
      </c>
      <c r="G92" s="1" t="s">
        <v>150</v>
      </c>
      <c r="H92" s="1">
        <f t="shared" si="13"/>
        <v>10633.972760490002</v>
      </c>
      <c r="I92" s="25">
        <f t="shared" si="14"/>
        <v>5.4544475847581717E-8</v>
      </c>
      <c r="J92" s="26">
        <f t="shared" si="15"/>
        <v>1.1226234929997574E-2</v>
      </c>
      <c r="K92" s="5">
        <v>1.1226234929997461E-2</v>
      </c>
      <c r="L92" s="27">
        <v>1.06339727604899E-2</v>
      </c>
      <c r="M92" s="4">
        <f t="shared" si="16"/>
        <v>-1.0061396160665481E-16</v>
      </c>
      <c r="N92" s="3">
        <f t="shared" si="17"/>
        <v>-1.0186340659856796E-10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3.9205010999329999</v>
      </c>
      <c r="D93" s="7">
        <v>81000000</v>
      </c>
      <c r="E93" s="1">
        <f t="shared" si="12"/>
        <v>81000000</v>
      </c>
      <c r="F93" s="6">
        <v>184430009448.16501</v>
      </c>
      <c r="G93" s="1" t="s">
        <v>154</v>
      </c>
      <c r="H93" s="1">
        <f t="shared" si="13"/>
        <v>39205.010999329999</v>
      </c>
      <c r="I93" s="25">
        <f t="shared" si="14"/>
        <v>2.1257392501706057E-7</v>
      </c>
      <c r="J93" s="26">
        <f t="shared" si="15"/>
        <v>17.218487926381908</v>
      </c>
      <c r="K93" s="5">
        <v>17.218487926381741</v>
      </c>
      <c r="L93" s="27">
        <v>3.9205010999329618E-2</v>
      </c>
      <c r="M93" s="4">
        <f t="shared" si="16"/>
        <v>-3.8163916471489756E-16</v>
      </c>
      <c r="N93" s="3">
        <f t="shared" si="17"/>
        <v>-3.7834979593753815E-10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0.84453049785900003</v>
      </c>
      <c r="D94" s="7">
        <v>255700</v>
      </c>
      <c r="E94" s="1">
        <f t="shared" si="12"/>
        <v>255700</v>
      </c>
      <c r="F94" s="6">
        <v>14247539210.4</v>
      </c>
      <c r="G94" s="1" t="s">
        <v>156</v>
      </c>
      <c r="H94" s="1">
        <f t="shared" si="13"/>
        <v>8445.3049785900002</v>
      </c>
      <c r="I94" s="25">
        <f t="shared" si="14"/>
        <v>5.9275534208920407E-7</v>
      </c>
      <c r="J94" s="26">
        <f t="shared" si="15"/>
        <v>0.15156754097220948</v>
      </c>
      <c r="K94" s="5">
        <v>0.15156754097220801</v>
      </c>
      <c r="L94" s="27">
        <v>8.4453049785899199E-3</v>
      </c>
      <c r="M94" s="4">
        <f t="shared" si="16"/>
        <v>-7.9797279894933126E-17</v>
      </c>
      <c r="N94" s="3">
        <f t="shared" si="17"/>
        <v>-8.0035533756017685E-11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0.19710124302400001</v>
      </c>
      <c r="D95" s="7">
        <v>584</v>
      </c>
      <c r="E95" s="1">
        <f t="shared" si="12"/>
        <v>584</v>
      </c>
      <c r="F95" s="6">
        <v>7675654580.04</v>
      </c>
      <c r="G95" s="1" t="s">
        <v>150</v>
      </c>
      <c r="H95" s="1">
        <f t="shared" si="13"/>
        <v>1971.0124302400002</v>
      </c>
      <c r="I95" s="25">
        <f t="shared" si="14"/>
        <v>2.5678753644874526E-7</v>
      </c>
      <c r="J95" s="26">
        <f t="shared" si="15"/>
        <v>1.4996392128606724E-4</v>
      </c>
      <c r="K95" s="5">
        <v>1.4996392128606591E-4</v>
      </c>
      <c r="L95" s="27">
        <v>1.9710124302399819E-3</v>
      </c>
      <c r="M95" s="4">
        <f t="shared" si="16"/>
        <v>-1.8214596497756474E-17</v>
      </c>
      <c r="N95" s="3">
        <f t="shared" si="17"/>
        <v>-1.8189894035458565E-11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1.117906916258</v>
      </c>
      <c r="D96" s="7">
        <v>965436</v>
      </c>
      <c r="E96" s="1">
        <f t="shared" si="12"/>
        <v>965436</v>
      </c>
      <c r="F96" s="6">
        <v>21349885404.360001</v>
      </c>
      <c r="G96" s="1" t="s">
        <v>152</v>
      </c>
      <c r="H96" s="1">
        <f t="shared" si="13"/>
        <v>11179.069162579999</v>
      </c>
      <c r="I96" s="25">
        <f t="shared" si="14"/>
        <v>5.2361260732092961E-7</v>
      </c>
      <c r="J96" s="26">
        <f t="shared" si="15"/>
        <v>0.50551446116148901</v>
      </c>
      <c r="K96" s="5">
        <v>0.50551446116148413</v>
      </c>
      <c r="L96" s="27">
        <v>1.117906916257989E-2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0.37190231329399998</v>
      </c>
      <c r="D97" s="7">
        <v>94000</v>
      </c>
      <c r="E97" s="1">
        <f t="shared" si="12"/>
        <v>94000</v>
      </c>
      <c r="F97" s="6">
        <v>7293773593.8000002</v>
      </c>
      <c r="G97" s="1" t="s">
        <v>156</v>
      </c>
      <c r="H97" s="1">
        <f t="shared" si="13"/>
        <v>3719.0231329399999</v>
      </c>
      <c r="I97" s="25">
        <f t="shared" si="14"/>
        <v>5.0989012547651855E-7</v>
      </c>
      <c r="J97" s="26">
        <f t="shared" si="15"/>
        <v>4.7929671794792746E-2</v>
      </c>
      <c r="K97" s="5">
        <v>4.7929671794792288E-2</v>
      </c>
      <c r="L97" s="27">
        <v>3.7190231329399638E-3</v>
      </c>
      <c r="M97" s="4">
        <f t="shared" si="16"/>
        <v>-3.5995512126518747E-17</v>
      </c>
      <c r="N97" s="3">
        <f t="shared" si="17"/>
        <v>-3.5925040720030665E-11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3.0359846214670001</v>
      </c>
      <c r="D98" s="7">
        <v>1102925</v>
      </c>
      <c r="E98" s="1">
        <f t="shared" ref="E98:E129" si="18">D98</f>
        <v>1102925</v>
      </c>
      <c r="F98" s="6">
        <v>129781469725.6113</v>
      </c>
      <c r="G98" s="1" t="s">
        <v>152</v>
      </c>
      <c r="H98" s="1">
        <f t="shared" si="13"/>
        <v>30359.84621467</v>
      </c>
      <c r="I98" s="25">
        <f t="shared" ref="I98:I129" si="19">H98/F98</f>
        <v>2.3393051626598073E-7</v>
      </c>
      <c r="J98" s="26">
        <f t="shared" ref="J98:J129" si="20">I98*E98</f>
        <v>0.25800781465265682</v>
      </c>
      <c r="K98" s="5">
        <v>0.25800781465265432</v>
      </c>
      <c r="L98" s="27">
        <v>3.0359846214669708E-2</v>
      </c>
      <c r="M98" s="4">
        <f t="shared" ref="M98:M129" si="21">L98-(C98/100)</f>
        <v>-2.9143354396410359E-16</v>
      </c>
      <c r="N98" s="3">
        <f t="shared" si="17"/>
        <v>-2.9103830456733704E-10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0.50798045390400004</v>
      </c>
      <c r="D99" s="7">
        <v>109313</v>
      </c>
      <c r="E99" s="1">
        <f t="shared" si="18"/>
        <v>109313</v>
      </c>
      <c r="F99" s="6">
        <v>12230409533.9499</v>
      </c>
      <c r="G99" s="1" t="s">
        <v>207</v>
      </c>
      <c r="H99" s="1">
        <f t="shared" si="13"/>
        <v>5079.8045390400002</v>
      </c>
      <c r="I99" s="25">
        <f t="shared" si="19"/>
        <v>4.1534214573430071E-7</v>
      </c>
      <c r="J99" s="26">
        <f t="shared" si="20"/>
        <v>4.5402295976653614E-2</v>
      </c>
      <c r="K99" s="5">
        <v>4.5402295976653177E-2</v>
      </c>
      <c r="L99" s="27">
        <v>5.0798045390399518E-3</v>
      </c>
      <c r="M99" s="4">
        <f t="shared" si="21"/>
        <v>-4.8572257327350599E-17</v>
      </c>
      <c r="N99" s="3">
        <f t="shared" si="17"/>
        <v>-4.8203219193965197E-11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1.5930748603289999</v>
      </c>
      <c r="D100" s="7">
        <v>20786</v>
      </c>
      <c r="E100" s="1">
        <f t="shared" si="18"/>
        <v>20786</v>
      </c>
      <c r="F100" s="6">
        <v>28923331552.919998</v>
      </c>
      <c r="G100" s="1" t="s">
        <v>150</v>
      </c>
      <c r="H100" s="1">
        <f t="shared" si="13"/>
        <v>15930.74860329</v>
      </c>
      <c r="I100" s="25">
        <f t="shared" si="19"/>
        <v>5.5079231015078853E-7</v>
      </c>
      <c r="J100" s="26">
        <f t="shared" si="20"/>
        <v>1.144876895879429E-2</v>
      </c>
      <c r="K100" s="5">
        <v>1.1448768958794179E-2</v>
      </c>
      <c r="L100" s="27">
        <v>1.593074860328985E-2</v>
      </c>
      <c r="M100" s="4">
        <f t="shared" si="21"/>
        <v>-1.4918621893400541E-16</v>
      </c>
      <c r="N100" s="3">
        <f t="shared" si="17"/>
        <v>-1.4915713109076023E-10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1.5465145999729999</v>
      </c>
      <c r="D101" s="7">
        <v>1964766</v>
      </c>
      <c r="E101" s="1">
        <f t="shared" si="18"/>
        <v>1964766</v>
      </c>
      <c r="F101" s="6">
        <v>40812097408.032898</v>
      </c>
      <c r="G101" s="1" t="s">
        <v>207</v>
      </c>
      <c r="H101" s="1">
        <f t="shared" si="13"/>
        <v>15465.145999729999</v>
      </c>
      <c r="I101" s="25">
        <f t="shared" si="19"/>
        <v>3.7893533981142687E-7</v>
      </c>
      <c r="J101" s="26">
        <f t="shared" si="20"/>
        <v>0.74451927185993794</v>
      </c>
      <c r="K101" s="5">
        <v>0.74451927185993072</v>
      </c>
      <c r="L101" s="27">
        <v>1.5465145999729851E-2</v>
      </c>
      <c r="M101" s="4">
        <f t="shared" si="21"/>
        <v>-1.4918621893400541E-16</v>
      </c>
      <c r="N101" s="3">
        <f t="shared" si="17"/>
        <v>-1.4915713109076023E-10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0.76623373690399998</v>
      </c>
      <c r="D102" s="7">
        <v>38942</v>
      </c>
      <c r="E102" s="1">
        <f t="shared" si="18"/>
        <v>38942</v>
      </c>
      <c r="F102" s="6">
        <v>16846390022.635</v>
      </c>
      <c r="G102" s="1" t="s">
        <v>150</v>
      </c>
      <c r="H102" s="1">
        <f t="shared" si="13"/>
        <v>7662.3373690400003</v>
      </c>
      <c r="I102" s="25">
        <f t="shared" si="19"/>
        <v>4.5483556766433623E-7</v>
      </c>
      <c r="J102" s="26">
        <f t="shared" si="20"/>
        <v>1.7712206675984582E-2</v>
      </c>
      <c r="K102" s="5">
        <v>1.7712206675984409E-2</v>
      </c>
      <c r="L102" s="27">
        <v>7.6623373690399271E-3</v>
      </c>
      <c r="M102" s="4">
        <f t="shared" si="21"/>
        <v>-7.2858385991025898E-17</v>
      </c>
      <c r="N102" s="3">
        <f t="shared" si="17"/>
        <v>-7.3669070843607187E-11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16846390022.635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0.71951211368000001</v>
      </c>
      <c r="D2" s="7">
        <v>146313</v>
      </c>
      <c r="E2" s="1">
        <f t="shared" ref="E2:E33" si="0">D2</f>
        <v>146313</v>
      </c>
      <c r="F2" s="6">
        <v>97972042067.807999</v>
      </c>
      <c r="G2" s="1" t="s">
        <v>150</v>
      </c>
      <c r="H2" s="1">
        <f t="shared" ref="H2:H33" si="1">(C2/100)*$R$2</f>
        <v>7195.1211367999995</v>
      </c>
      <c r="I2" s="25">
        <f t="shared" ref="I2:I33" si="2">H2/F2</f>
        <v>7.3440554927089736E-8</v>
      </c>
      <c r="J2" s="26">
        <f t="shared" ref="J2:J33" si="3">I2*E2</f>
        <v>1.0745307913047281E-2</v>
      </c>
      <c r="K2" s="5">
        <v>1.0742821407923301E-2</v>
      </c>
      <c r="L2" s="27">
        <v>7.1934561584002079E-3</v>
      </c>
      <c r="M2" s="4">
        <f t="shared" ref="M2:M33" si="4">L2-(C2/100)</f>
        <v>-1.6649783997919193E-6</v>
      </c>
      <c r="N2" s="3">
        <f t="shared" ref="N2:N33" si="5">IFERROR(L2*$R$2,0)-H2</f>
        <v>-1.6649783997918348</v>
      </c>
      <c r="P2" s="12">
        <f>SUM(J2:J101)</f>
        <v>124.78004507112253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2</v>
      </c>
      <c r="B3" s="1" t="s">
        <v>151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152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0.1212748121243445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154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1.883042271784742E-3</v>
      </c>
      <c r="M4" s="4">
        <f t="shared" si="4"/>
        <v>-4.3584399525824907E-7</v>
      </c>
      <c r="N4" s="3">
        <f t="shared" si="5"/>
        <v>-0.43584399525821027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207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2.784910297735256E-3</v>
      </c>
      <c r="M5" s="4">
        <f t="shared" si="4"/>
        <v>-6.4458799474420569E-7</v>
      </c>
      <c r="N5" s="3">
        <f t="shared" si="5"/>
        <v>-0.64458799474414263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164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1.9575531197301981</v>
      </c>
      <c r="L6" s="27">
        <v>1.034568778997222E-3</v>
      </c>
      <c r="M6" s="4">
        <f t="shared" si="4"/>
        <v>-2.3945729277804854E-7</v>
      </c>
      <c r="N6" s="3">
        <f t="shared" si="5"/>
        <v>-0.23945729277784267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156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3.8398025543411349E-3</v>
      </c>
      <c r="M7" s="4">
        <f t="shared" si="4"/>
        <v>-8.8875057886479009E-7</v>
      </c>
      <c r="N7" s="3">
        <f t="shared" si="5"/>
        <v>-0.88875057886480135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158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160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3.7735630793561308E-3</v>
      </c>
      <c r="M9" s="4">
        <f t="shared" si="4"/>
        <v>-8.7341896386943299E-7</v>
      </c>
      <c r="N9" s="3">
        <f t="shared" si="5"/>
        <v>-0.87341896386942608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0.13769825319699999</v>
      </c>
      <c r="D10" s="7">
        <v>114626</v>
      </c>
      <c r="E10" s="1">
        <f t="shared" si="0"/>
        <v>114626</v>
      </c>
      <c r="F10" s="6">
        <v>3087400393.7529998</v>
      </c>
      <c r="G10" s="1" t="s">
        <v>152</v>
      </c>
      <c r="H10" s="1">
        <f t="shared" si="1"/>
        <v>1376.9825319699999</v>
      </c>
      <c r="I10" s="25">
        <f t="shared" si="2"/>
        <v>4.4600063365806584E-7</v>
      </c>
      <c r="J10" s="26">
        <f t="shared" si="3"/>
        <v>5.1123268633689455E-2</v>
      </c>
      <c r="K10" s="5">
        <v>5.1111438514651823E-2</v>
      </c>
      <c r="L10" s="27">
        <v>1.376663892968596E-3</v>
      </c>
      <c r="M10" s="4">
        <f t="shared" si="4"/>
        <v>-3.186390014038934E-7</v>
      </c>
      <c r="N10" s="3">
        <f t="shared" si="5"/>
        <v>-0.31863900140388068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162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2.5006544095904672E-3</v>
      </c>
      <c r="M11" s="4">
        <f t="shared" si="4"/>
        <v>-5.7879487953263128E-7</v>
      </c>
      <c r="N11" s="3">
        <f t="shared" si="5"/>
        <v>-0.57879487953232456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16538272599.83873</v>
      </c>
      <c r="G12" s="1" t="s">
        <v>164</v>
      </c>
      <c r="H12" s="1">
        <f t="shared" si="1"/>
        <v>2447.5852622900002</v>
      </c>
      <c r="I12" s="25">
        <f t="shared" si="2"/>
        <v>1.4799521821365233E-7</v>
      </c>
      <c r="J12" s="26">
        <f t="shared" si="3"/>
        <v>4.5604134511664114</v>
      </c>
      <c r="K12" s="5">
        <v>4.5593581487666723</v>
      </c>
      <c r="L12" s="27">
        <v>2.447018878862593E-3</v>
      </c>
      <c r="M12" s="4">
        <f t="shared" si="4"/>
        <v>-5.6638342740703354E-7</v>
      </c>
      <c r="N12" s="3">
        <f t="shared" si="5"/>
        <v>-0.56638342740734515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158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4.4143670010443427E-2</v>
      </c>
      <c r="L13" s="27">
        <v>2.418533934418585E-2</v>
      </c>
      <c r="M13" s="4">
        <f t="shared" si="4"/>
        <v>-5.5978748641494214E-6</v>
      </c>
      <c r="N13" s="3">
        <f t="shared" si="5"/>
        <v>-5.5978748641500715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152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3.4078799678876982E-2</v>
      </c>
      <c r="L14" s="27">
        <v>3.1229878860653138E-3</v>
      </c>
      <c r="M14" s="4">
        <f t="shared" si="4"/>
        <v>-7.2283854468625439E-7</v>
      </c>
      <c r="N14" s="3">
        <f t="shared" si="5"/>
        <v>-0.72283854468605568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152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150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5.7847102373699312E-2</v>
      </c>
      <c r="M16" s="4">
        <f t="shared" si="4"/>
        <v>-1.3389137790691119E-5</v>
      </c>
      <c r="N16" s="3">
        <f t="shared" si="5"/>
        <v>-13.38913779068389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171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4.5164825047422346E-3</v>
      </c>
      <c r="M17" s="4">
        <f t="shared" si="4"/>
        <v>-1.0453731277655295E-6</v>
      </c>
      <c r="N17" s="3">
        <f t="shared" si="5"/>
        <v>-1.0453731277657425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154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0.12949700796368921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162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150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1.618159948866116E-3</v>
      </c>
      <c r="L20" s="27">
        <v>2.8101015518871382E-3</v>
      </c>
      <c r="M20" s="4">
        <f t="shared" si="4"/>
        <v>-6.5041870286192127E-7</v>
      </c>
      <c r="N20" s="3">
        <f t="shared" si="5"/>
        <v>-0.65041870286177073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177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1.7947856347651361E-2</v>
      </c>
      <c r="L21" s="27">
        <v>2.8911727689475762E-3</v>
      </c>
      <c r="M21" s="4">
        <f t="shared" si="4"/>
        <v>-6.6918323242360842E-7</v>
      </c>
      <c r="N21" s="3">
        <f t="shared" si="5"/>
        <v>-0.66918323242362021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162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152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1.1819555641818941E-2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150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3.7511918477113631E-4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152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2.2128232740823298E-3</v>
      </c>
      <c r="M25" s="4">
        <f t="shared" si="4"/>
        <v>-5.1217423767012035E-7</v>
      </c>
      <c r="N25" s="3">
        <f t="shared" si="5"/>
        <v>-0.51217423767047876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152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160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1.276792553311582E-3</v>
      </c>
      <c r="M27" s="4">
        <f t="shared" si="4"/>
        <v>-2.9552303841811484E-7</v>
      </c>
      <c r="N27" s="3">
        <f t="shared" si="5"/>
        <v>-0.29552303841819594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150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1.7038476647345581E-3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177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152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160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</v>
      </c>
      <c r="L31" s="27">
        <v>2.158813319823626E-2</v>
      </c>
      <c r="M31" s="4">
        <f t="shared" si="4"/>
        <v>-4.9967323837406263E-6</v>
      </c>
      <c r="N31" s="3">
        <f t="shared" si="5"/>
        <v>-4.9967323837408912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152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0.1636794699030211</v>
      </c>
      <c r="L32" s="27">
        <v>2.794066725535127E-2</v>
      </c>
      <c r="M32" s="4">
        <f t="shared" si="4"/>
        <v>-6.4670731687276051E-6</v>
      </c>
      <c r="N32" s="3">
        <f t="shared" si="5"/>
        <v>-6.4670731687292573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152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3.662298290126063E-3</v>
      </c>
      <c r="M33" s="4">
        <f t="shared" si="4"/>
        <v>-8.4766590393702684E-7</v>
      </c>
      <c r="N33" s="3">
        <f t="shared" si="5"/>
        <v>-0.84766590393701335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0.29734351535600001</v>
      </c>
      <c r="D34" s="7">
        <v>1028490</v>
      </c>
      <c r="E34" s="1">
        <f t="shared" ref="E34:E65" si="6">D34</f>
        <v>1028490</v>
      </c>
      <c r="F34" s="6">
        <v>8747862486.552</v>
      </c>
      <c r="G34" s="1" t="s">
        <v>152</v>
      </c>
      <c r="H34" s="1">
        <f t="shared" ref="H34:H65" si="7">(C34/100)*$R$2</f>
        <v>2973.4351535600003</v>
      </c>
      <c r="I34" s="25">
        <f t="shared" ref="I34:I65" si="8">H34/F34</f>
        <v>3.3990419466824403E-7</v>
      </c>
      <c r="J34" s="26">
        <f t="shared" ref="J34:J65" si="9">I34*E34</f>
        <v>0.34958806517434232</v>
      </c>
      <c r="K34" s="5">
        <v>0.34950717050260111</v>
      </c>
      <c r="L34" s="27">
        <v>2.9727471007210929E-3</v>
      </c>
      <c r="M34" s="4">
        <f t="shared" ref="M34:M65" si="10">L34-(C34/100)</f>
        <v>-6.8805283890728541E-7</v>
      </c>
      <c r="N34" s="3">
        <f t="shared" ref="N34:N65" si="11">IFERROR(L34*$R$2,0)-H34</f>
        <v>-0.6880528389074243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8.0320000000000004E-9</v>
      </c>
      <c r="D35" s="7">
        <v>86456</v>
      </c>
      <c r="E35" s="1">
        <f t="shared" si="6"/>
        <v>86456</v>
      </c>
      <c r="F35" s="6">
        <v>1607455091.1010001</v>
      </c>
      <c r="G35" s="1" t="s">
        <v>307</v>
      </c>
      <c r="H35" s="1">
        <f t="shared" si="7"/>
        <v>8.0320000000000003E-5</v>
      </c>
      <c r="I35" s="25">
        <f t="shared" si="8"/>
        <v>4.9967181319501828E-14</v>
      </c>
      <c r="J35" s="26">
        <f t="shared" si="9"/>
        <v>4.3199626281588498E-9</v>
      </c>
      <c r="K35" s="5">
        <v>4.8211179532973514E-3</v>
      </c>
      <c r="L35" s="27">
        <v>8.9637857393659918E-5</v>
      </c>
      <c r="M35" s="4">
        <f t="shared" si="10"/>
        <v>8.9637777073659918E-5</v>
      </c>
      <c r="N35" s="3">
        <f t="shared" si="11"/>
        <v>89.637777073659919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1.8628765422439999</v>
      </c>
      <c r="D36" s="7">
        <v>15470000</v>
      </c>
      <c r="E36" s="1">
        <f t="shared" si="6"/>
        <v>15470000</v>
      </c>
      <c r="F36" s="6">
        <v>97101963875.943405</v>
      </c>
      <c r="G36" s="1" t="s">
        <v>154</v>
      </c>
      <c r="H36" s="1">
        <f t="shared" si="7"/>
        <v>18628.765422439999</v>
      </c>
      <c r="I36" s="25">
        <f t="shared" si="8"/>
        <v>1.9184746300538207E-7</v>
      </c>
      <c r="J36" s="26">
        <f t="shared" si="9"/>
        <v>2.9678802526932606</v>
      </c>
      <c r="K36" s="5">
        <v>2.9671934739154251</v>
      </c>
      <c r="L36" s="27">
        <v>1.8624454655272821E-2</v>
      </c>
      <c r="M36" s="4">
        <f t="shared" si="10"/>
        <v>-4.3107671671774317E-6</v>
      </c>
      <c r="N36" s="3">
        <f t="shared" si="11"/>
        <v>-4.3107671671787102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1.4294368443159999</v>
      </c>
      <c r="D37" s="7">
        <v>220502</v>
      </c>
      <c r="E37" s="1">
        <f t="shared" si="6"/>
        <v>220502</v>
      </c>
      <c r="F37" s="6">
        <v>24847651059.525002</v>
      </c>
      <c r="G37" s="1" t="s">
        <v>191</v>
      </c>
      <c r="H37" s="1">
        <f t="shared" si="7"/>
        <v>14294.36844316</v>
      </c>
      <c r="I37" s="25">
        <f t="shared" si="8"/>
        <v>5.7528047254512829E-7</v>
      </c>
      <c r="J37" s="26">
        <f t="shared" si="9"/>
        <v>0.12685049475714588</v>
      </c>
      <c r="K37" s="5">
        <v>0.1268211410702276</v>
      </c>
      <c r="L37" s="27">
        <v>1.4291060671938629E-2</v>
      </c>
      <c r="M37" s="4">
        <f t="shared" si="10"/>
        <v>-3.3077712213707561E-6</v>
      </c>
      <c r="N37" s="3">
        <f t="shared" si="11"/>
        <v>-3.3077712213707855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0.28118568736799998</v>
      </c>
      <c r="D38" s="7">
        <v>1029</v>
      </c>
      <c r="E38" s="1">
        <f t="shared" si="6"/>
        <v>1029</v>
      </c>
      <c r="F38" s="6">
        <v>4694582781.0059996</v>
      </c>
      <c r="G38" s="1" t="s">
        <v>158</v>
      </c>
      <c r="H38" s="1">
        <f t="shared" si="7"/>
        <v>2811.8568736799998</v>
      </c>
      <c r="I38" s="25">
        <f t="shared" si="8"/>
        <v>5.989577785392568E-7</v>
      </c>
      <c r="J38" s="26">
        <f t="shared" si="9"/>
        <v>6.1632755411689523E-4</v>
      </c>
      <c r="K38" s="5">
        <v>6.161849335767582E-4</v>
      </c>
      <c r="L38" s="27">
        <v>2.8112061993049321E-3</v>
      </c>
      <c r="M38" s="4">
        <f t="shared" si="10"/>
        <v>-6.5067437506755033E-7</v>
      </c>
      <c r="N38" s="3">
        <f t="shared" si="11"/>
        <v>-0.65067437506786518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0.64982743380800001</v>
      </c>
      <c r="D39" s="7">
        <v>36870</v>
      </c>
      <c r="E39" s="1">
        <f t="shared" si="6"/>
        <v>36870</v>
      </c>
      <c r="F39" s="6">
        <v>21505181130.771992</v>
      </c>
      <c r="G39" s="1" t="s">
        <v>150</v>
      </c>
      <c r="H39" s="1">
        <f t="shared" si="7"/>
        <v>6498.2743380800002</v>
      </c>
      <c r="I39" s="25">
        <f t="shared" si="8"/>
        <v>3.021724996671407E-7</v>
      </c>
      <c r="J39" s="26">
        <f t="shared" si="9"/>
        <v>1.1141100062727477E-2</v>
      </c>
      <c r="K39" s="5">
        <v>1.113852198340865E-2</v>
      </c>
      <c r="L39" s="27">
        <v>6.4967706206207959E-3</v>
      </c>
      <c r="M39" s="4">
        <f t="shared" si="10"/>
        <v>-1.5037174592039473E-6</v>
      </c>
      <c r="N39" s="3">
        <f t="shared" si="11"/>
        <v>-1.5037174592043812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4.2552206544819997</v>
      </c>
      <c r="D40" s="7">
        <v>785668</v>
      </c>
      <c r="E40" s="1">
        <f t="shared" si="6"/>
        <v>785668</v>
      </c>
      <c r="F40" s="6">
        <v>77569585743.975006</v>
      </c>
      <c r="G40" s="1" t="s">
        <v>152</v>
      </c>
      <c r="H40" s="1">
        <f t="shared" si="7"/>
        <v>42552.206544819994</v>
      </c>
      <c r="I40" s="25">
        <f t="shared" si="8"/>
        <v>5.4856818090104486E-7</v>
      </c>
      <c r="J40" s="26">
        <f t="shared" si="9"/>
        <v>0.43099246555216214</v>
      </c>
      <c r="K40" s="5">
        <v>0.43089273225651792</v>
      </c>
      <c r="L40" s="27">
        <v>4.2542359802394437E-2</v>
      </c>
      <c r="M40" s="4">
        <f t="shared" si="10"/>
        <v>-9.8467424255593849E-6</v>
      </c>
      <c r="N40" s="3">
        <f t="shared" si="11"/>
        <v>-9.8467424255577498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0.38957870238100001</v>
      </c>
      <c r="D41" s="7">
        <v>11160</v>
      </c>
      <c r="E41" s="1">
        <f t="shared" si="6"/>
        <v>11160</v>
      </c>
      <c r="F41" s="6">
        <v>9341049845.4479904</v>
      </c>
      <c r="G41" s="1" t="s">
        <v>158</v>
      </c>
      <c r="H41" s="1">
        <f t="shared" si="7"/>
        <v>3895.7870238099999</v>
      </c>
      <c r="I41" s="25">
        <f t="shared" si="8"/>
        <v>4.170609394305358E-7</v>
      </c>
      <c r="J41" s="26">
        <f t="shared" si="9"/>
        <v>4.6544000840447793E-3</v>
      </c>
      <c r="K41" s="5">
        <v>4.6533230381644647E-3</v>
      </c>
      <c r="L41" s="27">
        <v>3.8948855238768588E-3</v>
      </c>
      <c r="M41" s="4">
        <f t="shared" si="10"/>
        <v>-9.0149993314109222E-7</v>
      </c>
      <c r="N41" s="3">
        <f t="shared" si="11"/>
        <v>-0.90149993314116728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0.41744827882000002</v>
      </c>
      <c r="D42" s="7">
        <v>291693</v>
      </c>
      <c r="E42" s="1">
        <f t="shared" si="6"/>
        <v>291693</v>
      </c>
      <c r="F42" s="6">
        <v>13918701341.099991</v>
      </c>
      <c r="G42" s="1" t="s">
        <v>160</v>
      </c>
      <c r="H42" s="1">
        <f t="shared" si="7"/>
        <v>4174.4827882</v>
      </c>
      <c r="I42" s="25">
        <f t="shared" si="8"/>
        <v>2.9991898567960018E-7</v>
      </c>
      <c r="J42" s="26">
        <f t="shared" si="9"/>
        <v>8.748426868983962E-2</v>
      </c>
      <c r="K42" s="5">
        <v>8.746402449732911E-2</v>
      </c>
      <c r="L42" s="27">
        <v>4.1735167970056771E-3</v>
      </c>
      <c r="M42" s="4">
        <f t="shared" si="10"/>
        <v>-9.6599119432314029E-7</v>
      </c>
      <c r="N42" s="3">
        <f t="shared" si="11"/>
        <v>-0.96599119432266889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0.24731285649000001</v>
      </c>
      <c r="D43" s="7">
        <v>160937</v>
      </c>
      <c r="E43" s="1">
        <f t="shared" si="6"/>
        <v>160937</v>
      </c>
      <c r="F43" s="6">
        <v>6938135974.3000002</v>
      </c>
      <c r="G43" s="1" t="s">
        <v>191</v>
      </c>
      <c r="H43" s="1">
        <f t="shared" si="7"/>
        <v>2473.1285649000001</v>
      </c>
      <c r="I43" s="25">
        <f t="shared" si="8"/>
        <v>3.5645432347548047E-7</v>
      </c>
      <c r="J43" s="26">
        <f t="shared" si="9"/>
        <v>5.7366689457173402E-2</v>
      </c>
      <c r="K43" s="5">
        <v>5.7353414587049012E-2</v>
      </c>
      <c r="L43" s="27">
        <v>2.4725562735439782E-3</v>
      </c>
      <c r="M43" s="4">
        <f t="shared" si="10"/>
        <v>-5.7229135602210671E-7</v>
      </c>
      <c r="N43" s="3">
        <f t="shared" si="11"/>
        <v>-0.5722913560221059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1.829409940618</v>
      </c>
      <c r="D44" s="7">
        <v>56232</v>
      </c>
      <c r="E44" s="1">
        <f t="shared" si="6"/>
        <v>56232</v>
      </c>
      <c r="F44" s="6">
        <v>33200995220.060001</v>
      </c>
      <c r="G44" s="1" t="s">
        <v>150</v>
      </c>
      <c r="H44" s="1">
        <f t="shared" si="7"/>
        <v>18294.099406180001</v>
      </c>
      <c r="I44" s="25">
        <f t="shared" si="8"/>
        <v>5.5101057317482847E-7</v>
      </c>
      <c r="J44" s="26">
        <f t="shared" si="9"/>
        <v>3.0984426550766955E-2</v>
      </c>
      <c r="K44" s="5">
        <v>3.0977256644674309E-2</v>
      </c>
      <c r="L44" s="27">
        <v>1.8289866086754938E-2</v>
      </c>
      <c r="M44" s="4">
        <f t="shared" si="10"/>
        <v>-4.2333194250621098E-6</v>
      </c>
      <c r="N44" s="3">
        <f t="shared" si="11"/>
        <v>-4.23331942506411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1.017905957577</v>
      </c>
      <c r="D45" s="7">
        <v>266349</v>
      </c>
      <c r="E45" s="1">
        <f t="shared" si="6"/>
        <v>266349</v>
      </c>
      <c r="F45" s="6">
        <v>29153048298.669998</v>
      </c>
      <c r="G45" s="1" t="s">
        <v>152</v>
      </c>
      <c r="H45" s="1">
        <f t="shared" si="7"/>
        <v>10179.059575769999</v>
      </c>
      <c r="I45" s="25">
        <f t="shared" si="8"/>
        <v>3.4915935621848445E-7</v>
      </c>
      <c r="J45" s="26">
        <f t="shared" si="9"/>
        <v>9.2998245369437113E-2</v>
      </c>
      <c r="K45" s="5">
        <v>9.2976725221867396E-2</v>
      </c>
      <c r="L45" s="27">
        <v>1.017670410268208E-2</v>
      </c>
      <c r="M45" s="4">
        <f t="shared" si="10"/>
        <v>-2.3554730879202929E-6</v>
      </c>
      <c r="N45" s="3">
        <f t="shared" si="11"/>
        <v>-2.3554730879186536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1.5044672808849999</v>
      </c>
      <c r="D46" s="7">
        <v>33400</v>
      </c>
      <c r="E46" s="1">
        <f t="shared" si="6"/>
        <v>33400</v>
      </c>
      <c r="F46" s="6">
        <v>24587736089.75</v>
      </c>
      <c r="G46" s="1" t="s">
        <v>205</v>
      </c>
      <c r="H46" s="1">
        <f t="shared" si="7"/>
        <v>15044.672808849999</v>
      </c>
      <c r="I46" s="25">
        <f t="shared" si="8"/>
        <v>6.1187710629128392E-7</v>
      </c>
      <c r="J46" s="26">
        <f t="shared" si="9"/>
        <v>2.0436695350128882E-2</v>
      </c>
      <c r="K46" s="5">
        <v>2.043196622111108E-2</v>
      </c>
      <c r="L46" s="27">
        <v>1.504119141435227E-2</v>
      </c>
      <c r="M46" s="4">
        <f t="shared" si="10"/>
        <v>-3.4813944977292455E-6</v>
      </c>
      <c r="N46" s="3">
        <f t="shared" si="11"/>
        <v>-3.4813944977286155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0.398859200262</v>
      </c>
      <c r="D47" s="7">
        <v>27538</v>
      </c>
      <c r="E47" s="1">
        <f t="shared" si="6"/>
        <v>27538</v>
      </c>
      <c r="F47" s="6">
        <v>5926623582.4399996</v>
      </c>
      <c r="G47" s="1" t="s">
        <v>207</v>
      </c>
      <c r="H47" s="1">
        <f t="shared" si="7"/>
        <v>3988.5920026199997</v>
      </c>
      <c r="I47" s="25">
        <f t="shared" si="8"/>
        <v>6.7299566897378191E-7</v>
      </c>
      <c r="J47" s="26">
        <f t="shared" si="9"/>
        <v>1.8532954732200006E-2</v>
      </c>
      <c r="K47" s="5">
        <v>1.8528666136015629E-2</v>
      </c>
      <c r="L47" s="27">
        <v>3.9876690272666014E-3</v>
      </c>
      <c r="M47" s="4">
        <f t="shared" si="10"/>
        <v>-9.2297535339829623E-7</v>
      </c>
      <c r="N47" s="3">
        <f t="shared" si="11"/>
        <v>-0.92297535339821479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0.58612826525200001</v>
      </c>
      <c r="D48" s="7">
        <v>2115.1999999999998</v>
      </c>
      <c r="E48" s="1">
        <f t="shared" si="6"/>
        <v>2115.1999999999998</v>
      </c>
      <c r="F48" s="6">
        <v>11581132093.08349</v>
      </c>
      <c r="G48" s="1" t="s">
        <v>158</v>
      </c>
      <c r="H48" s="1">
        <f t="shared" si="7"/>
        <v>5861.2826525200007</v>
      </c>
      <c r="I48" s="25">
        <f t="shared" si="8"/>
        <v>5.0610619112275638E-7</v>
      </c>
      <c r="J48" s="26">
        <f t="shared" si="9"/>
        <v>1.0705158154628541E-3</v>
      </c>
      <c r="K48" s="5">
        <v>1.070268094032876E-3</v>
      </c>
      <c r="L48" s="27">
        <v>5.8599263294286342E-3</v>
      </c>
      <c r="M48" s="4">
        <f t="shared" si="10"/>
        <v>-1.3563230913662613E-6</v>
      </c>
      <c r="N48" s="3">
        <f t="shared" si="11"/>
        <v>-1.3563230913669031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0.34242522728300001</v>
      </c>
      <c r="D49" s="7">
        <v>6591</v>
      </c>
      <c r="E49" s="1">
        <f t="shared" si="6"/>
        <v>6591</v>
      </c>
      <c r="F49" s="6">
        <v>6306675148.8240004</v>
      </c>
      <c r="G49" s="1" t="s">
        <v>150</v>
      </c>
      <c r="H49" s="1">
        <f t="shared" si="7"/>
        <v>3424.25227283</v>
      </c>
      <c r="I49" s="25">
        <f t="shared" si="8"/>
        <v>5.4295681829569379E-7</v>
      </c>
      <c r="J49" s="26">
        <f t="shared" si="9"/>
        <v>3.5786283893869176E-3</v>
      </c>
      <c r="K49" s="5">
        <v>3.577800281173263E-3</v>
      </c>
      <c r="L49" s="27">
        <v>3.4234598878365849E-3</v>
      </c>
      <c r="M49" s="4">
        <f t="shared" si="10"/>
        <v>-7.9238499341507951E-7</v>
      </c>
      <c r="N49" s="3">
        <f t="shared" si="11"/>
        <v>-0.79238499341499846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5.5872888562789997</v>
      </c>
      <c r="D50" s="7">
        <v>1330000</v>
      </c>
      <c r="E50" s="1">
        <f t="shared" si="6"/>
        <v>1330000</v>
      </c>
      <c r="F50" s="6">
        <v>121114190021.948</v>
      </c>
      <c r="G50" s="1" t="s">
        <v>152</v>
      </c>
      <c r="H50" s="1">
        <f t="shared" si="7"/>
        <v>55872.888562789994</v>
      </c>
      <c r="I50" s="25">
        <f t="shared" si="8"/>
        <v>4.6132404925190726E-7</v>
      </c>
      <c r="J50" s="26">
        <f t="shared" si="9"/>
        <v>0.61356098550503668</v>
      </c>
      <c r="K50" s="5">
        <v>0.61341900512077208</v>
      </c>
      <c r="L50" s="27">
        <v>5.585995936035449E-2</v>
      </c>
      <c r="M50" s="4">
        <f t="shared" si="10"/>
        <v>-1.2929202435507658E-5</v>
      </c>
      <c r="N50" s="3">
        <f t="shared" si="11"/>
        <v>-12.929202435501793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0.30826451772300001</v>
      </c>
      <c r="D51" s="7">
        <v>42008</v>
      </c>
      <c r="E51" s="1">
        <f t="shared" si="6"/>
        <v>42008</v>
      </c>
      <c r="F51" s="6">
        <v>8473046737.9519997</v>
      </c>
      <c r="G51" s="1" t="s">
        <v>162</v>
      </c>
      <c r="H51" s="1">
        <f t="shared" si="7"/>
        <v>3082.6451772300002</v>
      </c>
      <c r="I51" s="25">
        <f t="shared" si="8"/>
        <v>3.6381779453928743E-7</v>
      </c>
      <c r="J51" s="26">
        <f t="shared" si="9"/>
        <v>1.5283257913006387E-2</v>
      </c>
      <c r="K51" s="5">
        <v>1.527972130901056E-2</v>
      </c>
      <c r="L51" s="27">
        <v>3.0819318414141961E-3</v>
      </c>
      <c r="M51" s="4">
        <f t="shared" si="10"/>
        <v>-7.1333581580382624E-7</v>
      </c>
      <c r="N51" s="3">
        <f t="shared" si="11"/>
        <v>-0.71333581580393002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4.1171382851680001</v>
      </c>
      <c r="D52" s="7">
        <v>54400000</v>
      </c>
      <c r="E52" s="1">
        <f t="shared" si="6"/>
        <v>54400000</v>
      </c>
      <c r="F52" s="6">
        <v>121383922839.98801</v>
      </c>
      <c r="G52" s="1" t="s">
        <v>152</v>
      </c>
      <c r="H52" s="1">
        <f t="shared" si="7"/>
        <v>41171.382851680006</v>
      </c>
      <c r="I52" s="25">
        <f t="shared" si="8"/>
        <v>3.3918316271548892E-7</v>
      </c>
      <c r="J52" s="26">
        <f t="shared" si="9"/>
        <v>18.451564051722599</v>
      </c>
      <c r="K52" s="5">
        <v>18.447294289630211</v>
      </c>
      <c r="L52" s="27">
        <v>4.1161855637114407E-2</v>
      </c>
      <c r="M52" s="4">
        <f t="shared" si="10"/>
        <v>-9.5272145655966867E-6</v>
      </c>
      <c r="N52" s="3">
        <f t="shared" si="11"/>
        <v>-9.5272145655981149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0.14520563570200001</v>
      </c>
      <c r="D53" s="7">
        <v>47589</v>
      </c>
      <c r="E53" s="1">
        <f t="shared" si="6"/>
        <v>47589</v>
      </c>
      <c r="F53" s="6">
        <v>5002745043.5599899</v>
      </c>
      <c r="G53" s="1" t="s">
        <v>207</v>
      </c>
      <c r="H53" s="1">
        <f t="shared" si="7"/>
        <v>1452.0563570200002</v>
      </c>
      <c r="I53" s="25">
        <f t="shared" si="8"/>
        <v>2.9025192057093247E-7</v>
      </c>
      <c r="J53" s="26">
        <f t="shared" si="9"/>
        <v>1.3812798648050106E-2</v>
      </c>
      <c r="K53" s="5">
        <v>1.3809602313959019E-2</v>
      </c>
      <c r="L53" s="27">
        <v>1.4517203456616661E-3</v>
      </c>
      <c r="M53" s="4">
        <f t="shared" si="10"/>
        <v>-3.3601135833406445E-7</v>
      </c>
      <c r="N53" s="3">
        <f t="shared" si="11"/>
        <v>-0.33601135833418994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0.471999160488</v>
      </c>
      <c r="D54" s="7">
        <v>4153000</v>
      </c>
      <c r="E54" s="1">
        <f t="shared" si="6"/>
        <v>4153000</v>
      </c>
      <c r="F54" s="6">
        <v>16408649274.3799</v>
      </c>
      <c r="G54" s="1" t="s">
        <v>207</v>
      </c>
      <c r="H54" s="1">
        <f t="shared" si="7"/>
        <v>4719.9916048799996</v>
      </c>
      <c r="I54" s="25">
        <f t="shared" si="8"/>
        <v>2.876526596402843E-7</v>
      </c>
      <c r="J54" s="26">
        <f t="shared" si="9"/>
        <v>1.1946214954861007</v>
      </c>
      <c r="K54" s="5">
        <v>1.194345055529316</v>
      </c>
      <c r="L54" s="27">
        <v>4.7188993808741494E-3</v>
      </c>
      <c r="M54" s="4">
        <f t="shared" si="10"/>
        <v>-1.0922240058506075E-6</v>
      </c>
      <c r="N54" s="3">
        <f t="shared" si="11"/>
        <v>-1.0922240058498573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1.185404642453</v>
      </c>
      <c r="D55" s="7">
        <v>17800000</v>
      </c>
      <c r="E55" s="1">
        <f t="shared" si="6"/>
        <v>17800000</v>
      </c>
      <c r="F55" s="6">
        <v>32227650463.751999</v>
      </c>
      <c r="G55" s="1" t="s">
        <v>154</v>
      </c>
      <c r="H55" s="1">
        <f t="shared" si="7"/>
        <v>11854.046424529999</v>
      </c>
      <c r="I55" s="25">
        <f t="shared" si="8"/>
        <v>3.6782223506683553E-7</v>
      </c>
      <c r="J55" s="26">
        <f t="shared" si="9"/>
        <v>6.5472357841896729</v>
      </c>
      <c r="K55" s="5">
        <v>6.5457207265317567</v>
      </c>
      <c r="L55" s="27">
        <v>1.1851303348764171E-2</v>
      </c>
      <c r="M55" s="4">
        <f t="shared" si="10"/>
        <v>-2.7430757658288701E-6</v>
      </c>
      <c r="N55" s="3">
        <f t="shared" si="11"/>
        <v>-2.7430757658275979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0.30863393468299999</v>
      </c>
      <c r="D56" s="7">
        <v>1918</v>
      </c>
      <c r="E56" s="1">
        <f t="shared" si="6"/>
        <v>1918</v>
      </c>
      <c r="F56" s="6">
        <v>7129128590.5500002</v>
      </c>
      <c r="G56" s="1" t="s">
        <v>150</v>
      </c>
      <c r="H56" s="1">
        <f t="shared" si="7"/>
        <v>3086.3393468300001</v>
      </c>
      <c r="I56" s="25">
        <f t="shared" si="8"/>
        <v>4.3291957882778126E-7</v>
      </c>
      <c r="J56" s="26">
        <f t="shared" si="9"/>
        <v>8.3033975219168441E-4</v>
      </c>
      <c r="K56" s="5">
        <v>8.301476084648789E-4</v>
      </c>
      <c r="L56" s="27">
        <v>3.0856251563522821E-3</v>
      </c>
      <c r="M56" s="4">
        <f t="shared" si="10"/>
        <v>-7.1419047771798319E-7</v>
      </c>
      <c r="N56" s="3">
        <f t="shared" si="11"/>
        <v>-0.71419047771814803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9.3883355575999999E-2</v>
      </c>
      <c r="D57" s="7">
        <v>10769826</v>
      </c>
      <c r="E57" s="1">
        <f t="shared" si="6"/>
        <v>10769826</v>
      </c>
      <c r="F57" s="6">
        <v>16182917162.269091</v>
      </c>
      <c r="G57" s="1" t="s">
        <v>164</v>
      </c>
      <c r="H57" s="1">
        <f t="shared" si="7"/>
        <v>938.83355575999997</v>
      </c>
      <c r="I57" s="25">
        <f t="shared" si="8"/>
        <v>5.8013864023781557E-8</v>
      </c>
      <c r="J57" s="26">
        <f t="shared" si="9"/>
        <v>0.62479922112378727</v>
      </c>
      <c r="K57" s="5">
        <v>0.62465464020316475</v>
      </c>
      <c r="L57" s="27">
        <v>9.3861630609768602E-4</v>
      </c>
      <c r="M57" s="4">
        <f t="shared" si="10"/>
        <v>-2.172496623139902E-7</v>
      </c>
      <c r="N57" s="3">
        <f t="shared" si="11"/>
        <v>-0.21724966231397502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0.31582690072199998</v>
      </c>
      <c r="D58" s="7">
        <v>1674657</v>
      </c>
      <c r="E58" s="1">
        <f t="shared" si="6"/>
        <v>1674657</v>
      </c>
      <c r="F58" s="6">
        <v>8285819535.1400003</v>
      </c>
      <c r="G58" s="1" t="s">
        <v>160</v>
      </c>
      <c r="H58" s="1">
        <f t="shared" si="7"/>
        <v>3158.2690072199998</v>
      </c>
      <c r="I58" s="25">
        <f t="shared" si="8"/>
        <v>3.8116555566119226E-7</v>
      </c>
      <c r="J58" s="26">
        <f t="shared" si="9"/>
        <v>0.63832156594690526</v>
      </c>
      <c r="K58" s="5">
        <v>0.63817385593882792</v>
      </c>
      <c r="L58" s="27">
        <v>3.1575381719083731E-3</v>
      </c>
      <c r="M58" s="4">
        <f t="shared" si="10"/>
        <v>-7.3083531162672702E-7</v>
      </c>
      <c r="N58" s="3">
        <f t="shared" si="11"/>
        <v>-0.73083531162683357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0.57567156800399999</v>
      </c>
      <c r="D59" s="7">
        <v>193888</v>
      </c>
      <c r="E59" s="1">
        <f t="shared" si="6"/>
        <v>193888</v>
      </c>
      <c r="F59" s="6">
        <v>9793614990.749939</v>
      </c>
      <c r="G59" s="1" t="s">
        <v>205</v>
      </c>
      <c r="H59" s="1">
        <f t="shared" si="7"/>
        <v>5756.7156800399998</v>
      </c>
      <c r="I59" s="25">
        <f t="shared" si="8"/>
        <v>5.8780293951489955E-7</v>
      </c>
      <c r="J59" s="26">
        <f t="shared" si="9"/>
        <v>0.11396793633666484</v>
      </c>
      <c r="K59" s="5">
        <v>0.1139415637228168</v>
      </c>
      <c r="L59" s="27">
        <v>5.7553835541408862E-3</v>
      </c>
      <c r="M59" s="4">
        <f t="shared" si="10"/>
        <v>-1.332125899113773E-6</v>
      </c>
      <c r="N59" s="3">
        <f t="shared" si="11"/>
        <v>-1.3321258991136347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0.29122962503099997</v>
      </c>
      <c r="D60" s="7">
        <v>635</v>
      </c>
      <c r="E60" s="1">
        <f t="shared" si="6"/>
        <v>635</v>
      </c>
      <c r="F60" s="6">
        <v>4268580864.25</v>
      </c>
      <c r="G60" s="1" t="s">
        <v>158</v>
      </c>
      <c r="H60" s="1">
        <f t="shared" si="7"/>
        <v>2912.2962503099998</v>
      </c>
      <c r="I60" s="25">
        <f t="shared" si="8"/>
        <v>6.8226334300022618E-7</v>
      </c>
      <c r="J60" s="26">
        <f t="shared" si="9"/>
        <v>4.3323722280514364E-4</v>
      </c>
      <c r="K60" s="5">
        <v>4.3313697006382E-4</v>
      </c>
      <c r="L60" s="27">
        <v>2.9116223338797589E-3</v>
      </c>
      <c r="M60" s="4">
        <f t="shared" si="10"/>
        <v>-6.7391643024080142E-7</v>
      </c>
      <c r="N60" s="3">
        <f t="shared" si="11"/>
        <v>-0.67391643024075165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0.21708016699499999</v>
      </c>
      <c r="D61" s="7">
        <v>1177863</v>
      </c>
      <c r="E61" s="1">
        <f t="shared" si="6"/>
        <v>1177863</v>
      </c>
      <c r="F61" s="6">
        <v>12102622797.89999</v>
      </c>
      <c r="G61" s="1" t="s">
        <v>207</v>
      </c>
      <c r="H61" s="1">
        <f t="shared" si="7"/>
        <v>2170.8016699499999</v>
      </c>
      <c r="I61" s="25">
        <f t="shared" si="8"/>
        <v>1.7936621724066875E-7</v>
      </c>
      <c r="J61" s="26">
        <f t="shared" si="9"/>
        <v>0.21126883073774583</v>
      </c>
      <c r="K61" s="5">
        <v>0.21121994210678571</v>
      </c>
      <c r="L61" s="27">
        <v>2.1702993359267592E-3</v>
      </c>
      <c r="M61" s="4">
        <f t="shared" si="10"/>
        <v>-5.0233402324080523E-7</v>
      </c>
      <c r="N61" s="3">
        <f t="shared" si="11"/>
        <v>-0.50233402324056442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0.198779570717</v>
      </c>
      <c r="D62" s="7">
        <v>17255</v>
      </c>
      <c r="E62" s="1">
        <f t="shared" si="6"/>
        <v>17255</v>
      </c>
      <c r="F62" s="6">
        <v>6505580785.816</v>
      </c>
      <c r="G62" s="1" t="s">
        <v>150</v>
      </c>
      <c r="H62" s="1">
        <f t="shared" si="7"/>
        <v>1987.7957071700002</v>
      </c>
      <c r="I62" s="25">
        <f t="shared" si="8"/>
        <v>3.0555238227214935E-7</v>
      </c>
      <c r="J62" s="26">
        <f t="shared" si="9"/>
        <v>5.2723063561059373E-3</v>
      </c>
      <c r="K62" s="5">
        <v>5.271086324366776E-3</v>
      </c>
      <c r="L62" s="27">
        <v>1.987335723684612E-3</v>
      </c>
      <c r="M62" s="4">
        <f t="shared" si="10"/>
        <v>-4.5998348538814349E-7</v>
      </c>
      <c r="N62" s="3">
        <f t="shared" si="11"/>
        <v>-0.459983485388193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0.46627598340699999</v>
      </c>
      <c r="D63" s="7">
        <v>13463.6</v>
      </c>
      <c r="E63" s="1">
        <f t="shared" si="6"/>
        <v>13463.6</v>
      </c>
      <c r="F63" s="6">
        <v>7722244940.9999905</v>
      </c>
      <c r="G63" s="1" t="s">
        <v>195</v>
      </c>
      <c r="H63" s="1">
        <f t="shared" si="7"/>
        <v>4662.7598340699997</v>
      </c>
      <c r="I63" s="25">
        <f t="shared" si="8"/>
        <v>6.0380884958904149E-7</v>
      </c>
      <c r="J63" s="26">
        <f t="shared" si="9"/>
        <v>8.1294408273270193E-3</v>
      </c>
      <c r="K63" s="5">
        <v>8.2637377786422203E-3</v>
      </c>
      <c r="L63" s="27">
        <v>4.7397878171418044E-3</v>
      </c>
      <c r="M63" s="4">
        <f t="shared" si="10"/>
        <v>7.7027983071804862E-5</v>
      </c>
      <c r="N63" s="3">
        <f t="shared" si="11"/>
        <v>77.027983071804556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0.44208734306899999</v>
      </c>
      <c r="D64" s="7">
        <v>2367040</v>
      </c>
      <c r="E64" s="1">
        <f t="shared" si="6"/>
        <v>2367040</v>
      </c>
      <c r="F64" s="6">
        <v>8630080491.6000004</v>
      </c>
      <c r="G64" s="1" t="s">
        <v>191</v>
      </c>
      <c r="H64" s="1">
        <f t="shared" si="7"/>
        <v>4420.8734306899996</v>
      </c>
      <c r="I64" s="25">
        <f t="shared" si="8"/>
        <v>5.1226329059074373E-7</v>
      </c>
      <c r="J64" s="26">
        <f t="shared" si="9"/>
        <v>1.212547699359914</v>
      </c>
      <c r="K64" s="5">
        <v>1.212267111209304</v>
      </c>
      <c r="L64" s="27">
        <v>4.4198504237595079E-3</v>
      </c>
      <c r="M64" s="4">
        <f t="shared" si="10"/>
        <v>-1.0230069304919404E-6</v>
      </c>
      <c r="N64" s="3">
        <f t="shared" si="11"/>
        <v>-1.0230069304916469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0.72640129894299998</v>
      </c>
      <c r="D65" s="7">
        <v>298661</v>
      </c>
      <c r="E65" s="1">
        <f t="shared" si="6"/>
        <v>298661</v>
      </c>
      <c r="F65" s="6">
        <v>28897704359.3125</v>
      </c>
      <c r="G65" s="1" t="s">
        <v>171</v>
      </c>
      <c r="H65" s="1">
        <f t="shared" si="7"/>
        <v>7264.0129894299998</v>
      </c>
      <c r="I65" s="25">
        <f t="shared" si="8"/>
        <v>2.513698977299253E-7</v>
      </c>
      <c r="J65" s="26">
        <f t="shared" si="9"/>
        <v>7.507438502591722E-2</v>
      </c>
      <c r="K65" s="5">
        <v>7.5057012527735889E-2</v>
      </c>
      <c r="L65" s="27">
        <v>7.2623320692012886E-3</v>
      </c>
      <c r="M65" s="4">
        <f t="shared" si="10"/>
        <v>-1.6809202287113717E-6</v>
      </c>
      <c r="N65" s="3">
        <f t="shared" si="11"/>
        <v>-1.6809202287113294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0.43922925861099998</v>
      </c>
      <c r="D66" s="7">
        <v>4477108</v>
      </c>
      <c r="E66" s="1">
        <f t="shared" ref="E66:E97" si="12">D66</f>
        <v>4477108</v>
      </c>
      <c r="F66" s="6">
        <v>8675527175.4421959</v>
      </c>
      <c r="G66" s="1" t="s">
        <v>152</v>
      </c>
      <c r="H66" s="1">
        <f t="shared" ref="H66:H102" si="13">(C66/100)*$R$2</f>
        <v>4392.2925861100002</v>
      </c>
      <c r="I66" s="25">
        <f t="shared" ref="I66:I97" si="14">H66/F66</f>
        <v>5.0628538154352827E-7</v>
      </c>
      <c r="J66" s="26">
        <f t="shared" ref="J66:J97" si="15">I66*E66</f>
        <v>2.2666943319915829</v>
      </c>
      <c r="K66" s="5">
        <v>2.266169810301907</v>
      </c>
      <c r="L66" s="27">
        <v>4.39127619289972E-3</v>
      </c>
      <c r="M66" s="4">
        <f t="shared" ref="M66:M97" si="16">L66-(C66/100)</f>
        <v>-1.0163932102798257E-6</v>
      </c>
      <c r="N66" s="3">
        <f t="shared" ref="N66:N102" si="17">IFERROR(L66*$R$2,0)-H66</f>
        <v>-1.016393210280512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4.6416943944950004</v>
      </c>
      <c r="D67" s="7">
        <v>849242</v>
      </c>
      <c r="E67" s="1">
        <f t="shared" si="12"/>
        <v>849242</v>
      </c>
      <c r="F67" s="6">
        <v>113391016478.69991</v>
      </c>
      <c r="G67" s="1" t="s">
        <v>152</v>
      </c>
      <c r="H67" s="1">
        <f t="shared" si="13"/>
        <v>46416.943944950006</v>
      </c>
      <c r="I67" s="25">
        <f t="shared" si="14"/>
        <v>4.0935292218382453E-7</v>
      </c>
      <c r="J67" s="26">
        <f t="shared" si="15"/>
        <v>0.34763969434123548</v>
      </c>
      <c r="K67" s="5">
        <v>0.34755924919384812</v>
      </c>
      <c r="L67" s="27">
        <v>4.6406202887591751E-2</v>
      </c>
      <c r="M67" s="4">
        <f t="shared" si="16"/>
        <v>-1.0741057358251704E-5</v>
      </c>
      <c r="N67" s="3">
        <f t="shared" si="17"/>
        <v>-10.741057358252874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0.25896061156400002</v>
      </c>
      <c r="D68" s="7">
        <v>50798</v>
      </c>
      <c r="E68" s="1">
        <f t="shared" si="12"/>
        <v>50798</v>
      </c>
      <c r="F68" s="6">
        <v>5384860167.8159904</v>
      </c>
      <c r="G68" s="1" t="s">
        <v>158</v>
      </c>
      <c r="H68" s="1">
        <f t="shared" si="13"/>
        <v>2589.6061156400001</v>
      </c>
      <c r="I68" s="25">
        <f t="shared" si="14"/>
        <v>4.8090498823301867E-7</v>
      </c>
      <c r="J68" s="26">
        <f t="shared" si="15"/>
        <v>2.4429011592260883E-2</v>
      </c>
      <c r="K68" s="5">
        <v>2.4423358626101101E-2</v>
      </c>
      <c r="L68" s="27">
        <v>2.5890068709393458E-3</v>
      </c>
      <c r="M68" s="4">
        <f t="shared" si="16"/>
        <v>-5.9924470065426949E-7</v>
      </c>
      <c r="N68" s="3">
        <f t="shared" si="17"/>
        <v>-0.59924470065425339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1.1949917734540001</v>
      </c>
      <c r="D69" s="7">
        <v>36500000</v>
      </c>
      <c r="E69" s="1">
        <f t="shared" si="12"/>
        <v>36500000</v>
      </c>
      <c r="F69" s="6">
        <v>30885339553.080002</v>
      </c>
      <c r="G69" s="1" t="s">
        <v>152</v>
      </c>
      <c r="H69" s="1">
        <f t="shared" si="13"/>
        <v>11949.91773454</v>
      </c>
      <c r="I69" s="25">
        <f t="shared" si="14"/>
        <v>3.869122990861957E-7</v>
      </c>
      <c r="J69" s="26">
        <f t="shared" si="15"/>
        <v>14.122298916646143</v>
      </c>
      <c r="K69" s="5">
        <v>14.119030962960499</v>
      </c>
      <c r="L69" s="27">
        <v>1.1947152478122881E-2</v>
      </c>
      <c r="M69" s="4">
        <f t="shared" si="16"/>
        <v>-2.7652564171202348E-6</v>
      </c>
      <c r="N69" s="3">
        <f t="shared" si="17"/>
        <v>-2.7652564171203267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0.44969561962299998</v>
      </c>
      <c r="D70" s="7">
        <v>44022</v>
      </c>
      <c r="E70" s="1">
        <f t="shared" si="12"/>
        <v>44022</v>
      </c>
      <c r="F70" s="6">
        <v>7269575689.2799997</v>
      </c>
      <c r="G70" s="1" t="s">
        <v>152</v>
      </c>
      <c r="H70" s="1">
        <f t="shared" si="13"/>
        <v>4496.9561962300004</v>
      </c>
      <c r="I70" s="25">
        <f t="shared" si="14"/>
        <v>6.1859954259247723E-7</v>
      </c>
      <c r="J70" s="26">
        <f t="shared" si="15"/>
        <v>2.7231989064006031E-2</v>
      </c>
      <c r="K70" s="5">
        <v>2.7225687478135259E-2</v>
      </c>
      <c r="L70" s="27">
        <v>4.4959155834579751E-3</v>
      </c>
      <c r="M70" s="4">
        <f t="shared" si="16"/>
        <v>-1.040612772024857E-6</v>
      </c>
      <c r="N70" s="3">
        <f t="shared" si="17"/>
        <v>-1.0406127720252698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0.42357927574199999</v>
      </c>
      <c r="D71" s="7">
        <v>38400</v>
      </c>
      <c r="E71" s="1">
        <f t="shared" si="12"/>
        <v>38400</v>
      </c>
      <c r="F71" s="6">
        <v>6235068792.5</v>
      </c>
      <c r="G71" s="1" t="s">
        <v>177</v>
      </c>
      <c r="H71" s="1">
        <f t="shared" si="13"/>
        <v>4235.7927574200003</v>
      </c>
      <c r="I71" s="25">
        <f t="shared" si="14"/>
        <v>6.7934980324757982E-7</v>
      </c>
      <c r="J71" s="26">
        <f t="shared" si="15"/>
        <v>2.6087032444707066E-2</v>
      </c>
      <c r="K71" s="5">
        <v>2.608099580616181E-2</v>
      </c>
      <c r="L71" s="27">
        <v>4.2348125788625752E-3</v>
      </c>
      <c r="M71" s="4">
        <f t="shared" si="16"/>
        <v>-9.8017855742517368E-7</v>
      </c>
      <c r="N71" s="3">
        <f t="shared" si="17"/>
        <v>-0.98017855742546089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2.8812027093100001</v>
      </c>
      <c r="D72" s="7">
        <v>26800000</v>
      </c>
      <c r="E72" s="1">
        <f t="shared" si="12"/>
        <v>26800000</v>
      </c>
      <c r="F72" s="6">
        <v>78792978642.5504</v>
      </c>
      <c r="G72" s="1" t="s">
        <v>154</v>
      </c>
      <c r="H72" s="1">
        <f t="shared" si="13"/>
        <v>28812.027093100001</v>
      </c>
      <c r="I72" s="25">
        <f t="shared" si="14"/>
        <v>3.6566744384430096E-7</v>
      </c>
      <c r="J72" s="26">
        <f t="shared" si="15"/>
        <v>9.7998874950272654</v>
      </c>
      <c r="K72" s="5">
        <v>9.7976197652497028</v>
      </c>
      <c r="L72" s="27">
        <v>2.8805359884744381E-2</v>
      </c>
      <c r="M72" s="4">
        <f t="shared" si="16"/>
        <v>-6.6672083556193473E-6</v>
      </c>
      <c r="N72" s="3">
        <f t="shared" si="17"/>
        <v>-6.6672083556186408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0.25513686414600001</v>
      </c>
      <c r="D73" s="7">
        <v>451882</v>
      </c>
      <c r="E73" s="1">
        <f t="shared" si="12"/>
        <v>451882</v>
      </c>
      <c r="F73" s="6">
        <v>5113931899.5</v>
      </c>
      <c r="G73" s="1" t="s">
        <v>152</v>
      </c>
      <c r="H73" s="1">
        <f t="shared" si="13"/>
        <v>2551.3686414600002</v>
      </c>
      <c r="I73" s="25">
        <f t="shared" si="14"/>
        <v>4.989054785241573E-7</v>
      </c>
      <c r="J73" s="26">
        <f t="shared" si="15"/>
        <v>0.22544640544645325</v>
      </c>
      <c r="K73" s="5">
        <v>0.22539423629070951</v>
      </c>
      <c r="L73" s="27">
        <v>2.5507782450518049E-3</v>
      </c>
      <c r="M73" s="4">
        <f t="shared" si="16"/>
        <v>-5.9039640819529698E-7</v>
      </c>
      <c r="N73" s="3">
        <f t="shared" si="17"/>
        <v>-0.59039640819537453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3.4467315230489999</v>
      </c>
      <c r="D74" s="7">
        <v>81000000</v>
      </c>
      <c r="E74" s="1">
        <f t="shared" si="12"/>
        <v>81000000</v>
      </c>
      <c r="F74" s="6">
        <v>182181963251.508</v>
      </c>
      <c r="G74" s="1" t="s">
        <v>154</v>
      </c>
      <c r="H74" s="1">
        <f t="shared" si="13"/>
        <v>34467.31523049</v>
      </c>
      <c r="I74" s="25">
        <f t="shared" si="14"/>
        <v>1.8919169941596675E-7</v>
      </c>
      <c r="J74" s="26">
        <f t="shared" si="15"/>
        <v>15.324527652693307</v>
      </c>
      <c r="K74" s="5">
        <v>15.32098149871473</v>
      </c>
      <c r="L74" s="27">
        <v>3.4459339362665188E-2</v>
      </c>
      <c r="M74" s="4">
        <f t="shared" si="16"/>
        <v>-7.9758678248123549E-6</v>
      </c>
      <c r="N74" s="3">
        <f t="shared" si="17"/>
        <v>-7.9758678248108481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0.25975388481299999</v>
      </c>
      <c r="D75" s="7">
        <v>580053</v>
      </c>
      <c r="E75" s="1">
        <f t="shared" si="12"/>
        <v>580053</v>
      </c>
      <c r="F75" s="6">
        <v>9932417366.7279778</v>
      </c>
      <c r="G75" s="1" t="s">
        <v>152</v>
      </c>
      <c r="H75" s="1">
        <f t="shared" si="13"/>
        <v>2597.5388481299997</v>
      </c>
      <c r="I75" s="25">
        <f t="shared" si="14"/>
        <v>2.6152131472357803E-7</v>
      </c>
      <c r="J75" s="26">
        <f t="shared" si="15"/>
        <v>0.1516962231693556</v>
      </c>
      <c r="K75" s="5">
        <v>0.1516611200864843</v>
      </c>
      <c r="L75" s="27">
        <v>2.5969377677633148E-3</v>
      </c>
      <c r="M75" s="4">
        <f t="shared" si="16"/>
        <v>-6.010803666849085E-7</v>
      </c>
      <c r="N75" s="3">
        <f t="shared" si="17"/>
        <v>-0.60108036668498244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0.246088301201</v>
      </c>
      <c r="D76" s="7">
        <v>10696</v>
      </c>
      <c r="E76" s="1">
        <f t="shared" si="12"/>
        <v>10696</v>
      </c>
      <c r="F76" s="6">
        <v>4820077423.1440001</v>
      </c>
      <c r="G76" s="1" t="s">
        <v>150</v>
      </c>
      <c r="H76" s="1">
        <f t="shared" si="13"/>
        <v>2460.8830120099997</v>
      </c>
      <c r="I76" s="25">
        <f t="shared" si="14"/>
        <v>5.1054844061090524E-7</v>
      </c>
      <c r="J76" s="26">
        <f t="shared" si="15"/>
        <v>5.4608261207742424E-3</v>
      </c>
      <c r="K76" s="5">
        <v>5.4595624648360857E-3</v>
      </c>
      <c r="L76" s="27">
        <v>2.4603135543194488E-3</v>
      </c>
      <c r="M76" s="4">
        <f t="shared" si="16"/>
        <v>-5.6945769055100071E-7</v>
      </c>
      <c r="N76" s="3">
        <f t="shared" si="17"/>
        <v>-0.5694576905507347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0.38569664351499999</v>
      </c>
      <c r="D77" s="7">
        <v>498652</v>
      </c>
      <c r="E77" s="1">
        <f t="shared" si="12"/>
        <v>498652</v>
      </c>
      <c r="F77" s="6">
        <v>12029078654.76199</v>
      </c>
      <c r="G77" s="1" t="s">
        <v>152</v>
      </c>
      <c r="H77" s="1">
        <f t="shared" si="13"/>
        <v>3856.9664351500001</v>
      </c>
      <c r="I77" s="25">
        <f t="shared" si="14"/>
        <v>3.2063689546357155E-7</v>
      </c>
      <c r="J77" s="26">
        <f t="shared" si="15"/>
        <v>0.1598862291967009</v>
      </c>
      <c r="K77" s="5">
        <v>0.1598492309153659</v>
      </c>
      <c r="L77" s="27">
        <v>3.856073918452445E-3</v>
      </c>
      <c r="M77" s="4">
        <f t="shared" si="16"/>
        <v>-8.9251669755513463E-7</v>
      </c>
      <c r="N77" s="3">
        <f t="shared" si="17"/>
        <v>-0.89251669755503826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0.943849348531</v>
      </c>
      <c r="D78" s="7">
        <v>77212</v>
      </c>
      <c r="E78" s="1">
        <f t="shared" si="12"/>
        <v>77212</v>
      </c>
      <c r="F78" s="6">
        <v>15342318822.325001</v>
      </c>
      <c r="G78" s="1" t="s">
        <v>152</v>
      </c>
      <c r="H78" s="1">
        <f t="shared" si="13"/>
        <v>9438.4934853100003</v>
      </c>
      <c r="I78" s="25">
        <f t="shared" si="14"/>
        <v>6.1519341336954924E-7</v>
      </c>
      <c r="J78" s="26">
        <f t="shared" si="15"/>
        <v>4.7500313833089634E-2</v>
      </c>
      <c r="K78" s="5">
        <v>4.7489322079797232E-2</v>
      </c>
      <c r="L78" s="27">
        <v>9.4363093820173972E-3</v>
      </c>
      <c r="M78" s="4">
        <f t="shared" si="16"/>
        <v>-2.1841032926024628E-6</v>
      </c>
      <c r="N78" s="3">
        <f t="shared" si="17"/>
        <v>-2.1841032926022308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0.866967583742</v>
      </c>
      <c r="D79" s="7">
        <v>8920000</v>
      </c>
      <c r="E79" s="1">
        <f t="shared" si="12"/>
        <v>8920000</v>
      </c>
      <c r="F79" s="6">
        <v>22100167557.5</v>
      </c>
      <c r="G79" s="1" t="s">
        <v>160</v>
      </c>
      <c r="H79" s="1">
        <f t="shared" si="13"/>
        <v>8669.6758374199999</v>
      </c>
      <c r="I79" s="25">
        <f t="shared" si="14"/>
        <v>3.9229005005791572E-7</v>
      </c>
      <c r="J79" s="26">
        <f t="shared" si="15"/>
        <v>3.4992272465166083</v>
      </c>
      <c r="K79" s="5">
        <v>3.4984175120216778</v>
      </c>
      <c r="L79" s="27">
        <v>8.6676696414541878E-3</v>
      </c>
      <c r="M79" s="4">
        <f t="shared" si="16"/>
        <v>-2.0061959658118633E-6</v>
      </c>
      <c r="N79" s="3">
        <f t="shared" si="17"/>
        <v>-2.0061959658123669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0.62929203822599999</v>
      </c>
      <c r="D80" s="7">
        <v>1258.33</v>
      </c>
      <c r="E80" s="1">
        <f t="shared" si="12"/>
        <v>1258.33</v>
      </c>
      <c r="F80" s="6">
        <v>9851731491.3600006</v>
      </c>
      <c r="G80" s="1" t="s">
        <v>150</v>
      </c>
      <c r="H80" s="1">
        <f t="shared" si="13"/>
        <v>6292.9203822600002</v>
      </c>
      <c r="I80" s="25">
        <f t="shared" si="14"/>
        <v>6.3876288018800664E-7</v>
      </c>
      <c r="J80" s="26">
        <f t="shared" si="15"/>
        <v>8.0377449502697432E-4</v>
      </c>
      <c r="K80" s="5">
        <v>8.0358849855221247E-4</v>
      </c>
      <c r="L80" s="27">
        <v>6.2914641765526797E-3</v>
      </c>
      <c r="M80" s="4">
        <f t="shared" si="16"/>
        <v>-1.4562057073204751E-6</v>
      </c>
      <c r="N80" s="3">
        <f t="shared" si="17"/>
        <v>-1.4562057073208052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0.180531687735</v>
      </c>
      <c r="D81" s="7">
        <v>16964</v>
      </c>
      <c r="E81" s="1">
        <f t="shared" si="12"/>
        <v>16964</v>
      </c>
      <c r="F81" s="6">
        <v>3998210036.7072001</v>
      </c>
      <c r="G81" s="1" t="s">
        <v>158</v>
      </c>
      <c r="H81" s="1">
        <f t="shared" si="13"/>
        <v>1805.3168773500001</v>
      </c>
      <c r="I81" s="25">
        <f t="shared" si="14"/>
        <v>4.5153127543964704E-7</v>
      </c>
      <c r="J81" s="26">
        <f t="shared" si="15"/>
        <v>7.659776556558172E-3</v>
      </c>
      <c r="K81" s="5">
        <v>7.6580040551397629E-3</v>
      </c>
      <c r="L81" s="27">
        <v>1.80489912016059E-3</v>
      </c>
      <c r="M81" s="4">
        <f t="shared" si="16"/>
        <v>-4.1775718941008261E-7</v>
      </c>
      <c r="N81" s="3">
        <f t="shared" si="17"/>
        <v>-0.41775718941016748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0.32345984338799999</v>
      </c>
      <c r="D82" s="7">
        <v>2321.9</v>
      </c>
      <c r="E82" s="1">
        <f t="shared" si="12"/>
        <v>2321.9</v>
      </c>
      <c r="F82" s="6">
        <v>7377054618.75</v>
      </c>
      <c r="G82" s="1" t="s">
        <v>150</v>
      </c>
      <c r="H82" s="1">
        <f t="shared" si="13"/>
        <v>3234.5984338799999</v>
      </c>
      <c r="I82" s="25">
        <f t="shared" si="14"/>
        <v>4.3846746446186461E-7</v>
      </c>
      <c r="J82" s="26">
        <f t="shared" si="15"/>
        <v>1.0180776057340036E-3</v>
      </c>
      <c r="K82" s="5">
        <v>1.017842019196021E-3</v>
      </c>
      <c r="L82" s="27">
        <v>3.2338499370635401E-3</v>
      </c>
      <c r="M82" s="4">
        <f t="shared" si="16"/>
        <v>-7.4849681646000157E-7</v>
      </c>
      <c r="N82" s="3">
        <f t="shared" si="17"/>
        <v>-0.7484968164599195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0.35743319174100002</v>
      </c>
      <c r="D83" s="7">
        <v>1198420</v>
      </c>
      <c r="E83" s="1">
        <f t="shared" si="12"/>
        <v>1198420</v>
      </c>
      <c r="F83" s="6">
        <v>8619880491.3799896</v>
      </c>
      <c r="G83" s="1" t="s">
        <v>154</v>
      </c>
      <c r="H83" s="1">
        <f t="shared" si="13"/>
        <v>3574.3319174100006</v>
      </c>
      <c r="I83" s="25">
        <f t="shared" si="14"/>
        <v>4.1466142378474808E-7</v>
      </c>
      <c r="J83" s="26">
        <f t="shared" si="15"/>
        <v>0.4969385434921178</v>
      </c>
      <c r="K83" s="5">
        <v>0.49682355002316142</v>
      </c>
      <c r="L83" s="27">
        <v>3.573504803410156E-3</v>
      </c>
      <c r="M83" s="4">
        <f t="shared" si="16"/>
        <v>-8.2711399984440603E-7</v>
      </c>
      <c r="N83" s="3">
        <f t="shared" si="17"/>
        <v>-0.82711399984464151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1.439811187251</v>
      </c>
      <c r="D84" s="7">
        <v>150108</v>
      </c>
      <c r="E84" s="1">
        <f t="shared" si="12"/>
        <v>150108</v>
      </c>
      <c r="F84" s="6">
        <v>137691161307.638</v>
      </c>
      <c r="G84" s="1" t="s">
        <v>150</v>
      </c>
      <c r="H84" s="1">
        <f t="shared" si="13"/>
        <v>14398.11187251</v>
      </c>
      <c r="I84" s="25">
        <f t="shared" si="14"/>
        <v>1.0456816353186869E-7</v>
      </c>
      <c r="J84" s="26">
        <f t="shared" si="15"/>
        <v>1.5696517891441743E-2</v>
      </c>
      <c r="K84" s="5">
        <v>1.5692885657502788E-2</v>
      </c>
      <c r="L84" s="27">
        <v>1.439478009466208E-2</v>
      </c>
      <c r="M84" s="4">
        <f t="shared" si="16"/>
        <v>-3.3317778479202698E-6</v>
      </c>
      <c r="N84" s="3">
        <f t="shared" si="17"/>
        <v>-3.3317778479213302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0.32901185481900003</v>
      </c>
      <c r="D85" s="7">
        <v>139050</v>
      </c>
      <c r="E85" s="1">
        <f t="shared" si="12"/>
        <v>139050</v>
      </c>
      <c r="F85" s="6">
        <v>121000496788.9239</v>
      </c>
      <c r="G85" s="1" t="s">
        <v>150</v>
      </c>
      <c r="H85" s="1">
        <f t="shared" si="13"/>
        <v>3290.1185481900002</v>
      </c>
      <c r="I85" s="25">
        <f t="shared" si="14"/>
        <v>2.7190950744023473E-8</v>
      </c>
      <c r="J85" s="26">
        <f t="shared" si="15"/>
        <v>3.780901700956464E-3</v>
      </c>
      <c r="K85" s="5">
        <v>3.780026757765861E-3</v>
      </c>
      <c r="L85" s="27">
        <v>3.2893571777424988E-3</v>
      </c>
      <c r="M85" s="4">
        <f t="shared" si="16"/>
        <v>-7.6137044750139785E-7</v>
      </c>
      <c r="N85" s="3">
        <f t="shared" si="17"/>
        <v>-0.76137044750157656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0.196574731019</v>
      </c>
      <c r="D86" s="7">
        <v>6828</v>
      </c>
      <c r="E86" s="1">
        <f t="shared" si="12"/>
        <v>6828</v>
      </c>
      <c r="F86" s="6">
        <v>10955916320</v>
      </c>
      <c r="G86" s="1" t="s">
        <v>150</v>
      </c>
      <c r="H86" s="1">
        <f t="shared" si="13"/>
        <v>1965.7473101899998</v>
      </c>
      <c r="I86" s="25">
        <f t="shared" si="14"/>
        <v>1.7942335928593509E-7</v>
      </c>
      <c r="J86" s="26">
        <f t="shared" si="15"/>
        <v>1.2251026972043648E-3</v>
      </c>
      <c r="K86" s="5">
        <v>1.224819203779296E-3</v>
      </c>
      <c r="L86" s="27">
        <v>1.9652924287836839E-3</v>
      </c>
      <c r="M86" s="4">
        <f t="shared" si="16"/>
        <v>-4.5488140631598159E-7</v>
      </c>
      <c r="N86" s="3">
        <f t="shared" si="17"/>
        <v>-0.45488140631596252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0.39973891409099999</v>
      </c>
      <c r="D87" s="7">
        <v>106179</v>
      </c>
      <c r="E87" s="1">
        <f t="shared" si="12"/>
        <v>106179</v>
      </c>
      <c r="F87" s="6">
        <v>8584124304.5999899</v>
      </c>
      <c r="G87" s="1" t="s">
        <v>207</v>
      </c>
      <c r="H87" s="1">
        <f t="shared" si="13"/>
        <v>3997.3891409099992</v>
      </c>
      <c r="I87" s="25">
        <f t="shared" si="14"/>
        <v>4.656723270850017E-7</v>
      </c>
      <c r="J87" s="26">
        <f t="shared" si="15"/>
        <v>4.9444622017558393E-2</v>
      </c>
      <c r="K87" s="5">
        <v>4.9433180341033431E-2</v>
      </c>
      <c r="L87" s="27">
        <v>3.9964641296220483E-3</v>
      </c>
      <c r="M87" s="4">
        <f t="shared" si="16"/>
        <v>-9.2501128795118709E-7</v>
      </c>
      <c r="N87" s="3">
        <f t="shared" si="17"/>
        <v>-0.92501128795083787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0.55330745066099996</v>
      </c>
      <c r="D88" s="7">
        <v>193644</v>
      </c>
      <c r="E88" s="1">
        <f t="shared" si="12"/>
        <v>193644</v>
      </c>
      <c r="F88" s="6">
        <v>9227679250.3199997</v>
      </c>
      <c r="G88" s="1" t="s">
        <v>171</v>
      </c>
      <c r="H88" s="1">
        <f t="shared" si="13"/>
        <v>5533.0745066099998</v>
      </c>
      <c r="I88" s="25">
        <f t="shared" si="14"/>
        <v>5.9961712544550377E-7</v>
      </c>
      <c r="J88" s="26">
        <f t="shared" si="15"/>
        <v>0.11611225863976914</v>
      </c>
      <c r="K88" s="5">
        <v>0.1160853898214555</v>
      </c>
      <c r="L88" s="27">
        <v>5.5317941321226223E-3</v>
      </c>
      <c r="M88" s="4">
        <f t="shared" si="16"/>
        <v>-1.280374487377077E-6</v>
      </c>
      <c r="N88" s="3">
        <f t="shared" si="17"/>
        <v>-1.2803744873772303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0.31778701570000001</v>
      </c>
      <c r="D89" s="7">
        <v>34293</v>
      </c>
      <c r="E89" s="1">
        <f t="shared" si="12"/>
        <v>34293</v>
      </c>
      <c r="F89" s="6">
        <v>5079946486.9499998</v>
      </c>
      <c r="G89" s="1" t="s">
        <v>177</v>
      </c>
      <c r="H89" s="1">
        <f t="shared" si="13"/>
        <v>3177.8701569999998</v>
      </c>
      <c r="I89" s="25">
        <f t="shared" si="14"/>
        <v>6.2557158134710852E-7</v>
      </c>
      <c r="J89" s="26">
        <f t="shared" si="15"/>
        <v>2.1452726239136393E-2</v>
      </c>
      <c r="K89" s="5">
        <v>2.1447761996716361E-2</v>
      </c>
      <c r="L89" s="27">
        <v>3.1771347857626631E-3</v>
      </c>
      <c r="M89" s="4">
        <f t="shared" si="16"/>
        <v>-7.3537123733685011E-7</v>
      </c>
      <c r="N89" s="3">
        <f t="shared" si="17"/>
        <v>-0.73537123733649423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1.0594917841039999</v>
      </c>
      <c r="D90" s="7">
        <v>29419000</v>
      </c>
      <c r="E90" s="1">
        <f t="shared" si="12"/>
        <v>29419000</v>
      </c>
      <c r="F90" s="6">
        <v>46216732521.154602</v>
      </c>
      <c r="G90" s="1" t="s">
        <v>154</v>
      </c>
      <c r="H90" s="1">
        <f t="shared" si="13"/>
        <v>10594.917841039998</v>
      </c>
      <c r="I90" s="25">
        <f t="shared" si="14"/>
        <v>2.2924419929925657E-7</v>
      </c>
      <c r="J90" s="26">
        <f t="shared" si="15"/>
        <v>6.7441350991848292</v>
      </c>
      <c r="K90" s="5">
        <v>6.7425745122857359</v>
      </c>
      <c r="L90" s="27">
        <v>1.059246618641913E-2</v>
      </c>
      <c r="M90" s="4">
        <f t="shared" si="16"/>
        <v>-2.4516546208684653E-6</v>
      </c>
      <c r="N90" s="3">
        <f t="shared" si="17"/>
        <v>-2.4516546208687942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2.0371336700040001</v>
      </c>
      <c r="D91" s="7">
        <v>2530000</v>
      </c>
      <c r="E91" s="1">
        <f t="shared" si="12"/>
        <v>2530000</v>
      </c>
      <c r="F91" s="6">
        <v>76356773759.936417</v>
      </c>
      <c r="G91" s="1" t="s">
        <v>158</v>
      </c>
      <c r="H91" s="1">
        <f t="shared" si="13"/>
        <v>20371.336700040003</v>
      </c>
      <c r="I91" s="25">
        <f t="shared" si="14"/>
        <v>2.667914802698045E-7</v>
      </c>
      <c r="J91" s="26">
        <f t="shared" si="15"/>
        <v>0.67498244508260541</v>
      </c>
      <c r="K91" s="5">
        <v>0.67482625157799725</v>
      </c>
      <c r="L91" s="27">
        <v>2.0366622695259708E-2</v>
      </c>
      <c r="M91" s="4">
        <f t="shared" si="16"/>
        <v>-4.7140047802936291E-6</v>
      </c>
      <c r="N91" s="3">
        <f t="shared" si="17"/>
        <v>-4.7140047802931804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0.14620385812200001</v>
      </c>
      <c r="D92" s="7">
        <v>9422</v>
      </c>
      <c r="E92" s="1">
        <f t="shared" si="12"/>
        <v>9422</v>
      </c>
      <c r="F92" s="6">
        <v>5439731569.6000004</v>
      </c>
      <c r="G92" s="1" t="s">
        <v>171</v>
      </c>
      <c r="H92" s="1">
        <f t="shared" si="13"/>
        <v>1462.0385812200002</v>
      </c>
      <c r="I92" s="25">
        <f t="shared" si="14"/>
        <v>2.687703542929616E-7</v>
      </c>
      <c r="J92" s="26">
        <f t="shared" si="15"/>
        <v>2.532354278148284E-3</v>
      </c>
      <c r="K92" s="5">
        <v>2.5317682817466449E-3</v>
      </c>
      <c r="L92" s="27">
        <v>1.4617002599372931E-3</v>
      </c>
      <c r="M92" s="4">
        <f t="shared" si="16"/>
        <v>-3.3832128270715363E-7</v>
      </c>
      <c r="N92" s="3">
        <f t="shared" si="17"/>
        <v>-0.33832128270705653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1.0694393126840001</v>
      </c>
      <c r="D93" s="7">
        <v>205818</v>
      </c>
      <c r="E93" s="1">
        <f t="shared" si="12"/>
        <v>205818</v>
      </c>
      <c r="F93" s="6">
        <v>194950999316.5549</v>
      </c>
      <c r="G93" s="1" t="s">
        <v>150</v>
      </c>
      <c r="H93" s="1">
        <f t="shared" si="13"/>
        <v>10694.393126840001</v>
      </c>
      <c r="I93" s="25">
        <f t="shared" si="14"/>
        <v>5.4856826404233011E-8</v>
      </c>
      <c r="J93" s="26">
        <f t="shared" si="15"/>
        <v>1.129052229686643E-2</v>
      </c>
      <c r="K93" s="5">
        <v>1.128790962705822E-2</v>
      </c>
      <c r="L93" s="27">
        <v>1.0691918403589389E-2</v>
      </c>
      <c r="M93" s="4">
        <f t="shared" si="16"/>
        <v>-2.4747232506110162E-6</v>
      </c>
      <c r="N93" s="3">
        <f t="shared" si="17"/>
        <v>-2.4747232506124419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3.7881154079339998</v>
      </c>
      <c r="D94" s="7">
        <v>81000000</v>
      </c>
      <c r="E94" s="1">
        <f t="shared" si="12"/>
        <v>81000000</v>
      </c>
      <c r="F94" s="6">
        <v>182181963251.508</v>
      </c>
      <c r="G94" s="1" t="s">
        <v>154</v>
      </c>
      <c r="H94" s="1">
        <f t="shared" si="13"/>
        <v>37881.154079339998</v>
      </c>
      <c r="I94" s="25">
        <f t="shared" si="14"/>
        <v>2.0793032089045972E-7</v>
      </c>
      <c r="J94" s="26">
        <f t="shared" si="15"/>
        <v>16.842355992127239</v>
      </c>
      <c r="K94" s="5">
        <v>16.838458606894761</v>
      </c>
      <c r="L94" s="27">
        <v>3.7872388236214083E-2</v>
      </c>
      <c r="M94" s="4">
        <f t="shared" si="16"/>
        <v>-8.765843125917161E-6</v>
      </c>
      <c r="N94" s="3">
        <f t="shared" si="17"/>
        <v>-8.7658431259187637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0.810717393748</v>
      </c>
      <c r="D95" s="7">
        <v>255700</v>
      </c>
      <c r="E95" s="1">
        <f t="shared" si="12"/>
        <v>255700</v>
      </c>
      <c r="F95" s="6">
        <v>13681251997.439899</v>
      </c>
      <c r="G95" s="1" t="s">
        <v>156</v>
      </c>
      <c r="H95" s="1">
        <f t="shared" si="13"/>
        <v>8107.1739374799999</v>
      </c>
      <c r="I95" s="25">
        <f t="shared" si="14"/>
        <v>5.9257544112169355E-7</v>
      </c>
      <c r="J95" s="26">
        <f t="shared" si="15"/>
        <v>0.15152154029481704</v>
      </c>
      <c r="K95" s="5">
        <v>0.15148647763426959</v>
      </c>
      <c r="L95" s="27">
        <v>8.105297906605342E-3</v>
      </c>
      <c r="M95" s="4">
        <f t="shared" si="16"/>
        <v>-1.8760308746583465E-6</v>
      </c>
      <c r="N95" s="3">
        <f t="shared" si="17"/>
        <v>-1.8760308746577721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0.18873648772099999</v>
      </c>
      <c r="D96" s="7">
        <v>584</v>
      </c>
      <c r="E96" s="1">
        <f t="shared" si="12"/>
        <v>584</v>
      </c>
      <c r="F96" s="6">
        <v>7528979430.335</v>
      </c>
      <c r="G96" s="1" t="s">
        <v>150</v>
      </c>
      <c r="H96" s="1">
        <f t="shared" si="13"/>
        <v>1887.3648772099998</v>
      </c>
      <c r="I96" s="25">
        <f t="shared" si="14"/>
        <v>2.5068004165420093E-7</v>
      </c>
      <c r="J96" s="26">
        <f t="shared" si="15"/>
        <v>1.4639714432605335E-4</v>
      </c>
      <c r="K96" s="5">
        <v>1.463632674702051E-4</v>
      </c>
      <c r="L96" s="27">
        <v>1.8869281338010171E-3</v>
      </c>
      <c r="M96" s="4">
        <f t="shared" si="16"/>
        <v>-4.3674340898273642E-7</v>
      </c>
      <c r="N96" s="3">
        <f t="shared" si="17"/>
        <v>-0.43674340898269293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1.1992844852610001</v>
      </c>
      <c r="D97" s="7">
        <v>965436</v>
      </c>
      <c r="E97" s="1">
        <f t="shared" si="12"/>
        <v>965436</v>
      </c>
      <c r="F97" s="6">
        <v>22440986773.519901</v>
      </c>
      <c r="G97" s="1" t="s">
        <v>152</v>
      </c>
      <c r="H97" s="1">
        <f t="shared" si="13"/>
        <v>11992.84485261</v>
      </c>
      <c r="I97" s="25">
        <f t="shared" si="14"/>
        <v>5.3441700107240445E-7</v>
      </c>
      <c r="J97" s="26">
        <f t="shared" si="15"/>
        <v>0.51594541184733789</v>
      </c>
      <c r="K97" s="5">
        <v>0.51582602011662071</v>
      </c>
      <c r="L97" s="27">
        <v>1.199006966269592E-2</v>
      </c>
      <c r="M97" s="4">
        <f t="shared" si="16"/>
        <v>-2.7751899140809888E-6</v>
      </c>
      <c r="N97" s="3">
        <f t="shared" si="17"/>
        <v>-2.7751899140803289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0.37018687577999998</v>
      </c>
      <c r="D98" s="7">
        <v>94000</v>
      </c>
      <c r="E98" s="1">
        <f t="shared" ref="E98:E129" si="18">D98</f>
        <v>94000</v>
      </c>
      <c r="F98" s="6">
        <v>7234732735.8000002</v>
      </c>
      <c r="G98" s="1" t="s">
        <v>156</v>
      </c>
      <c r="H98" s="1">
        <f t="shared" si="13"/>
        <v>3701.8687577999999</v>
      </c>
      <c r="I98" s="25">
        <f t="shared" ref="I98:I129" si="19">H98/F98</f>
        <v>5.1168009835136718E-7</v>
      </c>
      <c r="J98" s="26">
        <f t="shared" ref="J98:J129" si="20">I98*E98</f>
        <v>4.8097929245028516E-2</v>
      </c>
      <c r="K98" s="5">
        <v>4.8086799201284197E-2</v>
      </c>
      <c r="L98" s="27">
        <v>3.7010121312911928E-3</v>
      </c>
      <c r="M98" s="4">
        <f t="shared" ref="M98:M129" si="21">L98-(C98/100)</f>
        <v>-8.5662650880710678E-7</v>
      </c>
      <c r="N98" s="3">
        <f t="shared" si="17"/>
        <v>-0.8566265088070395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3.2046041461780002</v>
      </c>
      <c r="D99" s="7">
        <v>1102925</v>
      </c>
      <c r="E99" s="1">
        <f t="shared" si="18"/>
        <v>1102925</v>
      </c>
      <c r="F99" s="6">
        <v>135187720271.94431</v>
      </c>
      <c r="G99" s="1" t="s">
        <v>152</v>
      </c>
      <c r="H99" s="1">
        <f t="shared" si="13"/>
        <v>32046.041461780002</v>
      </c>
      <c r="I99" s="25">
        <f t="shared" si="19"/>
        <v>2.370484641453826E-7</v>
      </c>
      <c r="J99" s="26">
        <f t="shared" si="20"/>
        <v>0.26144667731754612</v>
      </c>
      <c r="K99" s="5">
        <v>0.26138617756212013</v>
      </c>
      <c r="L99" s="27">
        <v>3.2038625885913059E-2</v>
      </c>
      <c r="M99" s="4">
        <f t="shared" si="21"/>
        <v>-7.4155758669411376E-6</v>
      </c>
      <c r="N99" s="3">
        <f t="shared" si="17"/>
        <v>-7.415575866943982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0.491196388022</v>
      </c>
      <c r="D100" s="7">
        <v>109313</v>
      </c>
      <c r="E100" s="1">
        <f t="shared" si="18"/>
        <v>109313</v>
      </c>
      <c r="F100" s="6">
        <v>11777141022.6399</v>
      </c>
      <c r="G100" s="1" t="s">
        <v>207</v>
      </c>
      <c r="H100" s="1">
        <f t="shared" si="13"/>
        <v>4911.9638802200006</v>
      </c>
      <c r="I100" s="25">
        <f t="shared" si="19"/>
        <v>4.1707608584948078E-7</v>
      </c>
      <c r="J100" s="26">
        <f t="shared" si="20"/>
        <v>4.5591838172464295E-2</v>
      </c>
      <c r="K100" s="5">
        <v>4.558128804771127E-2</v>
      </c>
      <c r="L100" s="27">
        <v>4.9108272330963942E-3</v>
      </c>
      <c r="M100" s="4">
        <f t="shared" si="21"/>
        <v>-1.136647123606109E-6</v>
      </c>
      <c r="N100" s="3">
        <f t="shared" si="17"/>
        <v>-1.1366471236060534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1.6149981247959999</v>
      </c>
      <c r="D101" s="7">
        <v>20786</v>
      </c>
      <c r="E101" s="1">
        <f t="shared" si="18"/>
        <v>20786</v>
      </c>
      <c r="F101" s="6">
        <v>29120141941.240002</v>
      </c>
      <c r="G101" s="1" t="s">
        <v>150</v>
      </c>
      <c r="H101" s="1">
        <f t="shared" si="13"/>
        <v>16149.98124796</v>
      </c>
      <c r="I101" s="25">
        <f t="shared" si="19"/>
        <v>5.5459830108480222E-7</v>
      </c>
      <c r="J101" s="26">
        <f t="shared" si="20"/>
        <v>1.1527880286348699E-2</v>
      </c>
      <c r="K101" s="5">
        <v>1.1525212691010169E-2</v>
      </c>
      <c r="L101" s="27">
        <v>1.6146244080881209E-2</v>
      </c>
      <c r="M101" s="4">
        <f t="shared" si="21"/>
        <v>-3.7371670787919586E-6</v>
      </c>
      <c r="N101" s="3">
        <f t="shared" si="17"/>
        <v>-3.7371670787924813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1.556156091861</v>
      </c>
      <c r="D102" s="7">
        <v>1964766</v>
      </c>
      <c r="E102" s="1">
        <f t="shared" si="18"/>
        <v>1964766</v>
      </c>
      <c r="F102" s="6">
        <v>40812097408.032997</v>
      </c>
      <c r="G102" s="1" t="s">
        <v>207</v>
      </c>
      <c r="H102" s="1">
        <f t="shared" si="13"/>
        <v>15561.560918610001</v>
      </c>
      <c r="I102" s="25">
        <f t="shared" si="19"/>
        <v>3.8129775010159212E-7</v>
      </c>
      <c r="J102" s="26">
        <f t="shared" si="20"/>
        <v>0.74916085527610476</v>
      </c>
      <c r="K102" s="5">
        <v>0.74898749478137483</v>
      </c>
      <c r="L102" s="27">
        <v>1.555795987634969E-2</v>
      </c>
      <c r="M102" s="4">
        <f t="shared" si="21"/>
        <v>-3.6010422603104802E-6</v>
      </c>
      <c r="N102" s="3">
        <f t="shared" si="17"/>
        <v>-3.6010422603103507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17771051678.02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0.69365904398199996</v>
      </c>
      <c r="D2" s="7">
        <v>146313</v>
      </c>
      <c r="E2" s="1">
        <f t="shared" ref="E2:E33" si="0">D2</f>
        <v>146313</v>
      </c>
      <c r="F2" s="6">
        <v>98035051240.026001</v>
      </c>
      <c r="G2" s="1" t="s">
        <v>150</v>
      </c>
      <c r="H2" s="1">
        <f t="shared" ref="H2:H33" si="1">(C2/100)*$R$2</f>
        <v>6936.5904398199991</v>
      </c>
      <c r="I2" s="25">
        <f t="shared" ref="I2:I33" si="2">H2/F2</f>
        <v>7.075622802334916E-8</v>
      </c>
      <c r="J2" s="26">
        <f t="shared" ref="J2:J33" si="3">I2*E2</f>
        <v>1.0352555990780285E-2</v>
      </c>
      <c r="K2" s="5">
        <v>1.0381501135084211E-2</v>
      </c>
      <c r="L2" s="27">
        <v>6.9559847431627277E-3</v>
      </c>
      <c r="M2" s="4">
        <f t="shared" ref="M2:M33" si="4">L2-(C2/100)</f>
        <v>1.9394303342728375E-5</v>
      </c>
      <c r="N2" s="3">
        <f t="shared" ref="N2:N33" si="5">IFERROR(L2*$R$2,0)-H2</f>
        <v>19.394303342728563</v>
      </c>
      <c r="P2" s="12">
        <f>SUM(J2:J101)</f>
        <v>121.81233374824201</v>
      </c>
      <c r="Q2" s="11">
        <f>SUM(K2:K101)</f>
        <v>122.15044042024628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2</v>
      </c>
      <c r="B3" s="1" t="s">
        <v>151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152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0.11744423681877229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12033644389.029989</v>
      </c>
      <c r="G4" s="1" t="s">
        <v>154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1.944598849862143E-3</v>
      </c>
      <c r="M4" s="4">
        <f t="shared" si="4"/>
        <v>5.4218261521428186E-6</v>
      </c>
      <c r="N4" s="3">
        <f t="shared" si="5"/>
        <v>5.4218261521427848</v>
      </c>
      <c r="P4" s="2"/>
      <c r="Q4" s="2"/>
      <c r="R4" s="2"/>
    </row>
    <row r="5" spans="1:21">
      <c r="A5" s="7" t="s">
        <v>293</v>
      </c>
      <c r="B5" s="1" t="s">
        <v>294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207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0.25621654830461682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128</v>
      </c>
      <c r="B6" s="1" t="s">
        <v>304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164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1.7946351854195759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156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6.1097771751607743E-2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5</v>
      </c>
      <c r="B8" s="1" t="s">
        <v>157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158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7.6144014247656886E-3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6</v>
      </c>
      <c r="B9" s="1" t="s">
        <v>159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160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0.1123111866720829</v>
      </c>
      <c r="L9" s="27">
        <v>3.8026363597549739E-3</v>
      </c>
      <c r="M9" s="4">
        <f t="shared" si="4"/>
        <v>1.0602306604973796E-5</v>
      </c>
      <c r="N9" s="3">
        <f t="shared" si="5"/>
        <v>10.602306604973819</v>
      </c>
      <c r="P9" s="2"/>
      <c r="Q9" s="2"/>
      <c r="R9" s="2"/>
    </row>
    <row r="10" spans="1:21">
      <c r="A10" s="7" t="s">
        <v>272</v>
      </c>
      <c r="B10" s="1" t="s">
        <v>273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152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4.9633413509610168E-2</v>
      </c>
      <c r="L10" s="27">
        <v>1.374864833069626E-3</v>
      </c>
      <c r="M10" s="4">
        <f t="shared" si="4"/>
        <v>3.8333243396258647E-6</v>
      </c>
      <c r="N10" s="3">
        <f t="shared" si="5"/>
        <v>3.833324339625733</v>
      </c>
      <c r="P10" s="2"/>
      <c r="Q10" s="2"/>
      <c r="R10" s="2"/>
    </row>
    <row r="11" spans="1:21">
      <c r="A11" s="7" t="s">
        <v>7</v>
      </c>
      <c r="B11" s="1" t="s">
        <v>161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162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2.1227677664187078E-3</v>
      </c>
      <c r="M11" s="4">
        <f t="shared" si="4"/>
        <v>5.9185871587076611E-6</v>
      </c>
      <c r="N11" s="3">
        <f t="shared" si="5"/>
        <v>5.9185871587073962</v>
      </c>
      <c r="P11" s="2"/>
      <c r="Q11" s="2"/>
      <c r="R11" s="2"/>
    </row>
    <row r="12" spans="1:21">
      <c r="A12" s="7" t="s">
        <v>8</v>
      </c>
      <c r="B12" s="1" t="s">
        <v>163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15792688668.380739</v>
      </c>
      <c r="G12" s="1" t="s">
        <v>164</v>
      </c>
      <c r="H12" s="1">
        <f t="shared" si="1"/>
        <v>1954.8398929300001</v>
      </c>
      <c r="I12" s="25">
        <f t="shared" si="2"/>
        <v>1.237813227359996E-7</v>
      </c>
      <c r="J12" s="26">
        <f t="shared" si="3"/>
        <v>3.8142719475807332</v>
      </c>
      <c r="K12" s="5">
        <v>3.8249364260964649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9</v>
      </c>
      <c r="B13" s="1" t="s">
        <v>165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158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2.295146263409947E-2</v>
      </c>
      <c r="M13" s="4">
        <f t="shared" si="4"/>
        <v>6.3992036329469509E-5</v>
      </c>
      <c r="N13" s="3">
        <f t="shared" si="5"/>
        <v>63.992036329469556</v>
      </c>
      <c r="P13" s="2"/>
      <c r="Q13" s="2"/>
      <c r="R13" s="2"/>
    </row>
    <row r="14" spans="1:21">
      <c r="A14" s="7" t="s">
        <v>10</v>
      </c>
      <c r="B14" s="1" t="s">
        <v>166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152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/>
      <c r="R14" s="2"/>
    </row>
    <row r="15" spans="1:21">
      <c r="A15" s="7" t="s">
        <v>11</v>
      </c>
      <c r="B15" s="1" t="s">
        <v>167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152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0.30133373294622962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12</v>
      </c>
      <c r="B16" s="1" t="s">
        <v>168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150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5.5157565862491098E-2</v>
      </c>
      <c r="M16" s="4">
        <f t="shared" si="4"/>
        <v>1.5378736486110212E-4</v>
      </c>
      <c r="N16" s="3">
        <f t="shared" si="5"/>
        <v>153.78736486110574</v>
      </c>
      <c r="P16" s="2"/>
      <c r="Q16" s="2"/>
      <c r="R16" s="2"/>
    </row>
    <row r="17" spans="1:18">
      <c r="A17" s="7" t="s">
        <v>14</v>
      </c>
      <c r="B17" s="1" t="s">
        <v>170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171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4.6601671888642556E-3</v>
      </c>
      <c r="M17" s="4">
        <f t="shared" si="4"/>
        <v>1.299322804425556E-5</v>
      </c>
      <c r="N17" s="3">
        <f t="shared" si="5"/>
        <v>12.993228044255375</v>
      </c>
      <c r="P17" s="2"/>
      <c r="Q17" s="2"/>
      <c r="R17" s="2"/>
    </row>
    <row r="18" spans="1:18">
      <c r="A18" s="7" t="s">
        <v>15</v>
      </c>
      <c r="B18" s="1" t="s">
        <v>172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154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17</v>
      </c>
      <c r="B19" s="1" t="s">
        <v>174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162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18</v>
      </c>
      <c r="B20" s="1" t="s">
        <v>175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150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1.562323692449669E-3</v>
      </c>
      <c r="L20" s="27">
        <v>2.835160932175943E-3</v>
      </c>
      <c r="M20" s="4">
        <f t="shared" si="4"/>
        <v>7.9048435559429635E-6</v>
      </c>
      <c r="N20" s="3">
        <f t="shared" si="5"/>
        <v>7.904843555942989</v>
      </c>
      <c r="P20" s="2"/>
      <c r="Q20" s="2"/>
      <c r="R20" s="2"/>
    </row>
    <row r="21" spans="1:18">
      <c r="A21" s="7" t="s">
        <v>19</v>
      </c>
      <c r="B21" s="7" t="s">
        <v>176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177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1.7292516188938852E-2</v>
      </c>
      <c r="L21" s="27">
        <v>3.0947823420164112E-3</v>
      </c>
      <c r="M21" s="4">
        <f t="shared" si="4"/>
        <v>8.6287060364108673E-6</v>
      </c>
      <c r="N21" s="3">
        <f t="shared" si="5"/>
        <v>8.6287060364111312</v>
      </c>
      <c r="P21" s="2"/>
      <c r="Q21" s="2"/>
      <c r="R21" s="2"/>
    </row>
    <row r="22" spans="1:18">
      <c r="A22" s="7" t="s">
        <v>20</v>
      </c>
      <c r="B22" s="7" t="s">
        <v>178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162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0.14619670309633689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21</v>
      </c>
      <c r="B23" s="7" t="s">
        <v>179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152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1.137625206257049E-2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22</v>
      </c>
      <c r="B24" s="7" t="s">
        <v>180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150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3.6083810154898232E-4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104</v>
      </c>
      <c r="B25" s="1" t="s">
        <v>267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152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110</v>
      </c>
      <c r="B26" s="1" t="s">
        <v>274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152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23</v>
      </c>
      <c r="B27" s="1" t="s">
        <v>181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160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0.24874447244245029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24</v>
      </c>
      <c r="B28" s="1" t="s">
        <v>182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150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25</v>
      </c>
      <c r="B29" s="1" t="s">
        <v>183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177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26</v>
      </c>
      <c r="B30" s="1" t="s">
        <v>184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152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2.661127381002131E-3</v>
      </c>
      <c r="M30" s="4">
        <f t="shared" si="4"/>
        <v>7.4196125421305617E-6</v>
      </c>
      <c r="N30" s="3">
        <f t="shared" si="5"/>
        <v>7.4196125421308352</v>
      </c>
      <c r="P30" s="2"/>
      <c r="Q30" s="2"/>
      <c r="R30" s="2"/>
    </row>
    <row r="31" spans="1:18">
      <c r="A31" s="7" t="s">
        <v>27</v>
      </c>
      <c r="B31" s="1" t="s">
        <v>185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160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2.132606919167929E-2</v>
      </c>
      <c r="M31" s="4">
        <f t="shared" si="4"/>
        <v>5.94602015692898E-5</v>
      </c>
      <c r="N31" s="3">
        <f t="shared" si="5"/>
        <v>59.460201569290803</v>
      </c>
      <c r="P31" s="2"/>
      <c r="Q31" s="2"/>
      <c r="R31" s="2"/>
    </row>
    <row r="32" spans="1:18">
      <c r="A32" s="7" t="s">
        <v>28</v>
      </c>
      <c r="B32" s="1" t="s">
        <v>186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152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0.16043246888976709</v>
      </c>
      <c r="L32" s="27">
        <v>2.970065889263265E-2</v>
      </c>
      <c r="M32" s="4">
        <f t="shared" si="4"/>
        <v>8.2809783102651829E-5</v>
      </c>
      <c r="N32" s="3">
        <f t="shared" si="5"/>
        <v>82.809783102653455</v>
      </c>
      <c r="P32" s="2"/>
      <c r="Q32" s="2"/>
      <c r="R32" s="2"/>
    </row>
    <row r="33" spans="1:18">
      <c r="A33" s="7" t="s">
        <v>29</v>
      </c>
      <c r="B33" s="1" t="s">
        <v>187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152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31</v>
      </c>
      <c r="B34" s="1" t="s">
        <v>189</v>
      </c>
      <c r="C34" s="28">
        <v>0.29622287646899997</v>
      </c>
      <c r="D34" s="7">
        <v>1028490</v>
      </c>
      <c r="E34" s="1">
        <f t="shared" ref="E34:E65" si="6">D34</f>
        <v>1028490</v>
      </c>
      <c r="F34" s="6">
        <v>8922759665.2199898</v>
      </c>
      <c r="G34" s="1" t="s">
        <v>152</v>
      </c>
      <c r="H34" s="1">
        <f t="shared" ref="H34:H65" si="7">(C34/100)*$R$2</f>
        <v>2962.2287646899995</v>
      </c>
      <c r="I34" s="25">
        <f t="shared" ref="I34:I65" si="8">H34/F34</f>
        <v>3.3198571695665703E-7</v>
      </c>
      <c r="J34" s="26">
        <f t="shared" ref="J34:J65" si="9">I34*E34</f>
        <v>0.34144399003275216</v>
      </c>
      <c r="K34" s="5">
        <v>0.34239864630667632</v>
      </c>
      <c r="L34" s="27">
        <v>2.9705109730684171E-3</v>
      </c>
      <c r="M34" s="4">
        <f t="shared" ref="M34:M65" si="10">L34-(C34/100)</f>
        <v>8.2822083784174667E-6</v>
      </c>
      <c r="N34" s="3">
        <f t="shared" ref="N34:N65" si="11">IFERROR(L34*$R$2,0)-H34</f>
        <v>8.2822083784176357</v>
      </c>
      <c r="P34" s="2"/>
      <c r="Q34" s="2"/>
      <c r="R34" s="2"/>
    </row>
    <row r="35" spans="1:18">
      <c r="A35" s="7" t="s">
        <v>285</v>
      </c>
      <c r="B35" s="1" t="s">
        <v>286</v>
      </c>
      <c r="C35" s="28">
        <v>2.0915054142059999</v>
      </c>
      <c r="D35" s="7">
        <v>15470000</v>
      </c>
      <c r="E35" s="1">
        <f t="shared" si="6"/>
        <v>15470000</v>
      </c>
      <c r="F35" s="6">
        <v>107786391915.659</v>
      </c>
      <c r="G35" s="1" t="s">
        <v>154</v>
      </c>
      <c r="H35" s="1">
        <f t="shared" si="7"/>
        <v>20915.054142059998</v>
      </c>
      <c r="I35" s="25">
        <f t="shared" si="8"/>
        <v>1.9404169459931148E-7</v>
      </c>
      <c r="J35" s="26">
        <f t="shared" si="9"/>
        <v>3.0018250154513484</v>
      </c>
      <c r="K35" s="5">
        <v>3.010217943564153</v>
      </c>
      <c r="L35" s="27">
        <v>2.097353141671331E-2</v>
      </c>
      <c r="M35" s="4">
        <f t="shared" si="10"/>
        <v>5.8477274653311734E-5</v>
      </c>
      <c r="N35" s="3">
        <f t="shared" si="11"/>
        <v>58.477274653312634</v>
      </c>
      <c r="P35" s="2"/>
      <c r="Q35" s="2"/>
      <c r="R35" s="2"/>
    </row>
    <row r="36" spans="1:18">
      <c r="A36" s="7" t="s">
        <v>32</v>
      </c>
      <c r="B36" s="1" t="s">
        <v>190</v>
      </c>
      <c r="C36" s="28">
        <v>1.197219760651</v>
      </c>
      <c r="D36" s="7">
        <v>220502</v>
      </c>
      <c r="E36" s="1">
        <f t="shared" si="6"/>
        <v>220502</v>
      </c>
      <c r="F36" s="6">
        <v>22211672575.884998</v>
      </c>
      <c r="G36" s="1" t="s">
        <v>191</v>
      </c>
      <c r="H36" s="1">
        <f t="shared" si="7"/>
        <v>11972.197606510001</v>
      </c>
      <c r="I36" s="25">
        <f t="shared" si="8"/>
        <v>5.3900477623229964E-7</v>
      </c>
      <c r="J36" s="26">
        <f t="shared" si="9"/>
        <v>0.11885163116877454</v>
      </c>
      <c r="K36" s="5">
        <v>0.11918393341540991</v>
      </c>
      <c r="L36" s="27">
        <v>1.200567117454338E-2</v>
      </c>
      <c r="M36" s="4">
        <f t="shared" si="10"/>
        <v>3.3473568033379891E-5</v>
      </c>
      <c r="N36" s="3">
        <f t="shared" si="11"/>
        <v>33.473568033379706</v>
      </c>
      <c r="P36" s="2"/>
      <c r="Q36" s="2"/>
      <c r="R36" s="2"/>
    </row>
    <row r="37" spans="1:18">
      <c r="A37" s="7" t="s">
        <v>33</v>
      </c>
      <c r="B37" s="1" t="s">
        <v>192</v>
      </c>
      <c r="C37" s="28">
        <v>0.29754552354000002</v>
      </c>
      <c r="D37" s="7">
        <v>1029</v>
      </c>
      <c r="E37" s="1">
        <f t="shared" si="6"/>
        <v>1029</v>
      </c>
      <c r="F37" s="6">
        <v>5150988890</v>
      </c>
      <c r="G37" s="1" t="s">
        <v>158</v>
      </c>
      <c r="H37" s="1">
        <f t="shared" si="7"/>
        <v>2975.4552354000002</v>
      </c>
      <c r="I37" s="25">
        <f t="shared" si="8"/>
        <v>5.7764737974420294E-7</v>
      </c>
      <c r="J37" s="26">
        <f t="shared" si="9"/>
        <v>5.9439915375678488E-4</v>
      </c>
      <c r="K37" s="5">
        <v>5.9606105921295274E-4</v>
      </c>
      <c r="L37" s="27">
        <v>2.9837744351482519E-3</v>
      </c>
      <c r="M37" s="4">
        <f t="shared" si="10"/>
        <v>8.319199748251481E-6</v>
      </c>
      <c r="N37" s="3">
        <f t="shared" si="11"/>
        <v>8.3191997482517763</v>
      </c>
      <c r="P37" s="2"/>
      <c r="Q37" s="2"/>
      <c r="R37" s="2"/>
    </row>
    <row r="38" spans="1:18">
      <c r="A38" s="7" t="s">
        <v>34</v>
      </c>
      <c r="B38" s="1" t="s">
        <v>193</v>
      </c>
      <c r="C38" s="28">
        <v>0.616702030919</v>
      </c>
      <c r="D38" s="7">
        <v>36870</v>
      </c>
      <c r="E38" s="1">
        <f t="shared" si="6"/>
        <v>36870</v>
      </c>
      <c r="F38" s="6">
        <v>21427603191.323002</v>
      </c>
      <c r="G38" s="1" t="s">
        <v>150</v>
      </c>
      <c r="H38" s="1">
        <f t="shared" si="7"/>
        <v>6167.0203091899994</v>
      </c>
      <c r="I38" s="25">
        <f t="shared" si="8"/>
        <v>2.8780728549646198E-7</v>
      </c>
      <c r="J38" s="26">
        <f t="shared" si="9"/>
        <v>1.0611454616254554E-2</v>
      </c>
      <c r="K38" s="5">
        <v>1.0641123660451441E-2</v>
      </c>
      <c r="L38" s="27">
        <v>6.1842629592067256E-3</v>
      </c>
      <c r="M38" s="4">
        <f t="shared" si="10"/>
        <v>1.7242650016725987E-5</v>
      </c>
      <c r="N38" s="3">
        <f t="shared" si="11"/>
        <v>17.242650016726657</v>
      </c>
      <c r="P38" s="2"/>
      <c r="Q38" s="2"/>
      <c r="R38" s="2"/>
    </row>
    <row r="39" spans="1:18">
      <c r="A39" s="7" t="s">
        <v>36</v>
      </c>
      <c r="B39" s="1" t="s">
        <v>196</v>
      </c>
      <c r="C39" s="28">
        <v>4.2912825837230004</v>
      </c>
      <c r="D39" s="7">
        <v>785668</v>
      </c>
      <c r="E39" s="1">
        <f t="shared" si="6"/>
        <v>785668</v>
      </c>
      <c r="F39" s="6">
        <v>80890715830.165009</v>
      </c>
      <c r="G39" s="1" t="s">
        <v>152</v>
      </c>
      <c r="H39" s="1">
        <f t="shared" si="7"/>
        <v>42912.825837230004</v>
      </c>
      <c r="I39" s="25">
        <f t="shared" si="8"/>
        <v>5.3050372217410095E-7</v>
      </c>
      <c r="J39" s="26">
        <f t="shared" si="9"/>
        <v>0.41679979839308157</v>
      </c>
      <c r="K39" s="5">
        <v>0.41796514638224491</v>
      </c>
      <c r="L39" s="27">
        <v>4.3032807601836261E-2</v>
      </c>
      <c r="M39" s="4">
        <f t="shared" si="10"/>
        <v>1.1998176460625842E-4</v>
      </c>
      <c r="N39" s="3">
        <f t="shared" si="11"/>
        <v>119.98176460625837</v>
      </c>
      <c r="P39" s="2"/>
      <c r="Q39" s="2"/>
      <c r="R39" s="2"/>
    </row>
    <row r="40" spans="1:18">
      <c r="A40" s="7" t="s">
        <v>37</v>
      </c>
      <c r="B40" s="1" t="s">
        <v>197</v>
      </c>
      <c r="C40" s="28">
        <v>0.42417666118800001</v>
      </c>
      <c r="D40" s="7">
        <v>11160</v>
      </c>
      <c r="E40" s="1">
        <f t="shared" si="6"/>
        <v>11160</v>
      </c>
      <c r="F40" s="6">
        <v>9549795369.8599892</v>
      </c>
      <c r="G40" s="1" t="s">
        <v>158</v>
      </c>
      <c r="H40" s="1">
        <f t="shared" si="7"/>
        <v>4241.7666118799998</v>
      </c>
      <c r="I40" s="25">
        <f t="shared" si="8"/>
        <v>4.4417356054218667E-7</v>
      </c>
      <c r="J40" s="26">
        <f t="shared" si="9"/>
        <v>4.9569769356508035E-3</v>
      </c>
      <c r="K40" s="5">
        <v>4.5566574990036132E-3</v>
      </c>
      <c r="L40" s="27">
        <v>3.899206692295923E-3</v>
      </c>
      <c r="M40" s="4">
        <f t="shared" si="10"/>
        <v>-3.4255991958407695E-4</v>
      </c>
      <c r="N40" s="3">
        <f t="shared" si="11"/>
        <v>-342.55991958407685</v>
      </c>
      <c r="P40" s="2"/>
      <c r="Q40" s="2"/>
      <c r="R40" s="2"/>
    </row>
    <row r="41" spans="1:18">
      <c r="A41" s="7" t="s">
        <v>38</v>
      </c>
      <c r="B41" s="1" t="s">
        <v>198</v>
      </c>
      <c r="C41" s="28">
        <v>0.40656152062299999</v>
      </c>
      <c r="D41" s="7">
        <v>291693</v>
      </c>
      <c r="E41" s="1">
        <f t="shared" si="6"/>
        <v>291693</v>
      </c>
      <c r="F41" s="6">
        <v>14019620826.963989</v>
      </c>
      <c r="G41" s="1" t="s">
        <v>160</v>
      </c>
      <c r="H41" s="1">
        <f t="shared" si="7"/>
        <v>4065.6152062299998</v>
      </c>
      <c r="I41" s="25">
        <f t="shared" si="8"/>
        <v>2.8999466222442957E-7</v>
      </c>
      <c r="J41" s="26">
        <f t="shared" si="9"/>
        <v>8.458941300823053E-2</v>
      </c>
      <c r="K41" s="5">
        <v>8.4825920085912887E-2</v>
      </c>
      <c r="L41" s="27">
        <v>4.0769824298246696E-3</v>
      </c>
      <c r="M41" s="4">
        <f t="shared" si="10"/>
        <v>1.1367223594669663E-5</v>
      </c>
      <c r="N41" s="3">
        <f t="shared" si="11"/>
        <v>11.367223594669667</v>
      </c>
      <c r="P41" s="2"/>
      <c r="Q41" s="2"/>
      <c r="R41" s="2"/>
    </row>
    <row r="42" spans="1:18">
      <c r="A42" s="7" t="s">
        <v>41</v>
      </c>
      <c r="B42" s="1" t="s">
        <v>201</v>
      </c>
      <c r="C42" s="28">
        <v>0.25469392574999999</v>
      </c>
      <c r="D42" s="7">
        <v>160937</v>
      </c>
      <c r="E42" s="1">
        <f t="shared" si="6"/>
        <v>160937</v>
      </c>
      <c r="F42" s="6">
        <v>7211282285.29</v>
      </c>
      <c r="G42" s="1" t="s">
        <v>191</v>
      </c>
      <c r="H42" s="1">
        <f t="shared" si="7"/>
        <v>2546.9392574999997</v>
      </c>
      <c r="I42" s="25">
        <f t="shared" si="8"/>
        <v>3.5318812337930482E-7</v>
      </c>
      <c r="J42" s="26">
        <f t="shared" si="9"/>
        <v>5.6841037012295183E-2</v>
      </c>
      <c r="K42" s="5">
        <v>5.6999961244922182E-2</v>
      </c>
      <c r="L42" s="27">
        <v>2.554060351489861E-3</v>
      </c>
      <c r="M42" s="4">
        <f t="shared" si="10"/>
        <v>7.1210939898611568E-6</v>
      </c>
      <c r="N42" s="3">
        <f t="shared" si="11"/>
        <v>7.1210939898614924</v>
      </c>
      <c r="P42" s="2"/>
      <c r="Q42" s="2"/>
      <c r="R42" s="2"/>
    </row>
    <row r="43" spans="1:18">
      <c r="A43" s="7" t="s">
        <v>42</v>
      </c>
      <c r="B43" s="1" t="s">
        <v>202</v>
      </c>
      <c r="C43" s="28">
        <v>1.889767442581</v>
      </c>
      <c r="D43" s="7">
        <v>56232</v>
      </c>
      <c r="E43" s="1">
        <f t="shared" si="6"/>
        <v>56232</v>
      </c>
      <c r="F43" s="6">
        <v>35301139117.800003</v>
      </c>
      <c r="G43" s="1" t="s">
        <v>150</v>
      </c>
      <c r="H43" s="1">
        <f t="shared" si="7"/>
        <v>18897.674425810001</v>
      </c>
      <c r="I43" s="25">
        <f t="shared" si="8"/>
        <v>5.3532760976206482E-7</v>
      </c>
      <c r="J43" s="26">
        <f t="shared" si="9"/>
        <v>3.0102542152140428E-2</v>
      </c>
      <c r="K43" s="5">
        <v>3.0186707108795612E-2</v>
      </c>
      <c r="L43" s="27">
        <v>1.8950511224140629E-2</v>
      </c>
      <c r="M43" s="4">
        <f t="shared" si="10"/>
        <v>5.2836798330627849E-5</v>
      </c>
      <c r="N43" s="3">
        <f t="shared" si="11"/>
        <v>52.836798330627062</v>
      </c>
      <c r="P43" s="2"/>
      <c r="Q43" s="2"/>
      <c r="R43" s="2"/>
    </row>
    <row r="44" spans="1:18">
      <c r="A44" s="7" t="s">
        <v>43</v>
      </c>
      <c r="B44" s="1" t="s">
        <v>203</v>
      </c>
      <c r="C44" s="28">
        <v>1.0313883745429999</v>
      </c>
      <c r="D44" s="7">
        <v>266349</v>
      </c>
      <c r="E44" s="1">
        <f t="shared" si="6"/>
        <v>266349</v>
      </c>
      <c r="F44" s="6">
        <v>30009404246.77</v>
      </c>
      <c r="G44" s="1" t="s">
        <v>152</v>
      </c>
      <c r="H44" s="1">
        <f t="shared" si="7"/>
        <v>10313.883745429999</v>
      </c>
      <c r="I44" s="25">
        <f t="shared" si="8"/>
        <v>3.436883871675031E-7</v>
      </c>
      <c r="J44" s="26">
        <f t="shared" si="9"/>
        <v>9.154105823367728E-2</v>
      </c>
      <c r="K44" s="5">
        <v>9.1797001707171755E-2</v>
      </c>
      <c r="L44" s="27">
        <v>1.034272076438039E-2</v>
      </c>
      <c r="M44" s="4">
        <f t="shared" si="10"/>
        <v>2.883701895039191E-5</v>
      </c>
      <c r="N44" s="3">
        <f t="shared" si="11"/>
        <v>28.837018950391212</v>
      </c>
      <c r="P44" s="2"/>
      <c r="Q44" s="2"/>
      <c r="R44" s="2"/>
    </row>
    <row r="45" spans="1:18">
      <c r="A45" s="7" t="s">
        <v>44</v>
      </c>
      <c r="B45" s="1" t="s">
        <v>204</v>
      </c>
      <c r="C45" s="28">
        <v>1.4966747439999999</v>
      </c>
      <c r="D45" s="7">
        <v>33400</v>
      </c>
      <c r="E45" s="1">
        <f t="shared" si="6"/>
        <v>33400</v>
      </c>
      <c r="F45" s="6">
        <v>25432515598.939899</v>
      </c>
      <c r="G45" s="1" t="s">
        <v>205</v>
      </c>
      <c r="H45" s="1">
        <f t="shared" si="7"/>
        <v>14966.747439999999</v>
      </c>
      <c r="I45" s="25">
        <f t="shared" si="8"/>
        <v>5.8848867630789368E-7</v>
      </c>
      <c r="J45" s="26">
        <f t="shared" si="9"/>
        <v>1.9655521788683648E-2</v>
      </c>
      <c r="K45" s="5">
        <v>1.9710477484149749E-2</v>
      </c>
      <c r="L45" s="27">
        <v>1.500859359515545E-2</v>
      </c>
      <c r="M45" s="4">
        <f t="shared" si="10"/>
        <v>4.1846155155450884E-5</v>
      </c>
      <c r="N45" s="3">
        <f t="shared" si="11"/>
        <v>41.846155155450106</v>
      </c>
      <c r="P45" s="2"/>
      <c r="Q45" s="2"/>
      <c r="R45" s="2"/>
    </row>
    <row r="46" spans="1:18">
      <c r="A46" s="7" t="s">
        <v>45</v>
      </c>
      <c r="B46" s="1" t="s">
        <v>206</v>
      </c>
      <c r="C46" s="28">
        <v>0.36636896828299997</v>
      </c>
      <c r="D46" s="7">
        <v>27538</v>
      </c>
      <c r="E46" s="1">
        <f t="shared" si="6"/>
        <v>27538</v>
      </c>
      <c r="F46" s="6">
        <v>5683800050.8400002</v>
      </c>
      <c r="G46" s="1" t="s">
        <v>207</v>
      </c>
      <c r="H46" s="1">
        <f t="shared" si="7"/>
        <v>3663.68968283</v>
      </c>
      <c r="I46" s="25">
        <f t="shared" si="8"/>
        <v>6.4458454732033526E-7</v>
      </c>
      <c r="J46" s="26">
        <f t="shared" si="9"/>
        <v>1.7750569264107393E-2</v>
      </c>
      <c r="K46" s="5">
        <v>1.7800198823101319E-2</v>
      </c>
      <c r="L46" s="27">
        <v>3.6739331460420282E-3</v>
      </c>
      <c r="M46" s="4">
        <f t="shared" si="10"/>
        <v>1.0243463212028254E-5</v>
      </c>
      <c r="N46" s="3">
        <f t="shared" si="11"/>
        <v>10.243463212028018</v>
      </c>
      <c r="P46" s="2"/>
      <c r="Q46" s="2"/>
      <c r="R46" s="2"/>
    </row>
    <row r="47" spans="1:18">
      <c r="A47" s="7" t="s">
        <v>122</v>
      </c>
      <c r="B47" s="1" t="s">
        <v>295</v>
      </c>
      <c r="C47" s="28">
        <v>0.61641863260899998</v>
      </c>
      <c r="D47" s="7">
        <v>2115.1999999999998</v>
      </c>
      <c r="E47" s="1">
        <f t="shared" si="6"/>
        <v>2115.1999999999998</v>
      </c>
      <c r="F47" s="6">
        <v>13180871357.704201</v>
      </c>
      <c r="G47" s="1" t="s">
        <v>158</v>
      </c>
      <c r="H47" s="1">
        <f t="shared" si="7"/>
        <v>6164.18632609</v>
      </c>
      <c r="I47" s="25">
        <f t="shared" si="8"/>
        <v>4.6766151939469782E-7</v>
      </c>
      <c r="J47" s="26">
        <f t="shared" si="9"/>
        <v>9.8919764582366477E-4</v>
      </c>
      <c r="K47" s="5">
        <v>9.9196338489569258E-4</v>
      </c>
      <c r="L47" s="27">
        <v>6.181421032461676E-3</v>
      </c>
      <c r="M47" s="4">
        <f t="shared" si="10"/>
        <v>1.7234706371676081E-5</v>
      </c>
      <c r="N47" s="3">
        <f t="shared" si="11"/>
        <v>17.234706371676111</v>
      </c>
      <c r="P47" s="2"/>
      <c r="Q47" s="2"/>
      <c r="R47" s="2"/>
    </row>
    <row r="48" spans="1:18">
      <c r="A48" s="7" t="s">
        <v>47</v>
      </c>
      <c r="B48" s="1" t="s">
        <v>296</v>
      </c>
      <c r="C48" s="28">
        <v>0.33641971765399997</v>
      </c>
      <c r="D48" s="7">
        <v>6591</v>
      </c>
      <c r="E48" s="1">
        <f t="shared" si="6"/>
        <v>6591</v>
      </c>
      <c r="F48" s="6">
        <v>6418755963.7679901</v>
      </c>
      <c r="G48" s="1" t="s">
        <v>150</v>
      </c>
      <c r="H48" s="1">
        <f t="shared" si="7"/>
        <v>3364.1971765399999</v>
      </c>
      <c r="I48" s="25">
        <f t="shared" si="8"/>
        <v>5.2411981317406587E-7</v>
      </c>
      <c r="J48" s="26">
        <f t="shared" si="9"/>
        <v>3.4544736886302683E-3</v>
      </c>
      <c r="K48" s="5">
        <v>3.464132196095167E-3</v>
      </c>
      <c r="L48" s="27">
        <v>3.3736032761290482E-3</v>
      </c>
      <c r="M48" s="4">
        <f t="shared" si="10"/>
        <v>9.4060995890483771E-6</v>
      </c>
      <c r="N48" s="3">
        <f t="shared" si="11"/>
        <v>9.4060995890481536</v>
      </c>
      <c r="P48" s="2"/>
      <c r="Q48" s="2"/>
      <c r="R48" s="2"/>
    </row>
    <row r="49" spans="1:18">
      <c r="A49" s="7" t="s">
        <v>48</v>
      </c>
      <c r="B49" s="1" t="s">
        <v>276</v>
      </c>
      <c r="C49" s="28">
        <v>5.416622808584</v>
      </c>
      <c r="D49" s="7">
        <v>1330000</v>
      </c>
      <c r="E49" s="1">
        <f t="shared" si="6"/>
        <v>1330000</v>
      </c>
      <c r="F49" s="6">
        <v>122108368496.6236</v>
      </c>
      <c r="G49" s="1" t="s">
        <v>152</v>
      </c>
      <c r="H49" s="1">
        <f t="shared" si="7"/>
        <v>54166.228085839997</v>
      </c>
      <c r="I49" s="25">
        <f t="shared" si="8"/>
        <v>4.4359144874937659E-7</v>
      </c>
      <c r="J49" s="26">
        <f t="shared" si="9"/>
        <v>0.58997662683667085</v>
      </c>
      <c r="K49" s="5">
        <v>0.59162616699178616</v>
      </c>
      <c r="L49" s="27">
        <v>5.4317673692690221E-2</v>
      </c>
      <c r="M49" s="4">
        <f t="shared" si="10"/>
        <v>1.514456068502229E-4</v>
      </c>
      <c r="N49" s="3">
        <f t="shared" si="11"/>
        <v>151.44560685022589</v>
      </c>
      <c r="P49" s="2"/>
      <c r="Q49" s="2"/>
      <c r="R49" s="2"/>
    </row>
    <row r="50" spans="1:18">
      <c r="A50" s="7" t="s">
        <v>49</v>
      </c>
      <c r="B50" s="1" t="s">
        <v>211</v>
      </c>
      <c r="C50" s="28">
        <v>0.25772358911499998</v>
      </c>
      <c r="D50" s="7">
        <v>42008</v>
      </c>
      <c r="E50" s="1">
        <f t="shared" si="6"/>
        <v>42008</v>
      </c>
      <c r="F50" s="6">
        <v>9426418787.4479904</v>
      </c>
      <c r="G50" s="1" t="s">
        <v>162</v>
      </c>
      <c r="H50" s="1">
        <f t="shared" si="7"/>
        <v>2577.23589115</v>
      </c>
      <c r="I50" s="25">
        <f t="shared" si="8"/>
        <v>2.7340562192948505E-7</v>
      </c>
      <c r="J50" s="26">
        <f t="shared" si="9"/>
        <v>1.1485223366013807E-2</v>
      </c>
      <c r="K50" s="5">
        <v>1.151733538240237E-2</v>
      </c>
      <c r="L50" s="27">
        <v>2.5844416927732132E-3</v>
      </c>
      <c r="M50" s="4">
        <f t="shared" si="10"/>
        <v>7.205801623213267E-6</v>
      </c>
      <c r="N50" s="3">
        <f t="shared" si="11"/>
        <v>7.2058016232131195</v>
      </c>
      <c r="P50" s="2"/>
      <c r="Q50" s="2"/>
      <c r="R50" s="2"/>
    </row>
    <row r="51" spans="1:18">
      <c r="A51" s="7" t="s">
        <v>51</v>
      </c>
      <c r="B51" s="1" t="s">
        <v>213</v>
      </c>
      <c r="C51" s="28">
        <v>4.1859339060750003</v>
      </c>
      <c r="D51" s="7">
        <v>54400000</v>
      </c>
      <c r="E51" s="1">
        <f t="shared" si="6"/>
        <v>54400000</v>
      </c>
      <c r="F51" s="6">
        <v>125133916052.584</v>
      </c>
      <c r="G51" s="1" t="s">
        <v>152</v>
      </c>
      <c r="H51" s="1">
        <f t="shared" si="7"/>
        <v>41859.339060750004</v>
      </c>
      <c r="I51" s="25">
        <f t="shared" si="8"/>
        <v>3.3451633562846218E-7</v>
      </c>
      <c r="J51" s="26">
        <f t="shared" si="9"/>
        <v>18.197688658188344</v>
      </c>
      <c r="K51" s="5">
        <v>18.248568337036492</v>
      </c>
      <c r="L51" s="27">
        <v>4.1976375337620712E-2</v>
      </c>
      <c r="M51" s="4">
        <f t="shared" si="10"/>
        <v>1.1703627687070783E-4</v>
      </c>
      <c r="N51" s="3">
        <f t="shared" si="11"/>
        <v>117.03627687070548</v>
      </c>
      <c r="P51" s="2"/>
      <c r="Q51" s="2"/>
      <c r="R51" s="2"/>
    </row>
    <row r="52" spans="1:18">
      <c r="A52" s="7" t="s">
        <v>52</v>
      </c>
      <c r="B52" s="1" t="s">
        <v>214</v>
      </c>
      <c r="C52" s="28">
        <v>0.15356224488100001</v>
      </c>
      <c r="D52" s="7">
        <v>47589</v>
      </c>
      <c r="E52" s="1">
        <f t="shared" si="6"/>
        <v>47589</v>
      </c>
      <c r="F52" s="6">
        <v>5502013654.6400003</v>
      </c>
      <c r="G52" s="1" t="s">
        <v>207</v>
      </c>
      <c r="H52" s="1">
        <f t="shared" si="7"/>
        <v>1535.6224488100002</v>
      </c>
      <c r="I52" s="25">
        <f t="shared" si="8"/>
        <v>2.7910189708725409E-7</v>
      </c>
      <c r="J52" s="26">
        <f t="shared" si="9"/>
        <v>1.3282180180485334E-2</v>
      </c>
      <c r="K52" s="5">
        <v>1.331931638357645E-2</v>
      </c>
      <c r="L52" s="27">
        <v>1.5399159598417261E-3</v>
      </c>
      <c r="M52" s="4">
        <f t="shared" si="10"/>
        <v>4.2935110317258822E-6</v>
      </c>
      <c r="N52" s="3">
        <f t="shared" si="11"/>
        <v>4.2935110317259841</v>
      </c>
      <c r="P52" s="2"/>
      <c r="Q52" s="2"/>
      <c r="R52" s="2"/>
    </row>
    <row r="53" spans="1:18">
      <c r="A53" s="7" t="s">
        <v>53</v>
      </c>
      <c r="B53" s="1" t="s">
        <v>215</v>
      </c>
      <c r="C53" s="28">
        <v>0.38777278886400002</v>
      </c>
      <c r="D53" s="7">
        <v>4153000</v>
      </c>
      <c r="E53" s="1">
        <f t="shared" si="6"/>
        <v>4153000</v>
      </c>
      <c r="F53" s="6">
        <v>14168211336.49</v>
      </c>
      <c r="G53" s="1" t="s">
        <v>207</v>
      </c>
      <c r="H53" s="1">
        <f t="shared" si="7"/>
        <v>3877.7278886400004</v>
      </c>
      <c r="I53" s="25">
        <f t="shared" si="8"/>
        <v>2.7369212644739247E-7</v>
      </c>
      <c r="J53" s="26">
        <f t="shared" si="9"/>
        <v>1.1366434011360209</v>
      </c>
      <c r="K53" s="5">
        <v>1.139821389963908</v>
      </c>
      <c r="L53" s="27">
        <v>3.888569790238485E-3</v>
      </c>
      <c r="M53" s="4">
        <f t="shared" si="10"/>
        <v>1.0841901598484822E-5</v>
      </c>
      <c r="N53" s="3">
        <f t="shared" si="11"/>
        <v>10.841901598484583</v>
      </c>
      <c r="P53" s="2"/>
      <c r="Q53" s="2"/>
      <c r="R53" s="2"/>
    </row>
    <row r="54" spans="1:18">
      <c r="A54" s="7" t="s">
        <v>54</v>
      </c>
      <c r="B54" s="1" t="s">
        <v>216</v>
      </c>
      <c r="C54" s="28">
        <v>1.292760431854</v>
      </c>
      <c r="D54" s="7">
        <v>17800000</v>
      </c>
      <c r="E54" s="1">
        <f t="shared" si="6"/>
        <v>17800000</v>
      </c>
      <c r="F54" s="6">
        <v>34877467610.585899</v>
      </c>
      <c r="G54" s="1" t="s">
        <v>154</v>
      </c>
      <c r="H54" s="1">
        <f t="shared" si="7"/>
        <v>12927.604318540001</v>
      </c>
      <c r="I54" s="25">
        <f t="shared" si="8"/>
        <v>3.7065776858799965E-7</v>
      </c>
      <c r="J54" s="26">
        <f t="shared" si="9"/>
        <v>6.597708280866394</v>
      </c>
      <c r="K54" s="5">
        <v>6.6161550904761217</v>
      </c>
      <c r="L54" s="27">
        <v>1.296374915026371E-2</v>
      </c>
      <c r="M54" s="4">
        <f t="shared" si="10"/>
        <v>3.6144831723709109E-5</v>
      </c>
      <c r="N54" s="3">
        <f t="shared" si="11"/>
        <v>36.144831723708194</v>
      </c>
      <c r="P54" s="2"/>
      <c r="Q54" s="2"/>
      <c r="R54" s="2"/>
    </row>
    <row r="55" spans="1:18">
      <c r="A55" s="7" t="s">
        <v>55</v>
      </c>
      <c r="B55" s="1" t="s">
        <v>217</v>
      </c>
      <c r="C55" s="28">
        <v>0.30849301387299999</v>
      </c>
      <c r="D55" s="7">
        <v>1918</v>
      </c>
      <c r="E55" s="1">
        <f t="shared" si="6"/>
        <v>1918</v>
      </c>
      <c r="F55" s="6">
        <v>7408464452.1000004</v>
      </c>
      <c r="G55" s="1" t="s">
        <v>150</v>
      </c>
      <c r="H55" s="1">
        <f t="shared" si="7"/>
        <v>3084.9301387299997</v>
      </c>
      <c r="I55" s="25">
        <f t="shared" si="8"/>
        <v>4.1640614714099716E-7</v>
      </c>
      <c r="J55" s="26">
        <f t="shared" si="9"/>
        <v>7.9866699021643257E-4</v>
      </c>
      <c r="K55" s="5">
        <v>8.0090001684114177E-4</v>
      </c>
      <c r="L55" s="27">
        <v>3.0935554246370651E-3</v>
      </c>
      <c r="M55" s="4">
        <f t="shared" si="10"/>
        <v>8.6252859070653359E-6</v>
      </c>
      <c r="N55" s="3">
        <f t="shared" si="11"/>
        <v>8.6252859070655177</v>
      </c>
      <c r="P55" s="2"/>
      <c r="Q55" s="2"/>
      <c r="R55" s="2"/>
    </row>
    <row r="56" spans="1:18">
      <c r="A56" s="7" t="s">
        <v>132</v>
      </c>
      <c r="B56" s="1" t="s">
        <v>311</v>
      </c>
      <c r="C56" s="28">
        <v>0.10198475868200001</v>
      </c>
      <c r="D56" s="7">
        <v>10769826</v>
      </c>
      <c r="E56" s="1">
        <f t="shared" si="6"/>
        <v>10769826</v>
      </c>
      <c r="F56" s="6">
        <v>17717896427.397049</v>
      </c>
      <c r="G56" s="1" t="s">
        <v>164</v>
      </c>
      <c r="H56" s="1">
        <f t="shared" si="7"/>
        <v>1019.8475868200001</v>
      </c>
      <c r="I56" s="25">
        <f t="shared" si="8"/>
        <v>5.7560308640421752E-8</v>
      </c>
      <c r="J56" s="26">
        <f t="shared" si="9"/>
        <v>0.61991450856363883</v>
      </c>
      <c r="K56" s="5">
        <v>0.62164775346817136</v>
      </c>
      <c r="L56" s="27">
        <v>1.022699021346595E-3</v>
      </c>
      <c r="M56" s="4">
        <f t="shared" si="10"/>
        <v>2.8514345265949394E-6</v>
      </c>
      <c r="N56" s="3">
        <f t="shared" si="11"/>
        <v>2.8514345265949714</v>
      </c>
      <c r="P56" s="2"/>
      <c r="Q56" s="2"/>
      <c r="R56" s="2"/>
    </row>
    <row r="57" spans="1:18">
      <c r="A57" s="7" t="s">
        <v>123</v>
      </c>
      <c r="B57" s="1" t="s">
        <v>297</v>
      </c>
      <c r="C57" s="28">
        <v>0.30863292580599999</v>
      </c>
      <c r="D57" s="7">
        <v>1674657</v>
      </c>
      <c r="E57" s="1">
        <f t="shared" si="6"/>
        <v>1674657</v>
      </c>
      <c r="F57" s="6">
        <v>8378464339.5600004</v>
      </c>
      <c r="G57" s="1" t="s">
        <v>160</v>
      </c>
      <c r="H57" s="1">
        <f t="shared" si="7"/>
        <v>3086.32925806</v>
      </c>
      <c r="I57" s="25">
        <f t="shared" si="8"/>
        <v>3.683645514235226E-7</v>
      </c>
      <c r="J57" s="26">
        <f t="shared" si="9"/>
        <v>0.61688427459326212</v>
      </c>
      <c r="K57" s="5">
        <v>0.61860904713131093</v>
      </c>
      <c r="L57" s="27">
        <v>3.0949584550859551E-3</v>
      </c>
      <c r="M57" s="4">
        <f t="shared" si="10"/>
        <v>8.629197025955028E-6</v>
      </c>
      <c r="N57" s="3">
        <f t="shared" si="11"/>
        <v>8.6291970259549089</v>
      </c>
      <c r="P57" s="2"/>
      <c r="Q57" s="2"/>
      <c r="R57" s="2"/>
    </row>
    <row r="58" spans="1:18">
      <c r="A58" s="7" t="s">
        <v>56</v>
      </c>
      <c r="B58" s="1" t="s">
        <v>218</v>
      </c>
      <c r="C58" s="28">
        <v>0.58123625445799998</v>
      </c>
      <c r="D58" s="7">
        <v>193888</v>
      </c>
      <c r="E58" s="1">
        <f t="shared" si="6"/>
        <v>193888</v>
      </c>
      <c r="F58" s="6">
        <v>10247926567.174999</v>
      </c>
      <c r="G58" s="1" t="s">
        <v>205</v>
      </c>
      <c r="H58" s="1">
        <f t="shared" si="7"/>
        <v>5812.3625445799998</v>
      </c>
      <c r="I58" s="25">
        <f t="shared" si="8"/>
        <v>5.6717449197943156E-7</v>
      </c>
      <c r="J58" s="26">
        <f t="shared" si="9"/>
        <v>0.10996832790090802</v>
      </c>
      <c r="K58" s="5">
        <v>0.1102757929483522</v>
      </c>
      <c r="L58" s="27">
        <v>5.8286135721226078E-3</v>
      </c>
      <c r="M58" s="4">
        <f t="shared" si="10"/>
        <v>1.6251027542608064E-5</v>
      </c>
      <c r="N58" s="3">
        <f t="shared" si="11"/>
        <v>16.251027542607517</v>
      </c>
      <c r="P58" s="2"/>
      <c r="Q58" s="2"/>
      <c r="R58" s="2"/>
    </row>
    <row r="59" spans="1:18">
      <c r="A59" s="7" t="s">
        <v>57</v>
      </c>
      <c r="B59" s="1" t="s">
        <v>219</v>
      </c>
      <c r="C59" s="28">
        <v>0.289952472598</v>
      </c>
      <c r="D59" s="7">
        <v>635</v>
      </c>
      <c r="E59" s="1">
        <f t="shared" si="6"/>
        <v>635</v>
      </c>
      <c r="F59" s="6">
        <v>4435343370.316</v>
      </c>
      <c r="G59" s="1" t="s">
        <v>158</v>
      </c>
      <c r="H59" s="1">
        <f t="shared" si="7"/>
        <v>2899.5247259800003</v>
      </c>
      <c r="I59" s="25">
        <f t="shared" si="8"/>
        <v>6.5373173707031868E-7</v>
      </c>
      <c r="J59" s="26">
        <f t="shared" si="9"/>
        <v>4.1511965303965234E-4</v>
      </c>
      <c r="K59" s="5">
        <v>4.1628030344026878E-4</v>
      </c>
      <c r="L59" s="27">
        <v>2.9076316284361091E-3</v>
      </c>
      <c r="M59" s="4">
        <f t="shared" si="10"/>
        <v>8.1069024561088859E-6</v>
      </c>
      <c r="N59" s="3">
        <f t="shared" si="11"/>
        <v>8.1069024561088554</v>
      </c>
      <c r="P59" s="2"/>
      <c r="Q59" s="2"/>
      <c r="R59" s="2"/>
    </row>
    <row r="60" spans="1:18">
      <c r="A60" s="7" t="s">
        <v>58</v>
      </c>
      <c r="B60" s="1" t="s">
        <v>220</v>
      </c>
      <c r="C60" s="28">
        <v>0.19978812603400001</v>
      </c>
      <c r="D60" s="7">
        <v>1177863</v>
      </c>
      <c r="E60" s="1">
        <f t="shared" si="6"/>
        <v>1177863</v>
      </c>
      <c r="F60" s="6">
        <v>11236739032.639999</v>
      </c>
      <c r="G60" s="1" t="s">
        <v>207</v>
      </c>
      <c r="H60" s="1">
        <f t="shared" si="7"/>
        <v>1997.8812603399999</v>
      </c>
      <c r="I60" s="25">
        <f t="shared" si="8"/>
        <v>1.7779902643788734E-7</v>
      </c>
      <c r="J60" s="26">
        <f t="shared" si="9"/>
        <v>0.20942289467720931</v>
      </c>
      <c r="K60" s="5">
        <v>0.2100084295880543</v>
      </c>
      <c r="L60" s="27">
        <v>2.0034672266091378E-3</v>
      </c>
      <c r="M60" s="4">
        <f t="shared" si="10"/>
        <v>5.5859662691378452E-6</v>
      </c>
      <c r="N60" s="3">
        <f t="shared" si="11"/>
        <v>5.5859662691377707</v>
      </c>
      <c r="P60" s="2"/>
      <c r="Q60" s="2"/>
      <c r="R60" s="2"/>
    </row>
    <row r="61" spans="1:18">
      <c r="A61" s="7" t="s">
        <v>59</v>
      </c>
      <c r="B61" s="1" t="s">
        <v>221</v>
      </c>
      <c r="C61" s="28">
        <v>0.205880399799</v>
      </c>
      <c r="D61" s="7">
        <v>17255</v>
      </c>
      <c r="E61" s="1">
        <f t="shared" si="6"/>
        <v>17255</v>
      </c>
      <c r="F61" s="6">
        <v>6828841545.2880001</v>
      </c>
      <c r="G61" s="1" t="s">
        <v>150</v>
      </c>
      <c r="H61" s="1">
        <f t="shared" si="7"/>
        <v>2058.80399799</v>
      </c>
      <c r="I61" s="25">
        <f t="shared" si="8"/>
        <v>3.0148656757317859E-7</v>
      </c>
      <c r="J61" s="26">
        <f t="shared" si="9"/>
        <v>5.2021507234751964E-3</v>
      </c>
      <c r="K61" s="5">
        <v>5.2166956342791703E-3</v>
      </c>
      <c r="L61" s="27">
        <v>2.0645602942038909E-3</v>
      </c>
      <c r="M61" s="4">
        <f t="shared" si="10"/>
        <v>5.7562962138910795E-6</v>
      </c>
      <c r="N61" s="3">
        <f t="shared" si="11"/>
        <v>5.7562962138908915</v>
      </c>
      <c r="P61" s="2"/>
      <c r="Q61" s="2"/>
      <c r="R61" s="2"/>
    </row>
    <row r="62" spans="1:18">
      <c r="A62" s="7" t="s">
        <v>60</v>
      </c>
      <c r="B62" s="1" t="s">
        <v>222</v>
      </c>
      <c r="C62" s="28">
        <v>0.77934129125700002</v>
      </c>
      <c r="D62" s="7">
        <v>13463.6</v>
      </c>
      <c r="E62" s="1">
        <f t="shared" si="6"/>
        <v>13463.6</v>
      </c>
      <c r="F62" s="6">
        <v>15962344690</v>
      </c>
      <c r="G62" s="1" t="s">
        <v>195</v>
      </c>
      <c r="H62" s="1">
        <f t="shared" si="7"/>
        <v>7793.4129125700001</v>
      </c>
      <c r="I62" s="25">
        <f t="shared" si="8"/>
        <v>4.8823735258970901E-7</v>
      </c>
      <c r="J62" s="26">
        <f t="shared" si="9"/>
        <v>6.5734324203268061E-3</v>
      </c>
      <c r="K62" s="5">
        <v>4.5324849968042657E-3</v>
      </c>
      <c r="L62" s="27">
        <v>5.3736807259011886E-3</v>
      </c>
      <c r="M62" s="4">
        <f t="shared" si="10"/>
        <v>-2.4197321866688114E-3</v>
      </c>
      <c r="N62" s="3">
        <f t="shared" si="11"/>
        <v>-2419.7321866688117</v>
      </c>
      <c r="P62" s="2"/>
      <c r="Q62" s="2"/>
      <c r="R62" s="2"/>
    </row>
    <row r="63" spans="1:18">
      <c r="A63" s="7" t="s">
        <v>61</v>
      </c>
      <c r="B63" s="1" t="s">
        <v>223</v>
      </c>
      <c r="C63" s="28">
        <v>0.42510285531100001</v>
      </c>
      <c r="D63" s="7">
        <v>2367040</v>
      </c>
      <c r="E63" s="1">
        <f t="shared" si="6"/>
        <v>2367040</v>
      </c>
      <c r="F63" s="6">
        <v>8653825812.1599998</v>
      </c>
      <c r="G63" s="1" t="s">
        <v>191</v>
      </c>
      <c r="H63" s="1">
        <f t="shared" si="7"/>
        <v>4251.0285531099998</v>
      </c>
      <c r="I63" s="25">
        <f t="shared" si="8"/>
        <v>4.9123112082249554E-7</v>
      </c>
      <c r="J63" s="26">
        <f t="shared" si="9"/>
        <v>1.1627637122316798</v>
      </c>
      <c r="K63" s="5">
        <v>1.1660147319271941</v>
      </c>
      <c r="L63" s="27">
        <v>4.2629141816405182E-3</v>
      </c>
      <c r="M63" s="4">
        <f t="shared" si="10"/>
        <v>1.1885628530518104E-5</v>
      </c>
      <c r="N63" s="3">
        <f t="shared" si="11"/>
        <v>11.885628530518261</v>
      </c>
      <c r="P63" s="2"/>
      <c r="Q63" s="2"/>
      <c r="R63" s="2"/>
    </row>
    <row r="64" spans="1:18">
      <c r="A64" s="7" t="s">
        <v>62</v>
      </c>
      <c r="B64" s="1" t="s">
        <v>224</v>
      </c>
      <c r="C64" s="28">
        <v>0.63130253969200001</v>
      </c>
      <c r="D64" s="7">
        <v>298661</v>
      </c>
      <c r="E64" s="1">
        <f t="shared" si="6"/>
        <v>298661</v>
      </c>
      <c r="F64" s="6">
        <v>36799015010.6875</v>
      </c>
      <c r="G64" s="1" t="s">
        <v>171</v>
      </c>
      <c r="H64" s="1">
        <f t="shared" si="7"/>
        <v>6313.0253969200003</v>
      </c>
      <c r="I64" s="25">
        <f t="shared" si="8"/>
        <v>1.7155419499914645E-7</v>
      </c>
      <c r="J64" s="26">
        <f t="shared" si="9"/>
        <v>5.1236547432640077E-2</v>
      </c>
      <c r="K64" s="5">
        <v>5.1379801838562333E-2</v>
      </c>
      <c r="L64" s="27">
        <v>6.3306762486679026E-3</v>
      </c>
      <c r="M64" s="4">
        <f t="shared" si="10"/>
        <v>1.7650851747902374E-5</v>
      </c>
      <c r="N64" s="3">
        <f t="shared" si="11"/>
        <v>17.650851747902379</v>
      </c>
      <c r="P64" s="2"/>
      <c r="Q64" s="2"/>
      <c r="R64" s="2"/>
    </row>
    <row r="65" spans="1:18">
      <c r="A65" s="7" t="s">
        <v>63</v>
      </c>
      <c r="B65" s="1" t="s">
        <v>225</v>
      </c>
      <c r="C65" s="28">
        <v>0.43652491161399998</v>
      </c>
      <c r="D65" s="7">
        <v>4477108</v>
      </c>
      <c r="E65" s="1">
        <f t="shared" si="6"/>
        <v>4477108</v>
      </c>
      <c r="F65" s="6">
        <v>8915876296.5421867</v>
      </c>
      <c r="G65" s="1" t="s">
        <v>152</v>
      </c>
      <c r="H65" s="1">
        <f t="shared" si="7"/>
        <v>4365.2491161399994</v>
      </c>
      <c r="I65" s="25">
        <f t="shared" si="8"/>
        <v>4.8960404686558498E-7</v>
      </c>
      <c r="J65" s="26">
        <f t="shared" si="9"/>
        <v>2.1920101950542854</v>
      </c>
      <c r="K65" s="5">
        <v>2.198138928038635</v>
      </c>
      <c r="L65" s="27">
        <v>4.3774540987187079E-3</v>
      </c>
      <c r="M65" s="4">
        <f t="shared" si="10"/>
        <v>1.2204982578708536E-5</v>
      </c>
      <c r="N65" s="3">
        <f t="shared" si="11"/>
        <v>12.20498257870895</v>
      </c>
      <c r="P65" s="2"/>
      <c r="Q65" s="2"/>
      <c r="R65" s="2"/>
    </row>
    <row r="66" spans="1:18">
      <c r="A66" s="7" t="s">
        <v>64</v>
      </c>
      <c r="B66" s="1" t="s">
        <v>226</v>
      </c>
      <c r="C66" s="28">
        <v>4.6302503759810003</v>
      </c>
      <c r="D66" s="7">
        <v>849242</v>
      </c>
      <c r="E66" s="1">
        <f t="shared" ref="E66:E97" si="12">D66</f>
        <v>849242</v>
      </c>
      <c r="F66" s="6">
        <v>116201481992.39</v>
      </c>
      <c r="G66" s="1" t="s">
        <v>152</v>
      </c>
      <c r="H66" s="1">
        <f t="shared" ref="H66:H102" si="13">(C66/100)*$R$2</f>
        <v>46302.503759810003</v>
      </c>
      <c r="I66" s="25">
        <f t="shared" ref="I66:I97" si="14">H66/F66</f>
        <v>3.9846741165351353E-7</v>
      </c>
      <c r="J66" s="26">
        <f t="shared" ref="J66:J97" si="15">I66*E66</f>
        <v>0.33839526160745315</v>
      </c>
      <c r="K66" s="5">
        <v>0.33934139507297162</v>
      </c>
      <c r="L66" s="27">
        <v>4.6431962866702793E-2</v>
      </c>
      <c r="M66" s="4">
        <f t="shared" ref="M66:M97" si="16">L66-(C66/100)</f>
        <v>1.2945910689279166E-4</v>
      </c>
      <c r="N66" s="3">
        <f t="shared" ref="N66:N102" si="17">IFERROR(L66*$R$2,0)-H66</f>
        <v>129.45910689279117</v>
      </c>
      <c r="P66" s="2"/>
      <c r="Q66" s="2"/>
      <c r="R66" s="2"/>
    </row>
    <row r="67" spans="1:18">
      <c r="A67" s="7" t="s">
        <v>65</v>
      </c>
      <c r="B67" s="1" t="s">
        <v>227</v>
      </c>
      <c r="C67" s="28">
        <v>0.22098996213800001</v>
      </c>
      <c r="D67" s="7">
        <v>50798</v>
      </c>
      <c r="E67" s="1">
        <f t="shared" si="12"/>
        <v>50798</v>
      </c>
      <c r="F67" s="6">
        <v>4979314014.0340004</v>
      </c>
      <c r="G67" s="1" t="s">
        <v>158</v>
      </c>
      <c r="H67" s="1">
        <f t="shared" si="13"/>
        <v>2209.8996213800001</v>
      </c>
      <c r="I67" s="25">
        <f t="shared" si="14"/>
        <v>4.438160789119716E-7</v>
      </c>
      <c r="J67" s="26">
        <f t="shared" si="15"/>
        <v>2.2544969176570333E-2</v>
      </c>
      <c r="K67" s="5">
        <v>2.260800359882565E-2</v>
      </c>
      <c r="L67" s="27">
        <v>2.2160783721596059E-3</v>
      </c>
      <c r="M67" s="4">
        <f t="shared" si="16"/>
        <v>6.1787507796059321E-6</v>
      </c>
      <c r="N67" s="3">
        <f t="shared" si="17"/>
        <v>6.1787507796057071</v>
      </c>
      <c r="P67" s="2"/>
      <c r="Q67" s="2"/>
      <c r="R67" s="2"/>
    </row>
    <row r="68" spans="1:18">
      <c r="A68" s="7" t="s">
        <v>66</v>
      </c>
      <c r="B68" s="1" t="s">
        <v>228</v>
      </c>
      <c r="C68" s="28">
        <v>1.2858532172349999</v>
      </c>
      <c r="D68" s="7">
        <v>36500000</v>
      </c>
      <c r="E68" s="1">
        <f t="shared" si="12"/>
        <v>36500000</v>
      </c>
      <c r="F68" s="6">
        <v>33004437343.619999</v>
      </c>
      <c r="G68" s="1" t="s">
        <v>152</v>
      </c>
      <c r="H68" s="1">
        <f t="shared" si="13"/>
        <v>12858.53217235</v>
      </c>
      <c r="I68" s="25">
        <f t="shared" si="14"/>
        <v>3.8960010250972055E-7</v>
      </c>
      <c r="J68" s="26">
        <f t="shared" si="15"/>
        <v>14.2204037416048</v>
      </c>
      <c r="K68" s="5">
        <v>14.26016316321137</v>
      </c>
      <c r="L68" s="27">
        <v>1.289448388027418E-2</v>
      </c>
      <c r="M68" s="4">
        <f t="shared" si="16"/>
        <v>3.5951707924180426E-5</v>
      </c>
      <c r="N68" s="3">
        <f t="shared" si="17"/>
        <v>35.951707924179573</v>
      </c>
      <c r="P68" s="2"/>
      <c r="Q68" s="2"/>
      <c r="R68" s="2"/>
    </row>
    <row r="69" spans="1:18">
      <c r="A69" s="7" t="s">
        <v>67</v>
      </c>
      <c r="B69" s="1" t="s">
        <v>229</v>
      </c>
      <c r="C69" s="28">
        <v>0.455473927311</v>
      </c>
      <c r="D69" s="7">
        <v>44022</v>
      </c>
      <c r="E69" s="1">
        <f t="shared" si="12"/>
        <v>44022</v>
      </c>
      <c r="F69" s="6">
        <v>7647108555.8400002</v>
      </c>
      <c r="G69" s="1" t="s">
        <v>152</v>
      </c>
      <c r="H69" s="1">
        <f t="shared" si="13"/>
        <v>4554.7392731099999</v>
      </c>
      <c r="I69" s="25">
        <f t="shared" si="14"/>
        <v>5.9561587753734749E-7</v>
      </c>
      <c r="J69" s="26">
        <f t="shared" si="15"/>
        <v>2.622020216094911E-2</v>
      </c>
      <c r="K69" s="5">
        <v>2.62935123208487E-2</v>
      </c>
      <c r="L69" s="27">
        <v>4.5674740591487573E-3</v>
      </c>
      <c r="M69" s="4">
        <f t="shared" si="16"/>
        <v>1.2734786038757009E-5</v>
      </c>
      <c r="N69" s="3">
        <f t="shared" si="17"/>
        <v>12.734786038757193</v>
      </c>
      <c r="P69" s="2"/>
      <c r="Q69" s="2"/>
      <c r="R69" s="2"/>
    </row>
    <row r="70" spans="1:18">
      <c r="A70" s="7" t="s">
        <v>68</v>
      </c>
      <c r="B70" s="1" t="s">
        <v>230</v>
      </c>
      <c r="C70" s="28">
        <v>0.45854752923499997</v>
      </c>
      <c r="D70" s="7">
        <v>38400</v>
      </c>
      <c r="E70" s="1">
        <f t="shared" si="12"/>
        <v>38400</v>
      </c>
      <c r="F70" s="6">
        <v>7045218461.1099997</v>
      </c>
      <c r="G70" s="1" t="s">
        <v>177</v>
      </c>
      <c r="H70" s="1">
        <f t="shared" si="13"/>
        <v>4585.4752923499991</v>
      </c>
      <c r="I70" s="25">
        <f t="shared" si="14"/>
        <v>6.5086346401635082E-7</v>
      </c>
      <c r="J70" s="26">
        <f t="shared" si="15"/>
        <v>2.4993157018227873E-2</v>
      </c>
      <c r="K70" s="5">
        <v>2.506303643128259E-2</v>
      </c>
      <c r="L70" s="27">
        <v>4.5982960145089739E-3</v>
      </c>
      <c r="M70" s="4">
        <f t="shared" si="16"/>
        <v>1.2820722158974306E-5</v>
      </c>
      <c r="N70" s="3">
        <f t="shared" si="17"/>
        <v>12.820722158974604</v>
      </c>
      <c r="P70" s="2"/>
      <c r="Q70" s="2"/>
      <c r="R70" s="2"/>
    </row>
    <row r="71" spans="1:18">
      <c r="A71" s="7" t="s">
        <v>69</v>
      </c>
      <c r="B71" s="1" t="s">
        <v>231</v>
      </c>
      <c r="C71" s="28">
        <v>3.04384016733</v>
      </c>
      <c r="D71" s="7">
        <v>26800000</v>
      </c>
      <c r="E71" s="1">
        <f t="shared" si="12"/>
        <v>26800000</v>
      </c>
      <c r="F71" s="6">
        <v>84821726044.435593</v>
      </c>
      <c r="G71" s="1" t="s">
        <v>154</v>
      </c>
      <c r="H71" s="1">
        <f t="shared" si="13"/>
        <v>30438.401673299999</v>
      </c>
      <c r="I71" s="25">
        <f t="shared" si="14"/>
        <v>3.5885147700666009E-7</v>
      </c>
      <c r="J71" s="26">
        <f t="shared" si="15"/>
        <v>9.6172195837784908</v>
      </c>
      <c r="K71" s="5">
        <v>9.6441087696863352</v>
      </c>
      <c r="L71" s="27">
        <v>3.052350567183108E-2</v>
      </c>
      <c r="M71" s="4">
        <f t="shared" si="16"/>
        <v>8.5103998531080305E-5</v>
      </c>
      <c r="N71" s="3">
        <f t="shared" si="17"/>
        <v>85.103998531081743</v>
      </c>
      <c r="P71" s="2"/>
      <c r="Q71" s="2"/>
      <c r="R71" s="2"/>
    </row>
    <row r="72" spans="1:18">
      <c r="A72" s="7" t="s">
        <v>70</v>
      </c>
      <c r="B72" s="1" t="s">
        <v>232</v>
      </c>
      <c r="C72" s="28">
        <v>0.252651151638</v>
      </c>
      <c r="D72" s="7">
        <v>451882</v>
      </c>
      <c r="E72" s="1">
        <f t="shared" si="12"/>
        <v>451882</v>
      </c>
      <c r="F72" s="6">
        <v>5241663963.3000002</v>
      </c>
      <c r="G72" s="1" t="s">
        <v>152</v>
      </c>
      <c r="H72" s="1">
        <f t="shared" si="13"/>
        <v>2526.5115163800001</v>
      </c>
      <c r="I72" s="25">
        <f t="shared" si="14"/>
        <v>4.8200562532615721E-7</v>
      </c>
      <c r="J72" s="26">
        <f t="shared" si="15"/>
        <v>0.21780966598363458</v>
      </c>
      <c r="K72" s="5">
        <v>0.21841864913822531</v>
      </c>
      <c r="L72" s="27">
        <v>2.5335754955950929E-3</v>
      </c>
      <c r="M72" s="4">
        <f t="shared" si="16"/>
        <v>7.0639792150929866E-6</v>
      </c>
      <c r="N72" s="3">
        <f t="shared" si="17"/>
        <v>7.063979215092786</v>
      </c>
      <c r="P72" s="2"/>
      <c r="Q72" s="2"/>
      <c r="R72" s="2"/>
    </row>
    <row r="73" spans="1:18">
      <c r="A73" s="7" t="s">
        <v>287</v>
      </c>
      <c r="B73" s="1" t="s">
        <v>288</v>
      </c>
      <c r="C73" s="28">
        <v>3.1225161449810002</v>
      </c>
      <c r="D73" s="7">
        <v>81000000</v>
      </c>
      <c r="E73" s="1">
        <f t="shared" si="12"/>
        <v>81000000</v>
      </c>
      <c r="F73" s="6">
        <v>178386666110.16299</v>
      </c>
      <c r="G73" s="1" t="s">
        <v>154</v>
      </c>
      <c r="H73" s="1">
        <f t="shared" si="13"/>
        <v>31225.161449810003</v>
      </c>
      <c r="I73" s="25">
        <f t="shared" si="14"/>
        <v>1.7504201480242278E-7</v>
      </c>
      <c r="J73" s="26">
        <f t="shared" si="15"/>
        <v>14.178403198996245</v>
      </c>
      <c r="K73" s="5">
        <v>14.21804518952063</v>
      </c>
      <c r="L73" s="27">
        <v>3.1312465184718842E-2</v>
      </c>
      <c r="M73" s="4">
        <f t="shared" si="16"/>
        <v>8.7303734908839026E-5</v>
      </c>
      <c r="N73" s="3">
        <f t="shared" si="17"/>
        <v>87.303734908840852</v>
      </c>
      <c r="P73" s="2"/>
      <c r="Q73" s="2"/>
      <c r="R73" s="2"/>
    </row>
    <row r="74" spans="1:18">
      <c r="A74" s="7" t="s">
        <v>71</v>
      </c>
      <c r="B74" s="1" t="s">
        <v>233</v>
      </c>
      <c r="C74" s="28">
        <v>0.24001955140299999</v>
      </c>
      <c r="D74" s="7">
        <v>580053</v>
      </c>
      <c r="E74" s="1">
        <f t="shared" si="12"/>
        <v>580053</v>
      </c>
      <c r="F74" s="6">
        <v>9679394089.7729778</v>
      </c>
      <c r="G74" s="1" t="s">
        <v>152</v>
      </c>
      <c r="H74" s="1">
        <f t="shared" si="13"/>
        <v>2400.1955140300001</v>
      </c>
      <c r="I74" s="25">
        <f t="shared" si="14"/>
        <v>2.479696034451155E-7</v>
      </c>
      <c r="J74" s="26">
        <f t="shared" si="15"/>
        <v>0.14383551238714959</v>
      </c>
      <c r="K74" s="5">
        <v>0.14423766811254021</v>
      </c>
      <c r="L74" s="27">
        <v>2.4069063210623142E-3</v>
      </c>
      <c r="M74" s="4">
        <f t="shared" si="16"/>
        <v>6.7108070323142893E-6</v>
      </c>
      <c r="N74" s="3">
        <f t="shared" si="17"/>
        <v>6.7108070323142783</v>
      </c>
      <c r="P74" s="2"/>
      <c r="Q74" s="2"/>
      <c r="R74" s="2"/>
    </row>
    <row r="75" spans="1:18">
      <c r="A75" s="7" t="s">
        <v>298</v>
      </c>
      <c r="B75" s="1" t="s">
        <v>299</v>
      </c>
      <c r="C75" s="28">
        <v>0.25229459851500002</v>
      </c>
      <c r="D75" s="7">
        <v>10696</v>
      </c>
      <c r="E75" s="1">
        <f t="shared" si="12"/>
        <v>10696</v>
      </c>
      <c r="F75" s="6">
        <v>5074137344.7519894</v>
      </c>
      <c r="G75" s="1" t="s">
        <v>150</v>
      </c>
      <c r="H75" s="1">
        <f t="shared" si="13"/>
        <v>2522.9459851500001</v>
      </c>
      <c r="I75" s="25">
        <f t="shared" si="14"/>
        <v>4.9721673138378862E-7</v>
      </c>
      <c r="J75" s="26">
        <f t="shared" si="15"/>
        <v>5.3182301588810032E-3</v>
      </c>
      <c r="K75" s="5">
        <v>5.3330996210142834E-3</v>
      </c>
      <c r="L75" s="27">
        <v>2.5299999953507148E-3</v>
      </c>
      <c r="M75" s="4">
        <f t="shared" si="16"/>
        <v>7.0540102007146666E-6</v>
      </c>
      <c r="N75" s="3">
        <f t="shared" si="17"/>
        <v>7.0540102007148562</v>
      </c>
      <c r="P75" s="2"/>
      <c r="Q75" s="2"/>
      <c r="R75" s="2"/>
    </row>
    <row r="76" spans="1:18">
      <c r="A76" s="7" t="s">
        <v>72</v>
      </c>
      <c r="B76" s="1" t="s">
        <v>234</v>
      </c>
      <c r="C76" s="28">
        <v>0.307224612693</v>
      </c>
      <c r="D76" s="7">
        <v>498652</v>
      </c>
      <c r="E76" s="1">
        <f t="shared" si="12"/>
        <v>498652</v>
      </c>
      <c r="F76" s="6">
        <v>10963169241.986</v>
      </c>
      <c r="G76" s="1" t="s">
        <v>152</v>
      </c>
      <c r="H76" s="1">
        <f t="shared" si="13"/>
        <v>3072.2461269300002</v>
      </c>
      <c r="I76" s="25">
        <f t="shared" si="14"/>
        <v>2.8023339411418744E-7</v>
      </c>
      <c r="J76" s="26">
        <f t="shared" si="15"/>
        <v>0.1397389424418278</v>
      </c>
      <c r="K76" s="5">
        <v>0.1401296443957617</v>
      </c>
      <c r="L76" s="27">
        <v>3.0808359483769248E-3</v>
      </c>
      <c r="M76" s="4">
        <f t="shared" si="16"/>
        <v>8.5898214469246233E-6</v>
      </c>
      <c r="N76" s="3">
        <f t="shared" si="17"/>
        <v>8.589821446924816</v>
      </c>
      <c r="P76" s="2"/>
      <c r="Q76" s="2"/>
      <c r="R76" s="2"/>
    </row>
    <row r="77" spans="1:18">
      <c r="A77" s="7" t="s">
        <v>73</v>
      </c>
      <c r="B77" s="1" t="s">
        <v>235</v>
      </c>
      <c r="C77" s="28">
        <v>0.93752867769799997</v>
      </c>
      <c r="D77" s="7">
        <v>77212</v>
      </c>
      <c r="E77" s="1">
        <f t="shared" si="12"/>
        <v>77212</v>
      </c>
      <c r="F77" s="6">
        <v>15850305587.584999</v>
      </c>
      <c r="G77" s="1" t="s">
        <v>152</v>
      </c>
      <c r="H77" s="1">
        <f t="shared" si="13"/>
        <v>9375.2867769799996</v>
      </c>
      <c r="I77" s="25">
        <f t="shared" si="14"/>
        <v>5.9148933912815793E-7</v>
      </c>
      <c r="J77" s="26">
        <f t="shared" si="15"/>
        <v>4.567007485276333E-2</v>
      </c>
      <c r="K77" s="5">
        <v>4.5797765725238609E-2</v>
      </c>
      <c r="L77" s="27">
        <v>9.4014995334100702E-3</v>
      </c>
      <c r="M77" s="4">
        <f t="shared" si="16"/>
        <v>2.6212756430070774E-5</v>
      </c>
      <c r="N77" s="3">
        <f t="shared" si="17"/>
        <v>26.212756430069931</v>
      </c>
      <c r="P77" s="2"/>
      <c r="Q77" s="2"/>
      <c r="R77" s="2"/>
    </row>
    <row r="78" spans="1:18">
      <c r="A78" s="7" t="s">
        <v>75</v>
      </c>
      <c r="B78" s="1" t="s">
        <v>237</v>
      </c>
      <c r="C78" s="28">
        <v>0.87130578681899995</v>
      </c>
      <c r="D78" s="7">
        <v>8920000</v>
      </c>
      <c r="E78" s="1">
        <f t="shared" si="12"/>
        <v>8920000</v>
      </c>
      <c r="F78" s="6">
        <v>22723843303.099899</v>
      </c>
      <c r="G78" s="1" t="s">
        <v>160</v>
      </c>
      <c r="H78" s="1">
        <f t="shared" si="13"/>
        <v>8713.0578681899988</v>
      </c>
      <c r="I78" s="25">
        <f t="shared" si="14"/>
        <v>3.8343240410399227E-7</v>
      </c>
      <c r="J78" s="26">
        <f t="shared" si="15"/>
        <v>3.420217044607611</v>
      </c>
      <c r="K78" s="5">
        <v>3.4297797724978309</v>
      </c>
      <c r="L78" s="27">
        <v>8.7374190711190947E-3</v>
      </c>
      <c r="M78" s="4">
        <f t="shared" si="16"/>
        <v>2.4361202929095924E-5</v>
      </c>
      <c r="N78" s="3">
        <f t="shared" si="17"/>
        <v>24.36120292909618</v>
      </c>
      <c r="P78" s="2"/>
      <c r="Q78" s="2"/>
      <c r="R78" s="2"/>
    </row>
    <row r="79" spans="1:18">
      <c r="A79" s="7" t="s">
        <v>76</v>
      </c>
      <c r="B79" s="1" t="s">
        <v>300</v>
      </c>
      <c r="C79" s="28">
        <v>0.70108113946600004</v>
      </c>
      <c r="D79" s="7">
        <v>1258.33</v>
      </c>
      <c r="E79" s="1">
        <f t="shared" si="12"/>
        <v>1258.33</v>
      </c>
      <c r="F79" s="6">
        <v>11566962794.559999</v>
      </c>
      <c r="G79" s="1" t="s">
        <v>150</v>
      </c>
      <c r="H79" s="1">
        <f t="shared" si="13"/>
        <v>7010.8113946600006</v>
      </c>
      <c r="I79" s="25">
        <f t="shared" si="14"/>
        <v>6.061065051542502E-7</v>
      </c>
      <c r="J79" s="26">
        <f t="shared" si="15"/>
        <v>7.6268199863074762E-4</v>
      </c>
      <c r="K79" s="5">
        <v>7.6481441313013801E-4</v>
      </c>
      <c r="L79" s="27">
        <v>7.0304132154677601E-3</v>
      </c>
      <c r="M79" s="4">
        <f t="shared" si="16"/>
        <v>1.9601820807759601E-5</v>
      </c>
      <c r="N79" s="3">
        <f t="shared" si="17"/>
        <v>19.601820807759395</v>
      </c>
      <c r="P79" s="2"/>
      <c r="Q79" s="2"/>
      <c r="R79" s="2"/>
    </row>
    <row r="80" spans="1:18">
      <c r="A80" s="7" t="s">
        <v>112</v>
      </c>
      <c r="B80" s="1" t="s">
        <v>279</v>
      </c>
      <c r="C80" s="28">
        <v>0.18052807884899999</v>
      </c>
      <c r="D80" s="7">
        <v>16964</v>
      </c>
      <c r="E80" s="1">
        <f t="shared" si="12"/>
        <v>16964</v>
      </c>
      <c r="F80" s="6">
        <v>4122997721.72119</v>
      </c>
      <c r="G80" s="1" t="s">
        <v>158</v>
      </c>
      <c r="H80" s="1">
        <f t="shared" si="13"/>
        <v>1805.2807884899998</v>
      </c>
      <c r="I80" s="25">
        <f t="shared" si="14"/>
        <v>4.3785636333952809E-7</v>
      </c>
      <c r="J80" s="26">
        <f t="shared" si="15"/>
        <v>7.4277953476917548E-3</v>
      </c>
      <c r="K80" s="5">
        <v>7.448563031370768E-3</v>
      </c>
      <c r="L80" s="27">
        <v>1.8103282485521319E-3</v>
      </c>
      <c r="M80" s="4">
        <f t="shared" si="16"/>
        <v>5.0474600621320479E-6</v>
      </c>
      <c r="N80" s="3">
        <f t="shared" si="17"/>
        <v>5.0474600621321315</v>
      </c>
      <c r="P80" s="2"/>
      <c r="Q80" s="2"/>
      <c r="R80" s="2"/>
    </row>
    <row r="81" spans="1:18">
      <c r="A81" s="7" t="s">
        <v>78</v>
      </c>
      <c r="B81" s="1" t="s">
        <v>240</v>
      </c>
      <c r="C81" s="28">
        <v>0.33122392416000002</v>
      </c>
      <c r="D81" s="7">
        <v>2321.9</v>
      </c>
      <c r="E81" s="1">
        <f t="shared" si="12"/>
        <v>2321.9</v>
      </c>
      <c r="F81" s="6">
        <v>7884575547.4999905</v>
      </c>
      <c r="G81" s="1" t="s">
        <v>150</v>
      </c>
      <c r="H81" s="1">
        <f t="shared" si="13"/>
        <v>3312.2392416000002</v>
      </c>
      <c r="I81" s="25">
        <f t="shared" si="14"/>
        <v>4.2009100193734993E-7</v>
      </c>
      <c r="J81" s="26">
        <f t="shared" si="15"/>
        <v>9.7540929739833285E-4</v>
      </c>
      <c r="K81" s="5">
        <v>9.7813648505088043E-4</v>
      </c>
      <c r="L81" s="27">
        <v>3.3215000698349458E-3</v>
      </c>
      <c r="M81" s="4">
        <f t="shared" si="16"/>
        <v>9.2608282349455548E-6</v>
      </c>
      <c r="N81" s="3">
        <f t="shared" si="17"/>
        <v>9.2608282349456204</v>
      </c>
      <c r="P81" s="2"/>
      <c r="Q81" s="2"/>
      <c r="R81" s="2"/>
    </row>
    <row r="82" spans="1:18">
      <c r="A82" s="7" t="s">
        <v>280</v>
      </c>
      <c r="B82" s="1" t="s">
        <v>281</v>
      </c>
      <c r="C82" s="28">
        <v>0.38076933583299999</v>
      </c>
      <c r="D82" s="7">
        <v>1198420</v>
      </c>
      <c r="E82" s="1">
        <f t="shared" si="12"/>
        <v>1198420</v>
      </c>
      <c r="F82" s="6">
        <v>9457843326.0299988</v>
      </c>
      <c r="G82" s="1" t="s">
        <v>154</v>
      </c>
      <c r="H82" s="1">
        <f t="shared" si="13"/>
        <v>3807.6933583299997</v>
      </c>
      <c r="I82" s="25">
        <f t="shared" si="14"/>
        <v>4.0259636653637691E-7</v>
      </c>
      <c r="J82" s="26">
        <f t="shared" si="15"/>
        <v>0.48247953758452483</v>
      </c>
      <c r="K82" s="5">
        <v>0.48382852230356371</v>
      </c>
      <c r="L82" s="27">
        <v>3.8183394474489039E-3</v>
      </c>
      <c r="M82" s="4">
        <f t="shared" si="16"/>
        <v>1.0646089118904103E-5</v>
      </c>
      <c r="N82" s="3">
        <f t="shared" si="17"/>
        <v>10.646089118904001</v>
      </c>
      <c r="P82" s="2"/>
      <c r="Q82" s="2"/>
      <c r="R82" s="2"/>
    </row>
    <row r="83" spans="1:18">
      <c r="A83" s="7" t="s">
        <v>80</v>
      </c>
      <c r="B83" s="1" t="s">
        <v>242</v>
      </c>
      <c r="C83" s="28">
        <v>1.359528541774</v>
      </c>
      <c r="D83" s="7">
        <v>150108</v>
      </c>
      <c r="E83" s="1">
        <f t="shared" si="12"/>
        <v>150108</v>
      </c>
      <c r="F83" s="6">
        <v>137388160221.34621</v>
      </c>
      <c r="G83" s="1" t="s">
        <v>150</v>
      </c>
      <c r="H83" s="1">
        <f t="shared" si="13"/>
        <v>13595.285417739999</v>
      </c>
      <c r="I83" s="25">
        <f t="shared" si="14"/>
        <v>9.8955291313579139E-8</v>
      </c>
      <c r="J83" s="26">
        <f t="shared" si="15"/>
        <v>1.4853980868498737E-2</v>
      </c>
      <c r="K83" s="5">
        <v>1.4895511734883061E-2</v>
      </c>
      <c r="L83" s="27">
        <v>1.363329704486807E-2</v>
      </c>
      <c r="M83" s="4">
        <f t="shared" si="16"/>
        <v>3.8011627128070949E-5</v>
      </c>
      <c r="N83" s="3">
        <f t="shared" si="17"/>
        <v>38.011627128071268</v>
      </c>
      <c r="P83" s="2"/>
      <c r="Q83" s="2"/>
      <c r="R83" s="2"/>
    </row>
    <row r="84" spans="1:18">
      <c r="A84" s="7" t="s">
        <v>81</v>
      </c>
      <c r="B84" s="1" t="s">
        <v>312</v>
      </c>
      <c r="C84" s="28">
        <v>0.31834282308900003</v>
      </c>
      <c r="D84" s="7">
        <v>139050</v>
      </c>
      <c r="E84" s="1">
        <f t="shared" si="12"/>
        <v>139050</v>
      </c>
      <c r="F84" s="6">
        <v>121127482835.4399</v>
      </c>
      <c r="G84" s="1" t="s">
        <v>150</v>
      </c>
      <c r="H84" s="1">
        <f t="shared" si="13"/>
        <v>3183.4282308900001</v>
      </c>
      <c r="I84" s="25">
        <f t="shared" si="14"/>
        <v>2.6281634492602382E-8</v>
      </c>
      <c r="J84" s="26">
        <f t="shared" si="15"/>
        <v>3.6544612761963613E-3</v>
      </c>
      <c r="K84" s="5">
        <v>3.6646789255940239E-3</v>
      </c>
      <c r="L84" s="27">
        <v>3.19232890080754E-3</v>
      </c>
      <c r="M84" s="4">
        <f t="shared" si="16"/>
        <v>8.9006699175398982E-6</v>
      </c>
      <c r="N84" s="3">
        <f t="shared" si="17"/>
        <v>8.9006699175397443</v>
      </c>
      <c r="P84" s="2"/>
      <c r="Q84" s="2"/>
      <c r="R84" s="2"/>
    </row>
    <row r="85" spans="1:18">
      <c r="A85" s="7" t="s">
        <v>82</v>
      </c>
      <c r="B85" s="1" t="s">
        <v>244</v>
      </c>
      <c r="C85" s="28">
        <v>0.20427823298100001</v>
      </c>
      <c r="D85" s="7">
        <v>6828</v>
      </c>
      <c r="E85" s="1">
        <f t="shared" si="12"/>
        <v>6828</v>
      </c>
      <c r="F85" s="6">
        <v>11479723232</v>
      </c>
      <c r="G85" s="1" t="s">
        <v>150</v>
      </c>
      <c r="H85" s="1">
        <f t="shared" si="13"/>
        <v>2042.78232981</v>
      </c>
      <c r="I85" s="25">
        <f t="shared" si="14"/>
        <v>1.77947001728726E-7</v>
      </c>
      <c r="J85" s="26">
        <f t="shared" si="15"/>
        <v>1.2150221278037412E-3</v>
      </c>
      <c r="K85" s="5">
        <v>1.2184192589890909E-3</v>
      </c>
      <c r="L85" s="27">
        <v>2.048493830365157E-3</v>
      </c>
      <c r="M85" s="4">
        <f t="shared" si="16"/>
        <v>5.7115005551570432E-6</v>
      </c>
      <c r="N85" s="3">
        <f t="shared" si="17"/>
        <v>5.7115005551570448</v>
      </c>
      <c r="P85" s="2"/>
      <c r="Q85" s="2"/>
      <c r="R85" s="2"/>
    </row>
    <row r="86" spans="1:18">
      <c r="A86" s="7" t="s">
        <v>83</v>
      </c>
      <c r="B86" s="1" t="s">
        <v>245</v>
      </c>
      <c r="C86" s="28">
        <v>0.38415031889399998</v>
      </c>
      <c r="D86" s="7">
        <v>106179</v>
      </c>
      <c r="E86" s="1">
        <f t="shared" si="12"/>
        <v>106179</v>
      </c>
      <c r="F86" s="6">
        <v>8602737203.2399998</v>
      </c>
      <c r="G86" s="1" t="s">
        <v>207</v>
      </c>
      <c r="H86" s="1">
        <f t="shared" si="13"/>
        <v>3841.5031889399997</v>
      </c>
      <c r="I86" s="25">
        <f t="shared" si="14"/>
        <v>4.4654429144867942E-7</v>
      </c>
      <c r="J86" s="26">
        <f t="shared" si="15"/>
        <v>4.7413626321729331E-2</v>
      </c>
      <c r="K86" s="5">
        <v>4.7546192058788003E-2</v>
      </c>
      <c r="L86" s="27">
        <v>3.852243808064963E-3</v>
      </c>
      <c r="M86" s="4">
        <f t="shared" si="16"/>
        <v>1.0740619124963071E-5</v>
      </c>
      <c r="N86" s="3">
        <f t="shared" si="17"/>
        <v>10.740619124963359</v>
      </c>
      <c r="P86" s="2"/>
      <c r="Q86" s="2"/>
      <c r="R86" s="2"/>
    </row>
    <row r="87" spans="1:18">
      <c r="A87" s="7" t="s">
        <v>84</v>
      </c>
      <c r="B87" s="1" t="s">
        <v>246</v>
      </c>
      <c r="C87" s="28">
        <v>0.49724373320600002</v>
      </c>
      <c r="D87" s="7">
        <v>193644</v>
      </c>
      <c r="E87" s="1">
        <f t="shared" si="12"/>
        <v>193644</v>
      </c>
      <c r="F87" s="6">
        <v>8725746625.3499908</v>
      </c>
      <c r="G87" s="1" t="s">
        <v>171</v>
      </c>
      <c r="H87" s="1">
        <f t="shared" si="13"/>
        <v>4972.4373320599998</v>
      </c>
      <c r="I87" s="25">
        <f t="shared" si="14"/>
        <v>5.6985809301568563E-7</v>
      </c>
      <c r="J87" s="26">
        <f t="shared" si="15"/>
        <v>0.11034960056392942</v>
      </c>
      <c r="K87" s="5">
        <v>0.1106581316275935</v>
      </c>
      <c r="L87" s="27">
        <v>4.9863399775722916E-3</v>
      </c>
      <c r="M87" s="4">
        <f t="shared" si="16"/>
        <v>1.3902645512291721E-5</v>
      </c>
      <c r="N87" s="3">
        <f t="shared" si="17"/>
        <v>13.902645512292111</v>
      </c>
      <c r="P87" s="2"/>
      <c r="Q87" s="2"/>
      <c r="R87" s="2"/>
    </row>
    <row r="88" spans="1:18">
      <c r="A88" s="7" t="s">
        <v>85</v>
      </c>
      <c r="B88" s="1" t="s">
        <v>247</v>
      </c>
      <c r="C88" s="28">
        <v>0.32651867272399998</v>
      </c>
      <c r="D88" s="7">
        <v>34293</v>
      </c>
      <c r="E88" s="1">
        <f t="shared" si="12"/>
        <v>34293</v>
      </c>
      <c r="F88" s="6">
        <v>5420056165.25</v>
      </c>
      <c r="G88" s="1" t="s">
        <v>177</v>
      </c>
      <c r="H88" s="1">
        <f t="shared" si="13"/>
        <v>3265.18672724</v>
      </c>
      <c r="I88" s="25">
        <f t="shared" si="14"/>
        <v>6.0242673280294195E-7</v>
      </c>
      <c r="J88" s="26">
        <f t="shared" si="15"/>
        <v>2.0659019948011288E-2</v>
      </c>
      <c r="K88" s="5">
        <v>2.0716781365954531E-2</v>
      </c>
      <c r="L88" s="27">
        <v>3.274315999378245E-3</v>
      </c>
      <c r="M88" s="4">
        <f t="shared" si="16"/>
        <v>9.12927213824518E-6</v>
      </c>
      <c r="N88" s="3">
        <f t="shared" si="17"/>
        <v>9.1292721382451418</v>
      </c>
      <c r="P88" s="2"/>
      <c r="Q88" s="2"/>
      <c r="R88" s="2"/>
    </row>
    <row r="89" spans="1:18">
      <c r="A89" s="7" t="s">
        <v>87</v>
      </c>
      <c r="B89" s="1" t="s">
        <v>249</v>
      </c>
      <c r="C89" s="28">
        <v>1.0789344467069999</v>
      </c>
      <c r="D89" s="7">
        <v>29419000</v>
      </c>
      <c r="E89" s="1">
        <f t="shared" si="12"/>
        <v>29419000</v>
      </c>
      <c r="F89" s="6">
        <v>47415920649.844597</v>
      </c>
      <c r="G89" s="1" t="s">
        <v>154</v>
      </c>
      <c r="H89" s="1">
        <f t="shared" si="13"/>
        <v>10789.344467069999</v>
      </c>
      <c r="I89" s="25">
        <f t="shared" si="14"/>
        <v>2.2754687284776701E-7</v>
      </c>
      <c r="J89" s="26">
        <f t="shared" si="15"/>
        <v>6.6942014523084579</v>
      </c>
      <c r="K89" s="5">
        <v>6.712918032842742</v>
      </c>
      <c r="L89" s="27">
        <v>1.081951081866081E-2</v>
      </c>
      <c r="M89" s="4">
        <f t="shared" si="16"/>
        <v>3.0166351590811893E-5</v>
      </c>
      <c r="N89" s="3">
        <f t="shared" si="17"/>
        <v>30.166351590811246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2.215479793528</v>
      </c>
      <c r="D90" s="7">
        <v>2530000</v>
      </c>
      <c r="E90" s="1">
        <f t="shared" si="12"/>
        <v>2530000</v>
      </c>
      <c r="F90" s="6">
        <v>101357554231.6841</v>
      </c>
      <c r="G90" s="1" t="s">
        <v>158</v>
      </c>
      <c r="H90" s="1">
        <f t="shared" si="13"/>
        <v>22154.797935279999</v>
      </c>
      <c r="I90" s="25">
        <f t="shared" si="14"/>
        <v>2.1858062877719348E-7</v>
      </c>
      <c r="J90" s="26">
        <f t="shared" si="15"/>
        <v>0.55300899080629951</v>
      </c>
      <c r="K90" s="5">
        <v>0.55455517177369285</v>
      </c>
      <c r="L90" s="27">
        <v>2.2216741461467571E-2</v>
      </c>
      <c r="M90" s="4">
        <f t="shared" si="16"/>
        <v>6.1943526187571013E-5</v>
      </c>
      <c r="N90" s="3">
        <f t="shared" si="17"/>
        <v>61.94352618756966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0.16095275526200001</v>
      </c>
      <c r="D91" s="7">
        <v>9422</v>
      </c>
      <c r="E91" s="1">
        <f t="shared" si="12"/>
        <v>9422</v>
      </c>
      <c r="F91" s="6">
        <v>6250522914</v>
      </c>
      <c r="G91" s="1" t="s">
        <v>171</v>
      </c>
      <c r="H91" s="1">
        <f t="shared" si="13"/>
        <v>1609.5275526200001</v>
      </c>
      <c r="I91" s="25">
        <f t="shared" si="14"/>
        <v>2.5750286412276963E-7</v>
      </c>
      <c r="J91" s="26">
        <f t="shared" si="15"/>
        <v>2.4261919857647353E-3</v>
      </c>
      <c r="K91" s="5">
        <v>2.4329754774100021E-3</v>
      </c>
      <c r="L91" s="27">
        <v>1.614027698020729E-3</v>
      </c>
      <c r="M91" s="4">
        <f t="shared" si="16"/>
        <v>4.5001454007289471E-6</v>
      </c>
      <c r="N91" s="3">
        <f t="shared" si="17"/>
        <v>4.5001454007290249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1.1843592882939999</v>
      </c>
      <c r="D92" s="7">
        <v>205818</v>
      </c>
      <c r="E92" s="1">
        <f t="shared" si="12"/>
        <v>205818</v>
      </c>
      <c r="F92" s="6">
        <v>197416180769.9119</v>
      </c>
      <c r="G92" s="1" t="s">
        <v>150</v>
      </c>
      <c r="H92" s="1">
        <f t="shared" si="13"/>
        <v>11843.592882939998</v>
      </c>
      <c r="I92" s="25">
        <f t="shared" si="14"/>
        <v>5.9993020008545695E-8</v>
      </c>
      <c r="J92" s="26">
        <f t="shared" si="15"/>
        <v>1.2347643392118858E-2</v>
      </c>
      <c r="K92" s="5">
        <v>1.238216668472745E-2</v>
      </c>
      <c r="L92" s="27">
        <v>1.187670687964773E-2</v>
      </c>
      <c r="M92" s="4">
        <f t="shared" si="16"/>
        <v>3.3113996707731519E-5</v>
      </c>
      <c r="N92" s="3">
        <f t="shared" si="17"/>
        <v>33.11399670773244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3.5941775741519999</v>
      </c>
      <c r="D93" s="7">
        <v>81000000</v>
      </c>
      <c r="E93" s="1">
        <f t="shared" si="12"/>
        <v>81000000</v>
      </c>
      <c r="F93" s="6">
        <v>178386666110.16299</v>
      </c>
      <c r="G93" s="1" t="s">
        <v>154</v>
      </c>
      <c r="H93" s="1">
        <f t="shared" si="13"/>
        <v>35941.775741520003</v>
      </c>
      <c r="I93" s="25">
        <f t="shared" si="14"/>
        <v>2.0148241191594499E-7</v>
      </c>
      <c r="J93" s="26">
        <f t="shared" si="15"/>
        <v>16.320075365191546</v>
      </c>
      <c r="K93" s="5">
        <v>16.36570534650108</v>
      </c>
      <c r="L93" s="27">
        <v>3.6042266855599962E-2</v>
      </c>
      <c r="M93" s="4">
        <f t="shared" si="16"/>
        <v>1.0049111407996192E-4</v>
      </c>
      <c r="N93" s="3">
        <f t="shared" si="17"/>
        <v>100.49111407995952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0.893507157464</v>
      </c>
      <c r="D94" s="7">
        <v>255700</v>
      </c>
      <c r="E94" s="1">
        <f t="shared" si="12"/>
        <v>255700</v>
      </c>
      <c r="F94" s="6">
        <v>15447664095.7199</v>
      </c>
      <c r="G94" s="1" t="s">
        <v>156</v>
      </c>
      <c r="H94" s="1">
        <f t="shared" si="13"/>
        <v>8935.0715746400001</v>
      </c>
      <c r="I94" s="25">
        <f t="shared" si="14"/>
        <v>5.7840923516168692E-7</v>
      </c>
      <c r="J94" s="26">
        <f t="shared" si="15"/>
        <v>0.14789924143084335</v>
      </c>
      <c r="K94" s="5">
        <v>0.14831275910591821</v>
      </c>
      <c r="L94" s="27">
        <v>8.960053514969292E-3</v>
      </c>
      <c r="M94" s="4">
        <f t="shared" si="16"/>
        <v>2.4981940329292171E-5</v>
      </c>
      <c r="N94" s="3">
        <f t="shared" si="17"/>
        <v>24.981940329291319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0.205304182567</v>
      </c>
      <c r="D95" s="7">
        <v>584</v>
      </c>
      <c r="E95" s="1">
        <f t="shared" si="12"/>
        <v>584</v>
      </c>
      <c r="F95" s="6">
        <v>7919629086.47999</v>
      </c>
      <c r="G95" s="1" t="s">
        <v>150</v>
      </c>
      <c r="H95" s="1">
        <f t="shared" si="13"/>
        <v>2053.04182567</v>
      </c>
      <c r="I95" s="25">
        <f t="shared" si="14"/>
        <v>2.5923459334413203E-7</v>
      </c>
      <c r="J95" s="26">
        <f t="shared" si="15"/>
        <v>1.5139300251297311E-4</v>
      </c>
      <c r="K95" s="5">
        <v>1.5181628854044499E-4</v>
      </c>
      <c r="L95" s="27">
        <v>2.058782011175252E-3</v>
      </c>
      <c r="M95" s="4">
        <f t="shared" si="16"/>
        <v>5.7401855052519567E-6</v>
      </c>
      <c r="N95" s="3">
        <f t="shared" si="17"/>
        <v>5.7401855052521569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1.050461362144</v>
      </c>
      <c r="D96" s="7">
        <v>965436</v>
      </c>
      <c r="E96" s="1">
        <f t="shared" si="12"/>
        <v>965436</v>
      </c>
      <c r="F96" s="6">
        <v>20962006428.43</v>
      </c>
      <c r="G96" s="1" t="s">
        <v>152</v>
      </c>
      <c r="H96" s="1">
        <f t="shared" si="13"/>
        <v>10504.613621439999</v>
      </c>
      <c r="I96" s="25">
        <f t="shared" si="14"/>
        <v>5.0112634290546626E-7</v>
      </c>
      <c r="J96" s="26">
        <f t="shared" si="15"/>
        <v>0.48380541198928173</v>
      </c>
      <c r="K96" s="5">
        <v>0.48515810377604118</v>
      </c>
      <c r="L96" s="27">
        <v>1.053398391002437E-2</v>
      </c>
      <c r="M96" s="4">
        <f t="shared" si="16"/>
        <v>2.9370288584370727E-5</v>
      </c>
      <c r="N96" s="3">
        <f t="shared" si="17"/>
        <v>29.370288584370428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0.385458028324</v>
      </c>
      <c r="D97" s="7">
        <v>94000</v>
      </c>
      <c r="E97" s="1">
        <f t="shared" si="12"/>
        <v>94000</v>
      </c>
      <c r="F97" s="6">
        <v>8336241571.1999998</v>
      </c>
      <c r="G97" s="1" t="s">
        <v>156</v>
      </c>
      <c r="H97" s="1">
        <f t="shared" si="13"/>
        <v>3854.58028324</v>
      </c>
      <c r="I97" s="25">
        <f t="shared" si="14"/>
        <v>4.6238826578116238E-7</v>
      </c>
      <c r="J97" s="26">
        <f t="shared" si="15"/>
        <v>4.3464496983429267E-2</v>
      </c>
      <c r="K97" s="5">
        <v>4.3586021188424147E-2</v>
      </c>
      <c r="L97" s="27">
        <v>3.8653574654696318E-3</v>
      </c>
      <c r="M97" s="4">
        <f t="shared" si="16"/>
        <v>1.0777182229632001E-5</v>
      </c>
      <c r="N97" s="3">
        <f t="shared" si="17"/>
        <v>10.777182229631762</v>
      </c>
      <c r="P97" s="2"/>
      <c r="Q97" s="2"/>
      <c r="R97" s="2"/>
    </row>
    <row r="98" spans="1:18">
      <c r="A98" s="7" t="s">
        <v>95</v>
      </c>
      <c r="B98" s="1" t="s">
        <v>313</v>
      </c>
      <c r="C98" s="28">
        <v>3.018172874897</v>
      </c>
      <c r="D98" s="7">
        <v>1102925</v>
      </c>
      <c r="E98" s="1">
        <f t="shared" ref="E98:E129" si="18">D98</f>
        <v>1102925</v>
      </c>
      <c r="F98" s="6">
        <v>132669144247.89529</v>
      </c>
      <c r="G98" s="1" t="s">
        <v>152</v>
      </c>
      <c r="H98" s="1">
        <f t="shared" si="13"/>
        <v>30181.728748970003</v>
      </c>
      <c r="I98" s="25">
        <f t="shared" ref="I98:I129" si="19">H98/F98</f>
        <v>2.274962194116121E-7</v>
      </c>
      <c r="J98" s="26">
        <f t="shared" ref="J98:J129" si="20">I98*E98</f>
        <v>0.25091126779455225</v>
      </c>
      <c r="K98" s="5">
        <v>0.25161280110265249</v>
      </c>
      <c r="L98" s="27">
        <v>3.0266115106743249E-2</v>
      </c>
      <c r="M98" s="4">
        <f t="shared" ref="M98:M129" si="21">L98-(C98/100)</f>
        <v>8.4386357773247322E-5</v>
      </c>
      <c r="N98" s="3">
        <f t="shared" si="17"/>
        <v>84.386357773248164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0.56410279008499997</v>
      </c>
      <c r="D99" s="7">
        <v>109313</v>
      </c>
      <c r="E99" s="1">
        <f t="shared" si="18"/>
        <v>109313</v>
      </c>
      <c r="F99" s="6">
        <v>14001624634.0249</v>
      </c>
      <c r="G99" s="1" t="s">
        <v>207</v>
      </c>
      <c r="H99" s="1">
        <f t="shared" si="13"/>
        <v>5641.0279008499992</v>
      </c>
      <c r="I99" s="25">
        <f t="shared" si="19"/>
        <v>4.0288381157868764E-7</v>
      </c>
      <c r="J99" s="26">
        <f t="shared" si="20"/>
        <v>4.4040438095101081E-2</v>
      </c>
      <c r="K99" s="5">
        <v>4.4163572597964669E-2</v>
      </c>
      <c r="L99" s="27">
        <v>5.6567998866942559E-3</v>
      </c>
      <c r="M99" s="4">
        <f t="shared" si="21"/>
        <v>1.5771985844256417E-5</v>
      </c>
      <c r="N99" s="3">
        <f t="shared" si="17"/>
        <v>15.77198584425696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1.700750960915</v>
      </c>
      <c r="D100" s="7">
        <v>20786</v>
      </c>
      <c r="E100" s="1">
        <f t="shared" si="18"/>
        <v>20786</v>
      </c>
      <c r="F100" s="6">
        <v>31748966413.799999</v>
      </c>
      <c r="G100" s="1" t="s">
        <v>150</v>
      </c>
      <c r="H100" s="1">
        <f t="shared" si="13"/>
        <v>17007.509609149998</v>
      </c>
      <c r="I100" s="25">
        <f t="shared" si="19"/>
        <v>5.356870326889608E-7</v>
      </c>
      <c r="J100" s="26">
        <f t="shared" si="20"/>
        <v>1.113479066147274E-2</v>
      </c>
      <c r="K100" s="5">
        <v>1.1165922888399109E-2</v>
      </c>
      <c r="L100" s="27">
        <v>1.7055061616610408E-2</v>
      </c>
      <c r="M100" s="4">
        <f t="shared" si="21"/>
        <v>4.7552007460410078E-5</v>
      </c>
      <c r="N100" s="3">
        <f t="shared" si="17"/>
        <v>47.552007460410096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1.532737554768</v>
      </c>
      <c r="D101" s="7">
        <v>1964766</v>
      </c>
      <c r="E101" s="1">
        <f t="shared" si="18"/>
        <v>1964766</v>
      </c>
      <c r="F101" s="6">
        <v>41458468181.058899</v>
      </c>
      <c r="G101" s="1" t="s">
        <v>207</v>
      </c>
      <c r="H101" s="1">
        <f t="shared" si="13"/>
        <v>15327.37554768</v>
      </c>
      <c r="I101" s="25">
        <f t="shared" si="19"/>
        <v>3.6970433834510573E-7</v>
      </c>
      <c r="J101" s="26">
        <f t="shared" si="20"/>
        <v>0.72638251403295995</v>
      </c>
      <c r="K101" s="5">
        <v>0.72841343641029288</v>
      </c>
      <c r="L101" s="27">
        <v>1.5370229979586319E-2</v>
      </c>
      <c r="M101" s="4">
        <f t="shared" si="21"/>
        <v>4.2854431906319893E-5</v>
      </c>
      <c r="N101" s="3">
        <f t="shared" si="17"/>
        <v>42.854431906320315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0.74566783021299998</v>
      </c>
      <c r="D102" s="7">
        <v>38942</v>
      </c>
      <c r="E102" s="1">
        <f t="shared" si="18"/>
        <v>38942</v>
      </c>
      <c r="F102" s="6">
        <v>16953779123.941</v>
      </c>
      <c r="G102" s="1" t="s">
        <v>150</v>
      </c>
      <c r="H102" s="1">
        <f t="shared" si="13"/>
        <v>7456.6783021299998</v>
      </c>
      <c r="I102" s="25">
        <f t="shared" si="19"/>
        <v>4.3982396182100627E-7</v>
      </c>
      <c r="J102" s="26">
        <f t="shared" si="20"/>
        <v>1.7127624721233626E-2</v>
      </c>
      <c r="K102" s="5">
        <v>1.7175512563566329E-2</v>
      </c>
      <c r="L102" s="27">
        <v>7.4775267408755891E-3</v>
      </c>
      <c r="M102" s="4">
        <f t="shared" si="21"/>
        <v>2.0848438745589733E-5</v>
      </c>
      <c r="N102" s="3">
        <f t="shared" si="17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0">
    <tabColor theme="7" tint="0.79998168889431442"/>
  </sheetPr>
  <dimension ref="A1:U1466"/>
  <sheetViews>
    <sheetView topLeftCell="A38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0.69703772533599995</v>
      </c>
      <c r="D2" s="7">
        <v>146313</v>
      </c>
      <c r="E2" s="1">
        <f t="shared" ref="E2:E33" si="0">D2</f>
        <v>146313</v>
      </c>
      <c r="F2" s="6">
        <v>98852502445.883896</v>
      </c>
      <c r="G2" s="1" t="s">
        <v>150</v>
      </c>
      <c r="H2" s="1">
        <f t="shared" ref="H2:H33" si="1">(C2/100)*$R$2</f>
        <v>6970.3772533599995</v>
      </c>
      <c r="I2" s="25">
        <f t="shared" ref="I2:I33" si="2">H2/F2</f>
        <v>7.0512906409990821E-8</v>
      </c>
      <c r="J2" s="26">
        <f t="shared" ref="J2:J33" si="3">I2*E2</f>
        <v>1.0316954875564987E-2</v>
      </c>
      <c r="K2" s="5">
        <v>1.031695487556478E-2</v>
      </c>
      <c r="L2" s="27">
        <v>6.9703772533598624E-3</v>
      </c>
      <c r="M2" s="4">
        <f t="shared" ref="M2:M33" si="4">L2-(C2/100)</f>
        <v>-1.3704315460216776E-16</v>
      </c>
      <c r="N2" s="3">
        <f t="shared" ref="N2:N33" si="5">IFERROR(L2*$R$2,0)-H2</f>
        <v>-1.3733369996771216E-10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2</v>
      </c>
      <c r="B3" s="1" t="s">
        <v>151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152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154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207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0.25023442114725419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156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158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160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0.1067467185352047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162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17200412379.219742</v>
      </c>
      <c r="G10" s="1" t="s">
        <v>164</v>
      </c>
      <c r="H10" s="1">
        <f t="shared" si="1"/>
        <v>2428.5652825299999</v>
      </c>
      <c r="I10" s="25">
        <f t="shared" si="2"/>
        <v>1.4119227080067056E-7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158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152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3.257957276449936E-3</v>
      </c>
      <c r="M12" s="4">
        <f t="shared" si="4"/>
        <v>-6.3751087742147661E-17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177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152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427247423747.65253</v>
      </c>
      <c r="G15" s="1" t="s">
        <v>150</v>
      </c>
      <c r="H15" s="1">
        <f t="shared" si="1"/>
        <v>48948.410285799997</v>
      </c>
      <c r="I15" s="25">
        <f t="shared" si="2"/>
        <v>1.1456689394740661E-7</v>
      </c>
      <c r="J15" s="26">
        <f t="shared" si="3"/>
        <v>4.7430694094226337E-2</v>
      </c>
      <c r="K15" s="5">
        <v>4.7430694094225408E-2</v>
      </c>
      <c r="L15" s="27">
        <v>4.8948410285799028E-2</v>
      </c>
      <c r="M15" s="4">
        <f t="shared" si="4"/>
        <v>-9.7144514654701197E-16</v>
      </c>
      <c r="N15" s="3">
        <f t="shared" si="5"/>
        <v>-9.6770236268639565E-10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171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2.2677634872441212E-2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154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162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1.3725562566023869E-3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150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1.5347396477934561E-3</v>
      </c>
      <c r="L19" s="27">
        <v>3.1332689048599381E-3</v>
      </c>
      <c r="M19" s="4">
        <f t="shared" si="4"/>
        <v>-6.1582683397176652E-17</v>
      </c>
      <c r="N19" s="3">
        <f t="shared" si="5"/>
        <v>-6.1390892369672656E-11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177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1.500823090358943E-2</v>
      </c>
      <c r="L20" s="27">
        <v>3.087638213119939E-3</v>
      </c>
      <c r="M20" s="4">
        <f t="shared" si="4"/>
        <v>-6.0715321659188248E-17</v>
      </c>
      <c r="N20" s="3">
        <f t="shared" si="5"/>
        <v>-6.0936145018786192E-11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0.78240655703399997</v>
      </c>
      <c r="D21" s="7">
        <v>303734</v>
      </c>
      <c r="E21" s="1">
        <f t="shared" si="0"/>
        <v>303734</v>
      </c>
      <c r="F21" s="6">
        <v>18095585368.740002</v>
      </c>
      <c r="G21" s="1" t="s">
        <v>162</v>
      </c>
      <c r="H21" s="1">
        <f t="shared" si="1"/>
        <v>7824.0655703399989</v>
      </c>
      <c r="I21" s="25">
        <f t="shared" si="2"/>
        <v>4.3237427311171808E-7</v>
      </c>
      <c r="J21" s="26">
        <f t="shared" si="3"/>
        <v>0.13132676746931457</v>
      </c>
      <c r="K21" s="5">
        <v>0.13132676746931199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152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1.0922500963249451E-2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150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3.4651254873409413E-4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152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2.199291469229956E-3</v>
      </c>
      <c r="M24" s="4">
        <f t="shared" si="4"/>
        <v>-4.3801767768414379E-17</v>
      </c>
      <c r="N24" s="3">
        <f t="shared" si="5"/>
        <v>-4.3655745685100555E-11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152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1.045794377549979E-3</v>
      </c>
      <c r="M25" s="4">
        <f t="shared" si="4"/>
        <v>-2.1033522146218786E-17</v>
      </c>
      <c r="N25" s="3">
        <f t="shared" si="5"/>
        <v>-2.1145751816220582E-11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150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1.742400051514876E-3</v>
      </c>
      <c r="L26" s="27">
        <v>2.629427262249948E-3</v>
      </c>
      <c r="M26" s="4">
        <f t="shared" si="4"/>
        <v>-5.1608023410310011E-17</v>
      </c>
      <c r="N26" s="3">
        <f t="shared" si="5"/>
        <v>-5.184119800105691E-11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177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4.9235203779485204E-3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152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160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2.1497829793059579E-2</v>
      </c>
      <c r="M29" s="4">
        <f t="shared" si="4"/>
        <v>-4.1980308118638732E-16</v>
      </c>
      <c r="N29" s="3">
        <f t="shared" si="5"/>
        <v>-4.1836756281554699E-10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152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2.836029914922944E-2</v>
      </c>
      <c r="M30" s="4">
        <f t="shared" si="4"/>
        <v>-5.5858095926453188E-16</v>
      </c>
      <c r="N30" s="3">
        <f t="shared" si="5"/>
        <v>-5.6024873629212379E-10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152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1.408055011314979</v>
      </c>
      <c r="L31" s="27">
        <v>4.0244716906699214E-3</v>
      </c>
      <c r="M31" s="4">
        <f t="shared" si="4"/>
        <v>-7.8929918156944723E-17</v>
      </c>
      <c r="N31" s="3">
        <f t="shared" si="5"/>
        <v>-7.9126039054244757E-11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10120319513.599501</v>
      </c>
      <c r="G32" s="1" t="s">
        <v>152</v>
      </c>
      <c r="H32" s="1">
        <f t="shared" si="1"/>
        <v>3595.4695352600006</v>
      </c>
      <c r="I32" s="25">
        <f t="shared" si="2"/>
        <v>3.5527233408278013E-7</v>
      </c>
      <c r="J32" s="26">
        <f t="shared" si="3"/>
        <v>0.36539404288079852</v>
      </c>
      <c r="K32" s="5">
        <v>0.36539404288079141</v>
      </c>
      <c r="L32" s="27">
        <v>3.5954695352599288E-3</v>
      </c>
      <c r="M32" s="4">
        <f t="shared" si="4"/>
        <v>-7.1557343384043293E-17</v>
      </c>
      <c r="N32" s="3">
        <f t="shared" si="5"/>
        <v>-7.1850081440061331E-11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154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2.862641833956816</v>
      </c>
      <c r="L33" s="27">
        <v>2.1335317173639571E-2</v>
      </c>
      <c r="M33" s="4">
        <f t="shared" si="4"/>
        <v>-4.2674197509029455E-16</v>
      </c>
      <c r="N33" s="3">
        <f t="shared" si="5"/>
        <v>-4.2564352042973042E-10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1.3187892247719999</v>
      </c>
      <c r="D34" s="7">
        <v>220502</v>
      </c>
      <c r="E34" s="1">
        <f t="shared" ref="E34:E65" si="6">D34</f>
        <v>220502</v>
      </c>
      <c r="F34" s="6">
        <v>24852297848</v>
      </c>
      <c r="G34" s="1" t="s">
        <v>191</v>
      </c>
      <c r="H34" s="1">
        <f t="shared" ref="H34:H65" si="7">(C34/100)*$R$2</f>
        <v>13187.892247719999</v>
      </c>
      <c r="I34" s="25">
        <f t="shared" ref="I34:I65" si="8">H34/F34</f>
        <v>5.3065082063553736E-7</v>
      </c>
      <c r="J34" s="26">
        <f t="shared" ref="J34:J65" si="9">I34*E34</f>
        <v>0.11700956725177726</v>
      </c>
      <c r="K34" s="5">
        <v>0.1170095672517749</v>
      </c>
      <c r="L34" s="27">
        <v>1.318789224771974E-2</v>
      </c>
      <c r="M34" s="4">
        <f t="shared" ref="M34:M65" si="10">L34-(C34/100)</f>
        <v>-2.5847379792054426E-16</v>
      </c>
      <c r="N34" s="3">
        <f t="shared" ref="N34:N65" si="11">IFERROR(L34*$R$2,0)-H34</f>
        <v>-2.6011548470705748E-10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0.32563796636300002</v>
      </c>
      <c r="D35" s="7">
        <v>1029</v>
      </c>
      <c r="E35" s="1">
        <f t="shared" si="6"/>
        <v>1029</v>
      </c>
      <c r="F35" s="6">
        <v>5614149423.4399996</v>
      </c>
      <c r="G35" s="1" t="s">
        <v>158</v>
      </c>
      <c r="H35" s="1">
        <f t="shared" si="7"/>
        <v>3256.3796636300003</v>
      </c>
      <c r="I35" s="25">
        <f t="shared" si="8"/>
        <v>5.8003081464737619E-7</v>
      </c>
      <c r="J35" s="26">
        <f t="shared" si="9"/>
        <v>5.9685170827215015E-4</v>
      </c>
      <c r="K35" s="5">
        <v>5.9685170827213823E-4</v>
      </c>
      <c r="L35" s="27">
        <v>3.2563796636299359E-3</v>
      </c>
      <c r="M35" s="4">
        <f t="shared" si="10"/>
        <v>-6.4184768611141862E-17</v>
      </c>
      <c r="N35" s="3">
        <f t="shared" si="11"/>
        <v>-6.4574123825877905E-11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0.67769969859500001</v>
      </c>
      <c r="D36" s="7">
        <v>36870</v>
      </c>
      <c r="E36" s="1">
        <f t="shared" si="6"/>
        <v>36870</v>
      </c>
      <c r="F36" s="6">
        <v>22747302130.786999</v>
      </c>
      <c r="G36" s="1" t="s">
        <v>150</v>
      </c>
      <c r="H36" s="1">
        <f t="shared" si="7"/>
        <v>6776.9969859499997</v>
      </c>
      <c r="I36" s="25">
        <f t="shared" si="8"/>
        <v>2.9792530766880588E-7</v>
      </c>
      <c r="J36" s="26">
        <f t="shared" si="9"/>
        <v>1.0984506093748873E-2</v>
      </c>
      <c r="K36" s="5">
        <v>1.0984506093748649E-2</v>
      </c>
      <c r="L36" s="27">
        <v>6.7769969859498664E-3</v>
      </c>
      <c r="M36" s="4">
        <f t="shared" si="10"/>
        <v>-1.3357370765021415E-16</v>
      </c>
      <c r="N36" s="3">
        <f t="shared" si="11"/>
        <v>-1.3369572116062045E-10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0.28229996937599999</v>
      </c>
      <c r="D37" s="7">
        <v>46572</v>
      </c>
      <c r="E37" s="1">
        <f t="shared" si="6"/>
        <v>46572</v>
      </c>
      <c r="F37" s="6">
        <v>7032097624.0399904</v>
      </c>
      <c r="G37" s="1" t="s">
        <v>195</v>
      </c>
      <c r="H37" s="1">
        <f t="shared" si="7"/>
        <v>2822.9996937599999</v>
      </c>
      <c r="I37" s="25">
        <f t="shared" si="8"/>
        <v>4.014448952058442E-7</v>
      </c>
      <c r="J37" s="26">
        <f t="shared" si="9"/>
        <v>1.8696091659526577E-2</v>
      </c>
      <c r="K37" s="5">
        <v>1.8696091659526209E-2</v>
      </c>
      <c r="L37" s="27">
        <v>2.8229996937599441E-3</v>
      </c>
      <c r="M37" s="4">
        <f t="shared" si="10"/>
        <v>-5.5944832100252029E-17</v>
      </c>
      <c r="N37" s="3">
        <f t="shared" si="11"/>
        <v>-5.5933924159035087E-11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4.0424681992430003</v>
      </c>
      <c r="D38" s="7">
        <v>785668</v>
      </c>
      <c r="E38" s="1">
        <f t="shared" si="6"/>
        <v>785668</v>
      </c>
      <c r="F38" s="6">
        <v>79864980810.449997</v>
      </c>
      <c r="G38" s="1" t="s">
        <v>152</v>
      </c>
      <c r="H38" s="1">
        <f t="shared" si="7"/>
        <v>40424.68199243</v>
      </c>
      <c r="I38" s="25">
        <f t="shared" si="8"/>
        <v>5.0616279603664037E-7</v>
      </c>
      <c r="J38" s="26">
        <f t="shared" si="9"/>
        <v>0.39767591163651517</v>
      </c>
      <c r="K38" s="5">
        <v>0.39767591163650728</v>
      </c>
      <c r="L38" s="27">
        <v>4.0424681992429212E-2</v>
      </c>
      <c r="M38" s="4">
        <f t="shared" si="10"/>
        <v>-7.9103390504542404E-16</v>
      </c>
      <c r="N38" s="3">
        <f t="shared" si="11"/>
        <v>-7.8580342233181E-10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0.45640651897500001</v>
      </c>
      <c r="D39" s="7">
        <v>11160</v>
      </c>
      <c r="E39" s="1">
        <f t="shared" si="6"/>
        <v>11160</v>
      </c>
      <c r="F39" s="6">
        <v>10323421836.449989</v>
      </c>
      <c r="G39" s="1" t="s">
        <v>158</v>
      </c>
      <c r="H39" s="1">
        <f t="shared" si="7"/>
        <v>4564.0651897500002</v>
      </c>
      <c r="I39" s="25">
        <f t="shared" si="8"/>
        <v>4.421077877138737E-7</v>
      </c>
      <c r="J39" s="26">
        <f t="shared" si="9"/>
        <v>4.9339229108868307E-3</v>
      </c>
      <c r="K39" s="5">
        <v>4.9339229108867327E-3</v>
      </c>
      <c r="L39" s="27">
        <v>4.5640651897499102E-3</v>
      </c>
      <c r="M39" s="4">
        <f t="shared" si="10"/>
        <v>-9.0205620750793969E-17</v>
      </c>
      <c r="N39" s="3">
        <f t="shared" si="11"/>
        <v>-9.0039975475519896E-11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0.41802382131900001</v>
      </c>
      <c r="D40" s="7">
        <v>291693</v>
      </c>
      <c r="E40" s="1">
        <f t="shared" si="6"/>
        <v>291693</v>
      </c>
      <c r="F40" s="6">
        <v>14996510530.304001</v>
      </c>
      <c r="G40" s="1" t="s">
        <v>160</v>
      </c>
      <c r="H40" s="1">
        <f t="shared" si="7"/>
        <v>4180.2382131899994</v>
      </c>
      <c r="I40" s="25">
        <f t="shared" si="8"/>
        <v>2.7874739291802838E-7</v>
      </c>
      <c r="J40" s="26">
        <f t="shared" si="9"/>
        <v>8.1308663282438451E-2</v>
      </c>
      <c r="K40" s="5">
        <v>8.1308663282436869E-2</v>
      </c>
      <c r="L40" s="27">
        <v>4.1802382131899173E-3</v>
      </c>
      <c r="M40" s="4">
        <f t="shared" si="10"/>
        <v>-8.2399365108898337E-17</v>
      </c>
      <c r="N40" s="3">
        <f t="shared" si="11"/>
        <v>-8.1854523159563541E-11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0.29893079096000003</v>
      </c>
      <c r="D41" s="7">
        <v>160937</v>
      </c>
      <c r="E41" s="1">
        <f t="shared" si="6"/>
        <v>160937</v>
      </c>
      <c r="F41" s="6">
        <v>8197231141.46</v>
      </c>
      <c r="G41" s="1" t="s">
        <v>191</v>
      </c>
      <c r="H41" s="1">
        <f t="shared" si="7"/>
        <v>2989.3079096000006</v>
      </c>
      <c r="I41" s="25">
        <f t="shared" si="8"/>
        <v>3.6467288258844657E-7</v>
      </c>
      <c r="J41" s="26">
        <f t="shared" si="9"/>
        <v>5.8689359705136827E-2</v>
      </c>
      <c r="K41" s="5">
        <v>5.8689359705135669E-2</v>
      </c>
      <c r="L41" s="27">
        <v>2.989307909599941E-3</v>
      </c>
      <c r="M41" s="4">
        <f t="shared" si="10"/>
        <v>-5.9414279052205643E-17</v>
      </c>
      <c r="N41" s="3">
        <f t="shared" si="11"/>
        <v>-5.95719029661268E-11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1.9468232349500001</v>
      </c>
      <c r="D42" s="7">
        <v>56232</v>
      </c>
      <c r="E42" s="1">
        <f t="shared" si="6"/>
        <v>56232</v>
      </c>
      <c r="F42" s="6">
        <v>37257782166.299896</v>
      </c>
      <c r="G42" s="1" t="s">
        <v>150</v>
      </c>
      <c r="H42" s="1">
        <f t="shared" si="7"/>
        <v>19468.232349500002</v>
      </c>
      <c r="I42" s="25">
        <f t="shared" si="8"/>
        <v>5.2252794497009128E-7</v>
      </c>
      <c r="J42" s="26">
        <f t="shared" si="9"/>
        <v>2.9382791401558174E-2</v>
      </c>
      <c r="K42" s="5">
        <v>2.9382791401557591E-2</v>
      </c>
      <c r="L42" s="27">
        <v>1.9468232349499619E-2</v>
      </c>
      <c r="M42" s="4">
        <f t="shared" si="10"/>
        <v>-3.8163916471489756E-16</v>
      </c>
      <c r="N42" s="3">
        <f t="shared" si="11"/>
        <v>-3.8198777474462986E-10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0.91164053397900002</v>
      </c>
      <c r="D43" s="7">
        <v>266349</v>
      </c>
      <c r="E43" s="1">
        <f t="shared" si="6"/>
        <v>266349</v>
      </c>
      <c r="F43" s="6">
        <v>28896141514.240002</v>
      </c>
      <c r="G43" s="1" t="s">
        <v>152</v>
      </c>
      <c r="H43" s="1">
        <f t="shared" si="7"/>
        <v>9116.4053397900007</v>
      </c>
      <c r="I43" s="25">
        <f t="shared" si="8"/>
        <v>3.1548867295301146E-7</v>
      </c>
      <c r="J43" s="26">
        <f t="shared" si="9"/>
        <v>8.4030092552361643E-2</v>
      </c>
      <c r="K43" s="5">
        <v>8.4030092552360006E-2</v>
      </c>
      <c r="L43" s="27">
        <v>9.1164053397898206E-3</v>
      </c>
      <c r="M43" s="4">
        <f t="shared" si="10"/>
        <v>-1.8041124150158794E-16</v>
      </c>
      <c r="N43" s="3">
        <f t="shared" si="11"/>
        <v>-1.8007995095103979E-10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1.6059169709300001</v>
      </c>
      <c r="D44" s="7">
        <v>33400</v>
      </c>
      <c r="E44" s="1">
        <f t="shared" si="6"/>
        <v>33400</v>
      </c>
      <c r="F44" s="6">
        <v>29154600508.099899</v>
      </c>
      <c r="G44" s="1" t="s">
        <v>205</v>
      </c>
      <c r="H44" s="1">
        <f t="shared" si="7"/>
        <v>16059.169709300002</v>
      </c>
      <c r="I44" s="25">
        <f t="shared" si="8"/>
        <v>5.5082798012747078E-7</v>
      </c>
      <c r="J44" s="26">
        <f t="shared" si="9"/>
        <v>1.8397654536257524E-2</v>
      </c>
      <c r="K44" s="5">
        <v>1.839765453625716E-2</v>
      </c>
      <c r="L44" s="27">
        <v>1.605916970929969E-2</v>
      </c>
      <c r="M44" s="4">
        <f t="shared" si="10"/>
        <v>-3.1225022567582528E-16</v>
      </c>
      <c r="N44" s="3">
        <f t="shared" si="11"/>
        <v>-3.1286617740988731E-10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0.389614795234</v>
      </c>
      <c r="D45" s="7">
        <v>27538</v>
      </c>
      <c r="E45" s="1">
        <f t="shared" si="6"/>
        <v>27538</v>
      </c>
      <c r="F45" s="6">
        <v>7710241232.6899996</v>
      </c>
      <c r="G45" s="1" t="s">
        <v>207</v>
      </c>
      <c r="H45" s="1">
        <f t="shared" si="7"/>
        <v>3896.1479523399998</v>
      </c>
      <c r="I45" s="25">
        <f t="shared" si="8"/>
        <v>5.0532114816603297E-7</v>
      </c>
      <c r="J45" s="26">
        <f t="shared" si="9"/>
        <v>1.3915533778196217E-2</v>
      </c>
      <c r="K45" s="5">
        <v>1.3915533778195941E-2</v>
      </c>
      <c r="L45" s="27">
        <v>3.896147952339923E-3</v>
      </c>
      <c r="M45" s="4">
        <f t="shared" si="10"/>
        <v>-7.6761513811973714E-17</v>
      </c>
      <c r="N45" s="3">
        <f t="shared" si="11"/>
        <v>-7.6852302299812436E-11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0.584007043108</v>
      </c>
      <c r="D46" s="7">
        <v>2115.1999999999998</v>
      </c>
      <c r="E46" s="1">
        <f t="shared" si="6"/>
        <v>2115.1999999999998</v>
      </c>
      <c r="F46" s="6">
        <v>11877281710.274691</v>
      </c>
      <c r="G46" s="1" t="s">
        <v>158</v>
      </c>
      <c r="H46" s="1">
        <f t="shared" si="7"/>
        <v>5840.0704310800002</v>
      </c>
      <c r="I46" s="25">
        <f t="shared" si="8"/>
        <v>4.9170092732817187E-7</v>
      </c>
      <c r="J46" s="26">
        <f t="shared" si="9"/>
        <v>1.0400458014845489E-3</v>
      </c>
      <c r="K46" s="5">
        <v>1.0400458014845279E-3</v>
      </c>
      <c r="L46" s="27">
        <v>5.8400704310798846E-3</v>
      </c>
      <c r="M46" s="4">
        <f t="shared" si="10"/>
        <v>-1.1535911115245767E-16</v>
      </c>
      <c r="N46" s="3">
        <f t="shared" si="11"/>
        <v>-1.1550582712516189E-10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0.35921173260799999</v>
      </c>
      <c r="D47" s="7">
        <v>6591</v>
      </c>
      <c r="E47" s="1">
        <f t="shared" si="6"/>
        <v>6591</v>
      </c>
      <c r="F47" s="6">
        <v>7123313167.1040001</v>
      </c>
      <c r="G47" s="1" t="s">
        <v>150</v>
      </c>
      <c r="H47" s="1">
        <f t="shared" si="7"/>
        <v>3592.1173260800001</v>
      </c>
      <c r="I47" s="25">
        <f t="shared" si="8"/>
        <v>5.0427620431861256E-7</v>
      </c>
      <c r="J47" s="26">
        <f t="shared" si="9"/>
        <v>3.3236844626639752E-3</v>
      </c>
      <c r="K47" s="5">
        <v>3.3236844626639101E-3</v>
      </c>
      <c r="L47" s="27">
        <v>3.5921173260799288E-3</v>
      </c>
      <c r="M47" s="4">
        <f t="shared" si="10"/>
        <v>-7.1123662515049091E-17</v>
      </c>
      <c r="N47" s="3">
        <f t="shared" si="11"/>
        <v>-7.1395334089174867E-11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5.1082163996760004</v>
      </c>
      <c r="D48" s="7">
        <v>1330000</v>
      </c>
      <c r="E48" s="1">
        <f t="shared" si="6"/>
        <v>1330000</v>
      </c>
      <c r="F48" s="6">
        <v>119992506608.2997</v>
      </c>
      <c r="G48" s="1" t="s">
        <v>152</v>
      </c>
      <c r="H48" s="1">
        <f t="shared" si="7"/>
        <v>51082.163996759999</v>
      </c>
      <c r="I48" s="25">
        <f t="shared" si="8"/>
        <v>4.2571128348465321E-7</v>
      </c>
      <c r="J48" s="26">
        <f t="shared" si="9"/>
        <v>0.56619600703458872</v>
      </c>
      <c r="K48" s="5">
        <v>0.56619600703457762</v>
      </c>
      <c r="L48" s="27">
        <v>5.1082163996758988E-2</v>
      </c>
      <c r="M48" s="4">
        <f t="shared" si="10"/>
        <v>-1.0130785099704553E-15</v>
      </c>
      <c r="N48" s="3">
        <f t="shared" si="11"/>
        <v>-1.0113581083714962E-9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0.27143993969800001</v>
      </c>
      <c r="D49" s="7">
        <v>42008</v>
      </c>
      <c r="E49" s="1">
        <f t="shared" si="6"/>
        <v>42008</v>
      </c>
      <c r="F49" s="6">
        <v>9816434050.4319897</v>
      </c>
      <c r="G49" s="1" t="s">
        <v>162</v>
      </c>
      <c r="H49" s="1">
        <f t="shared" si="7"/>
        <v>2714.3993969800003</v>
      </c>
      <c r="I49" s="25">
        <f t="shared" si="8"/>
        <v>2.7651582876579793E-7</v>
      </c>
      <c r="J49" s="26">
        <f t="shared" si="9"/>
        <v>1.1615876934793639E-2</v>
      </c>
      <c r="K49" s="5">
        <v>1.161587693479341E-2</v>
      </c>
      <c r="L49" s="27">
        <v>2.714399396979946E-3</v>
      </c>
      <c r="M49" s="4">
        <f t="shared" si="10"/>
        <v>-5.4210108624275222E-17</v>
      </c>
      <c r="N49" s="3">
        <f t="shared" si="11"/>
        <v>-5.411493475548923E-11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3.9412371596739999</v>
      </c>
      <c r="D50" s="7">
        <v>54400000</v>
      </c>
      <c r="E50" s="1">
        <f t="shared" si="6"/>
        <v>54400000</v>
      </c>
      <c r="F50" s="6">
        <v>124052253794.4104</v>
      </c>
      <c r="G50" s="1" t="s">
        <v>152</v>
      </c>
      <c r="H50" s="1">
        <f t="shared" si="7"/>
        <v>39412.371596739998</v>
      </c>
      <c r="I50" s="25">
        <f t="shared" si="8"/>
        <v>3.1770782385024156E-7</v>
      </c>
      <c r="J50" s="26">
        <f t="shared" si="9"/>
        <v>17.283305617453141</v>
      </c>
      <c r="K50" s="5">
        <v>17.2833056174528</v>
      </c>
      <c r="L50" s="27">
        <v>3.9412371596739222E-2</v>
      </c>
      <c r="M50" s="4">
        <f t="shared" si="10"/>
        <v>-7.7715611723760958E-16</v>
      </c>
      <c r="N50" s="3">
        <f t="shared" si="11"/>
        <v>-7.7852746471762657E-10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0.170842456517</v>
      </c>
      <c r="D51" s="7">
        <v>47589</v>
      </c>
      <c r="E51" s="1">
        <f t="shared" si="6"/>
        <v>47589</v>
      </c>
      <c r="F51" s="6">
        <v>6335101239.5999899</v>
      </c>
      <c r="G51" s="1" t="s">
        <v>207</v>
      </c>
      <c r="H51" s="1">
        <f t="shared" si="7"/>
        <v>1708.4245651700001</v>
      </c>
      <c r="I51" s="25">
        <f t="shared" si="8"/>
        <v>2.6967596894755755E-7</v>
      </c>
      <c r="J51" s="26">
        <f t="shared" si="9"/>
        <v>1.2833609686245317E-2</v>
      </c>
      <c r="K51" s="5">
        <v>1.283360968624506E-2</v>
      </c>
      <c r="L51" s="27">
        <v>1.708424565169966E-3</v>
      </c>
      <c r="M51" s="4">
        <f t="shared" si="10"/>
        <v>-3.4043948216044839E-17</v>
      </c>
      <c r="N51" s="3">
        <f t="shared" si="11"/>
        <v>-3.4106051316484809E-11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0.426419717388</v>
      </c>
      <c r="D52" s="7">
        <v>4153000</v>
      </c>
      <c r="E52" s="1">
        <f t="shared" si="6"/>
        <v>4153000</v>
      </c>
      <c r="F52" s="6">
        <v>16103854713.924999</v>
      </c>
      <c r="G52" s="1" t="s">
        <v>207</v>
      </c>
      <c r="H52" s="1">
        <f t="shared" si="7"/>
        <v>4264.1971738799994</v>
      </c>
      <c r="I52" s="25">
        <f t="shared" si="8"/>
        <v>2.647935695913072E-7</v>
      </c>
      <c r="J52" s="26">
        <f t="shared" si="9"/>
        <v>1.0996876945126988</v>
      </c>
      <c r="K52" s="5">
        <v>1.099687694512677</v>
      </c>
      <c r="L52" s="27">
        <v>4.2641971738799156E-3</v>
      </c>
      <c r="M52" s="4">
        <f t="shared" si="10"/>
        <v>-8.4134088584875144E-17</v>
      </c>
      <c r="N52" s="3">
        <f t="shared" si="11"/>
        <v>-8.3673512563109398E-11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1.4206424556120001</v>
      </c>
      <c r="D53" s="7">
        <v>17800000</v>
      </c>
      <c r="E53" s="1">
        <f t="shared" si="6"/>
        <v>17800000</v>
      </c>
      <c r="F53" s="6">
        <v>38061646916.703987</v>
      </c>
      <c r="G53" s="1" t="s">
        <v>154</v>
      </c>
      <c r="H53" s="1">
        <f t="shared" si="7"/>
        <v>14206.42455612</v>
      </c>
      <c r="I53" s="25">
        <f t="shared" si="8"/>
        <v>3.7324776269429567E-7</v>
      </c>
      <c r="J53" s="26">
        <f t="shared" si="9"/>
        <v>6.6438101759584631</v>
      </c>
      <c r="K53" s="5">
        <v>6.6438101759583308</v>
      </c>
      <c r="L53" s="27">
        <v>1.420642455611972E-2</v>
      </c>
      <c r="M53" s="4">
        <f t="shared" si="10"/>
        <v>-2.8102520310824275E-16</v>
      </c>
      <c r="N53" s="3">
        <f t="shared" si="11"/>
        <v>-2.801243681460619E-10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0.30490277435899998</v>
      </c>
      <c r="D54" s="7">
        <v>1918</v>
      </c>
      <c r="E54" s="1">
        <f t="shared" si="6"/>
        <v>1918</v>
      </c>
      <c r="F54" s="6">
        <v>7523139174.2099895</v>
      </c>
      <c r="G54" s="1" t="s">
        <v>150</v>
      </c>
      <c r="H54" s="1">
        <f t="shared" si="7"/>
        <v>3049.0277435899998</v>
      </c>
      <c r="I54" s="25">
        <f t="shared" si="8"/>
        <v>4.0528663274532341E-7</v>
      </c>
      <c r="J54" s="26">
        <f t="shared" si="9"/>
        <v>7.7733976160553032E-4</v>
      </c>
      <c r="K54" s="5">
        <v>7.7733976160551492E-4</v>
      </c>
      <c r="L54" s="27">
        <v>3.0490277435899389E-3</v>
      </c>
      <c r="M54" s="4">
        <f t="shared" si="10"/>
        <v>-6.0715321659188248E-17</v>
      </c>
      <c r="N54" s="3">
        <f t="shared" si="11"/>
        <v>-6.0936145018786192E-11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0.30588004857700002</v>
      </c>
      <c r="D55" s="7">
        <v>1674657</v>
      </c>
      <c r="E55" s="1">
        <f t="shared" si="6"/>
        <v>1674657</v>
      </c>
      <c r="F55" s="6">
        <v>8582026729.43999</v>
      </c>
      <c r="G55" s="1" t="s">
        <v>160</v>
      </c>
      <c r="H55" s="1">
        <f t="shared" si="7"/>
        <v>3058.8004857700003</v>
      </c>
      <c r="I55" s="25">
        <f t="shared" si="8"/>
        <v>3.5641936132370896E-7</v>
      </c>
      <c r="J55" s="26">
        <f t="shared" si="9"/>
        <v>0.59688017837627849</v>
      </c>
      <c r="K55" s="5">
        <v>0.59688017837626672</v>
      </c>
      <c r="L55" s="27">
        <v>3.0588004857699399E-3</v>
      </c>
      <c r="M55" s="4">
        <f t="shared" si="10"/>
        <v>-6.0281640790194047E-17</v>
      </c>
      <c r="N55" s="3">
        <f t="shared" si="11"/>
        <v>-6.0481397667899728E-11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0.59257289244699995</v>
      </c>
      <c r="D56" s="7">
        <v>193888</v>
      </c>
      <c r="E56" s="1">
        <f t="shared" si="6"/>
        <v>193888</v>
      </c>
      <c r="F56" s="6">
        <v>10757868132.54998</v>
      </c>
      <c r="G56" s="1" t="s">
        <v>205</v>
      </c>
      <c r="H56" s="1">
        <f t="shared" si="7"/>
        <v>5925.7289244699996</v>
      </c>
      <c r="I56" s="25">
        <f t="shared" si="8"/>
        <v>5.5082743638961121E-7</v>
      </c>
      <c r="J56" s="26">
        <f t="shared" si="9"/>
        <v>0.10679882998670893</v>
      </c>
      <c r="K56" s="5">
        <v>0.1067988299867068</v>
      </c>
      <c r="L56" s="27">
        <v>5.9257289244698816E-3</v>
      </c>
      <c r="M56" s="4">
        <f t="shared" si="10"/>
        <v>-1.1796119636642288E-16</v>
      </c>
      <c r="N56" s="3">
        <f t="shared" si="11"/>
        <v>-1.1823431123048067E-10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0.32143028520099998</v>
      </c>
      <c r="D57" s="7">
        <v>635</v>
      </c>
      <c r="E57" s="1">
        <f t="shared" si="6"/>
        <v>635</v>
      </c>
      <c r="F57" s="6">
        <v>5154779522.1400003</v>
      </c>
      <c r="G57" s="1" t="s">
        <v>158</v>
      </c>
      <c r="H57" s="1">
        <f t="shared" si="7"/>
        <v>3214.3028520099997</v>
      </c>
      <c r="I57" s="25">
        <f t="shared" si="8"/>
        <v>6.235577754983371E-7</v>
      </c>
      <c r="J57" s="26">
        <f t="shared" si="9"/>
        <v>3.9595918744144407E-4</v>
      </c>
      <c r="K57" s="5">
        <v>3.9595918744143632E-4</v>
      </c>
      <c r="L57" s="27">
        <v>3.214302852009937E-3</v>
      </c>
      <c r="M57" s="4">
        <f t="shared" si="10"/>
        <v>-6.2883726004159257E-17</v>
      </c>
      <c r="N57" s="3">
        <f t="shared" si="11"/>
        <v>-6.2755134422332048E-11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0.21244134357800001</v>
      </c>
      <c r="D58" s="7">
        <v>1177863</v>
      </c>
      <c r="E58" s="1">
        <f t="shared" si="6"/>
        <v>1177863</v>
      </c>
      <c r="F58" s="6">
        <v>11658614010.827999</v>
      </c>
      <c r="G58" s="1" t="s">
        <v>207</v>
      </c>
      <c r="H58" s="1">
        <f t="shared" si="7"/>
        <v>2124.4134357800003</v>
      </c>
      <c r="I58" s="25">
        <f t="shared" si="8"/>
        <v>1.8221835235362797E-7</v>
      </c>
      <c r="J58" s="26">
        <f t="shared" si="9"/>
        <v>0.21462825515830131</v>
      </c>
      <c r="K58" s="5">
        <v>0.214628255158297</v>
      </c>
      <c r="L58" s="27">
        <v>2.124413435779958E-3</v>
      </c>
      <c r="M58" s="4">
        <f t="shared" si="10"/>
        <v>-4.2067044292437572E-17</v>
      </c>
      <c r="N58" s="3">
        <f t="shared" si="11"/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0.210393443136</v>
      </c>
      <c r="D59" s="7">
        <v>17255</v>
      </c>
      <c r="E59" s="1">
        <f t="shared" si="6"/>
        <v>17255</v>
      </c>
      <c r="F59" s="6">
        <v>7097255573.3639898</v>
      </c>
      <c r="G59" s="1" t="s">
        <v>150</v>
      </c>
      <c r="H59" s="1">
        <f t="shared" si="7"/>
        <v>2103.93443136</v>
      </c>
      <c r="I59" s="25">
        <f t="shared" si="8"/>
        <v>2.9644338006596084E-7</v>
      </c>
      <c r="J59" s="26">
        <f t="shared" si="9"/>
        <v>5.1151305230381543E-3</v>
      </c>
      <c r="K59" s="5">
        <v>5.115130523038052E-3</v>
      </c>
      <c r="L59" s="27">
        <v>2.1039344313599582E-3</v>
      </c>
      <c r="M59" s="4">
        <f t="shared" si="10"/>
        <v>-4.163336342344337E-17</v>
      </c>
      <c r="N59" s="3">
        <f t="shared" si="11"/>
        <v>-4.1836756281554699E-11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0.85431895417799997</v>
      </c>
      <c r="D60" s="7">
        <v>13463.6</v>
      </c>
      <c r="E60" s="1">
        <f t="shared" si="6"/>
        <v>13463.6</v>
      </c>
      <c r="F60" s="6">
        <v>18295134169.599899</v>
      </c>
      <c r="G60" s="1" t="s">
        <v>195</v>
      </c>
      <c r="H60" s="1">
        <f t="shared" si="7"/>
        <v>8543.1895417799988</v>
      </c>
      <c r="I60" s="25">
        <f t="shared" si="8"/>
        <v>4.6696512103069382E-7</v>
      </c>
      <c r="J60" s="26">
        <f t="shared" si="9"/>
        <v>6.287031603508849E-3</v>
      </c>
      <c r="K60" s="5">
        <v>6.2870316035087258E-3</v>
      </c>
      <c r="L60" s="27">
        <v>8.5431895417798307E-3</v>
      </c>
      <c r="M60" s="4">
        <f t="shared" si="10"/>
        <v>-1.6826817716975029E-16</v>
      </c>
      <c r="N60" s="3">
        <f t="shared" si="11"/>
        <v>-1.673470251262188E-10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0.44409396662099998</v>
      </c>
      <c r="D61" s="7">
        <v>2367040</v>
      </c>
      <c r="E61" s="1">
        <f t="shared" si="6"/>
        <v>2367040</v>
      </c>
      <c r="F61" s="6">
        <v>9192661932.5600014</v>
      </c>
      <c r="G61" s="1" t="s">
        <v>191</v>
      </c>
      <c r="H61" s="1">
        <f t="shared" si="7"/>
        <v>4440.9396662099998</v>
      </c>
      <c r="I61" s="25">
        <f t="shared" si="8"/>
        <v>4.8309615852187364E-7</v>
      </c>
      <c r="J61" s="26">
        <f t="shared" si="9"/>
        <v>1.1435079310676157</v>
      </c>
      <c r="K61" s="5">
        <v>1.1435079310675931</v>
      </c>
      <c r="L61" s="27">
        <v>4.4409396662099124E-3</v>
      </c>
      <c r="M61" s="4">
        <f t="shared" si="10"/>
        <v>-8.7603535536828758E-17</v>
      </c>
      <c r="N61" s="3">
        <f t="shared" si="11"/>
        <v>-8.7311491370201111E-11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0.65936531216700001</v>
      </c>
      <c r="D62" s="7">
        <v>298661</v>
      </c>
      <c r="E62" s="1">
        <f t="shared" si="6"/>
        <v>298661</v>
      </c>
      <c r="F62" s="6">
        <v>37787235673.1875</v>
      </c>
      <c r="G62" s="1" t="s">
        <v>171</v>
      </c>
      <c r="H62" s="1">
        <f t="shared" si="7"/>
        <v>6593.6531216700005</v>
      </c>
      <c r="I62" s="25">
        <f t="shared" si="8"/>
        <v>1.7449419107279727E-7</v>
      </c>
      <c r="J62" s="26">
        <f t="shared" si="9"/>
        <v>5.2114609599992708E-2</v>
      </c>
      <c r="K62" s="5">
        <v>5.2114609599991681E-2</v>
      </c>
      <c r="L62" s="27">
        <v>6.59365312166987E-3</v>
      </c>
      <c r="M62" s="4">
        <f t="shared" si="10"/>
        <v>-1.3010426069826053E-16</v>
      </c>
      <c r="N62" s="3">
        <f t="shared" si="11"/>
        <v>-1.3005774235352874E-10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0.47088135438899997</v>
      </c>
      <c r="D63" s="7">
        <v>4477108</v>
      </c>
      <c r="E63" s="1">
        <f t="shared" si="6"/>
        <v>4477108</v>
      </c>
      <c r="F63" s="6">
        <v>9729178878.0421944</v>
      </c>
      <c r="G63" s="1" t="s">
        <v>152</v>
      </c>
      <c r="H63" s="1">
        <f t="shared" si="7"/>
        <v>4708.8135438899999</v>
      </c>
      <c r="I63" s="25">
        <f t="shared" si="8"/>
        <v>4.8398879318760715E-7</v>
      </c>
      <c r="J63" s="26">
        <f t="shared" si="9"/>
        <v>2.1668700978905813</v>
      </c>
      <c r="K63" s="5">
        <v>2.1668700978905391</v>
      </c>
      <c r="L63" s="27">
        <v>4.7088135438899071E-3</v>
      </c>
      <c r="M63" s="4">
        <f t="shared" si="10"/>
        <v>-9.280770596475918E-17</v>
      </c>
      <c r="N63" s="3">
        <f t="shared" si="11"/>
        <v>-9.276845958083868E-11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4.5252046565919999</v>
      </c>
      <c r="D64" s="7">
        <v>849242</v>
      </c>
      <c r="E64" s="1">
        <f t="shared" si="6"/>
        <v>849242</v>
      </c>
      <c r="F64" s="6">
        <v>117348837950.55</v>
      </c>
      <c r="G64" s="1" t="s">
        <v>152</v>
      </c>
      <c r="H64" s="1">
        <f t="shared" si="7"/>
        <v>45252.046565919998</v>
      </c>
      <c r="I64" s="25">
        <f t="shared" si="8"/>
        <v>3.8561989497492001E-7</v>
      </c>
      <c r="J64" s="26">
        <f t="shared" si="9"/>
        <v>0.327484610848291</v>
      </c>
      <c r="K64" s="5">
        <v>0.32748461084828462</v>
      </c>
      <c r="L64" s="27">
        <v>4.52520465659191E-2</v>
      </c>
      <c r="M64" s="4">
        <f t="shared" si="10"/>
        <v>-8.9511731360403246E-16</v>
      </c>
      <c r="N64" s="3">
        <f t="shared" si="11"/>
        <v>-8.9494278654456139E-10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0.27172175021700001</v>
      </c>
      <c r="D65" s="7">
        <v>50798</v>
      </c>
      <c r="E65" s="1">
        <f t="shared" si="6"/>
        <v>50798</v>
      </c>
      <c r="F65" s="6">
        <v>5998822434.0239897</v>
      </c>
      <c r="G65" s="1" t="s">
        <v>158</v>
      </c>
      <c r="H65" s="1">
        <f t="shared" si="7"/>
        <v>2717.21750217</v>
      </c>
      <c r="I65" s="25">
        <f t="shared" si="8"/>
        <v>4.5295848177778112E-7</v>
      </c>
      <c r="J65" s="26">
        <f t="shared" si="9"/>
        <v>2.3009384957347726E-2</v>
      </c>
      <c r="K65" s="5">
        <v>2.3009384957347272E-2</v>
      </c>
      <c r="L65" s="27">
        <v>2.7172175021699459E-3</v>
      </c>
      <c r="M65" s="4">
        <f t="shared" si="10"/>
        <v>-5.4210108624275222E-17</v>
      </c>
      <c r="N65" s="3">
        <f t="shared" si="11"/>
        <v>-5.411493475548923E-11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1.404902597692</v>
      </c>
      <c r="D66" s="7">
        <v>36500000</v>
      </c>
      <c r="E66" s="1">
        <f t="shared" ref="E66:E97" si="12">D66</f>
        <v>36500000</v>
      </c>
      <c r="F66" s="6">
        <v>35981460266.199997</v>
      </c>
      <c r="G66" s="1" t="s">
        <v>152</v>
      </c>
      <c r="H66" s="1">
        <f t="shared" ref="H66:H102" si="13">(C66/100)*$R$2</f>
        <v>14049.02597692</v>
      </c>
      <c r="I66" s="25">
        <f t="shared" ref="I66:I97" si="14">H66/F66</f>
        <v>3.9045180137164341E-7</v>
      </c>
      <c r="J66" s="26">
        <f t="shared" ref="J66:J97" si="15">I66*E66</f>
        <v>14.251490750064985</v>
      </c>
      <c r="K66" s="5">
        <v>14.251490750064701</v>
      </c>
      <c r="L66" s="27">
        <v>1.404902597691972E-2</v>
      </c>
      <c r="M66" s="4">
        <f t="shared" ref="M66:M97" si="16">L66-(C66/100)</f>
        <v>-2.7929047963226594E-16</v>
      </c>
      <c r="N66" s="3">
        <f t="shared" ref="N66:N102" si="17">IFERROR(L66*$R$2,0)-H66</f>
        <v>-2.801243681460619E-10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0.46183375651500003</v>
      </c>
      <c r="D67" s="7">
        <v>44022</v>
      </c>
      <c r="E67" s="1">
        <f t="shared" si="12"/>
        <v>44022</v>
      </c>
      <c r="F67" s="6">
        <v>8020217209.1199999</v>
      </c>
      <c r="G67" s="1" t="s">
        <v>152</v>
      </c>
      <c r="H67" s="1">
        <f t="shared" si="13"/>
        <v>4618.33756515</v>
      </c>
      <c r="I67" s="25">
        <f t="shared" si="14"/>
        <v>5.7583696859211829E-7</v>
      </c>
      <c r="J67" s="26">
        <f t="shared" si="15"/>
        <v>2.5349495031362232E-2</v>
      </c>
      <c r="K67" s="5">
        <v>2.5349495031361729E-2</v>
      </c>
      <c r="L67" s="27">
        <v>4.6183375651499088E-3</v>
      </c>
      <c r="M67" s="4">
        <f t="shared" si="16"/>
        <v>-9.1072982488782372E-17</v>
      </c>
      <c r="N67" s="3">
        <f t="shared" si="17"/>
        <v>-9.0949470177292824E-11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0.469698270566</v>
      </c>
      <c r="D68" s="7">
        <v>38400</v>
      </c>
      <c r="E68" s="1">
        <f t="shared" si="12"/>
        <v>38400</v>
      </c>
      <c r="F68" s="6">
        <v>7495128493</v>
      </c>
      <c r="G68" s="1" t="s">
        <v>177</v>
      </c>
      <c r="H68" s="1">
        <f t="shared" si="13"/>
        <v>4696.9827056599997</v>
      </c>
      <c r="I68" s="25">
        <f t="shared" si="14"/>
        <v>6.2667140530635329E-7</v>
      </c>
      <c r="J68" s="26">
        <f t="shared" si="15"/>
        <v>2.4064181963763965E-2</v>
      </c>
      <c r="K68" s="5">
        <v>2.406418196376349E-2</v>
      </c>
      <c r="L68" s="27">
        <v>4.696982705659907E-3</v>
      </c>
      <c r="M68" s="4">
        <f t="shared" si="16"/>
        <v>-9.280770596475918E-17</v>
      </c>
      <c r="N68" s="3">
        <f t="shared" si="17"/>
        <v>-9.276845958083868E-11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3.0950422509890001</v>
      </c>
      <c r="D69" s="7">
        <v>26800000</v>
      </c>
      <c r="E69" s="1">
        <f t="shared" si="12"/>
        <v>26800000</v>
      </c>
      <c r="F69" s="6">
        <v>90508013655.272995</v>
      </c>
      <c r="G69" s="1" t="s">
        <v>154</v>
      </c>
      <c r="H69" s="1">
        <f t="shared" si="13"/>
        <v>30950.422509889999</v>
      </c>
      <c r="I69" s="25">
        <f t="shared" si="14"/>
        <v>3.4196333849258911E-7</v>
      </c>
      <c r="J69" s="26">
        <f t="shared" si="15"/>
        <v>9.1646174716013888</v>
      </c>
      <c r="K69" s="5">
        <v>9.1646174716012077</v>
      </c>
      <c r="L69" s="27">
        <v>3.0950422509889389E-2</v>
      </c>
      <c r="M69" s="4">
        <f t="shared" si="16"/>
        <v>-6.106226635438361E-16</v>
      </c>
      <c r="N69" s="3">
        <f t="shared" si="17"/>
        <v>-6.1118043959140778E-10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0.25455410906600001</v>
      </c>
      <c r="D70" s="7">
        <v>451882</v>
      </c>
      <c r="E70" s="1">
        <f t="shared" si="12"/>
        <v>451882</v>
      </c>
      <c r="F70" s="6">
        <v>5544391390.3999996</v>
      </c>
      <c r="G70" s="1" t="s">
        <v>152</v>
      </c>
      <c r="H70" s="1">
        <f t="shared" si="13"/>
        <v>2545.54109066</v>
      </c>
      <c r="I70" s="25">
        <f t="shared" si="14"/>
        <v>4.5912002083178187E-7</v>
      </c>
      <c r="J70" s="26">
        <f t="shared" si="15"/>
        <v>0.20746807325350725</v>
      </c>
      <c r="K70" s="5">
        <v>0.20746807325350311</v>
      </c>
      <c r="L70" s="27">
        <v>2.5455410906599502E-3</v>
      </c>
      <c r="M70" s="4">
        <f t="shared" si="16"/>
        <v>-4.9873299934333204E-17</v>
      </c>
      <c r="N70" s="3">
        <f t="shared" si="17"/>
        <v>-5.0022208597511053E-11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3.042141335703</v>
      </c>
      <c r="D71" s="7">
        <v>81000000</v>
      </c>
      <c r="E71" s="1">
        <f t="shared" si="12"/>
        <v>81000000</v>
      </c>
      <c r="F71" s="6">
        <v>180371317288.09299</v>
      </c>
      <c r="G71" s="1" t="s">
        <v>154</v>
      </c>
      <c r="H71" s="1">
        <f t="shared" si="13"/>
        <v>30421.41335703</v>
      </c>
      <c r="I71" s="25">
        <f t="shared" si="14"/>
        <v>1.686599278334274E-7</v>
      </c>
      <c r="J71" s="26">
        <f t="shared" si="15"/>
        <v>13.66145415450762</v>
      </c>
      <c r="K71" s="5">
        <v>13.66145415450735</v>
      </c>
      <c r="L71" s="27">
        <v>3.04214133570294E-2</v>
      </c>
      <c r="M71" s="4">
        <f t="shared" si="16"/>
        <v>-6.0021432268797525E-16</v>
      </c>
      <c r="N71" s="3">
        <f t="shared" si="17"/>
        <v>-6.0026650317013264E-10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0.25485276696300002</v>
      </c>
      <c r="D72" s="7">
        <v>580053</v>
      </c>
      <c r="E72" s="1">
        <f t="shared" si="12"/>
        <v>580053</v>
      </c>
      <c r="F72" s="6">
        <v>10371112400.87298</v>
      </c>
      <c r="G72" s="1" t="s">
        <v>152</v>
      </c>
      <c r="H72" s="1">
        <f t="shared" si="13"/>
        <v>2548.5276696300002</v>
      </c>
      <c r="I72" s="25">
        <f t="shared" si="14"/>
        <v>2.4573329948824776E-7</v>
      </c>
      <c r="J72" s="26">
        <f t="shared" si="15"/>
        <v>0.14253833756805659</v>
      </c>
      <c r="K72" s="5">
        <v>0.14253833756805381</v>
      </c>
      <c r="L72" s="27">
        <v>2.5485276696299501E-3</v>
      </c>
      <c r="M72" s="4">
        <f t="shared" si="16"/>
        <v>-5.0306980803327406E-17</v>
      </c>
      <c r="N72" s="3">
        <f t="shared" si="17"/>
        <v>-5.0022208597511053E-11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0.270616052617</v>
      </c>
      <c r="D73" s="7">
        <v>10696</v>
      </c>
      <c r="E73" s="1">
        <f t="shared" si="12"/>
        <v>10696</v>
      </c>
      <c r="F73" s="6">
        <v>5507623093.1199903</v>
      </c>
      <c r="G73" s="1" t="s">
        <v>150</v>
      </c>
      <c r="H73" s="1">
        <f t="shared" si="13"/>
        <v>2706.1605261700001</v>
      </c>
      <c r="I73" s="25">
        <f t="shared" si="14"/>
        <v>4.9134816969419717E-7</v>
      </c>
      <c r="J73" s="26">
        <f t="shared" si="15"/>
        <v>5.2554600230491329E-3</v>
      </c>
      <c r="K73" s="5">
        <v>5.2554600230490288E-3</v>
      </c>
      <c r="L73" s="27">
        <v>2.706160526169947E-3</v>
      </c>
      <c r="M73" s="4">
        <f t="shared" si="16"/>
        <v>-5.2909066017292616E-17</v>
      </c>
      <c r="N73" s="3">
        <f t="shared" si="17"/>
        <v>-5.3205440053716302E-11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0.34654842752999998</v>
      </c>
      <c r="D74" s="7">
        <v>498652</v>
      </c>
      <c r="E74" s="1">
        <f t="shared" si="12"/>
        <v>498652</v>
      </c>
      <c r="F74" s="6">
        <v>11872668034.408991</v>
      </c>
      <c r="G74" s="1" t="s">
        <v>152</v>
      </c>
      <c r="H74" s="1">
        <f t="shared" si="13"/>
        <v>3465.4842752999998</v>
      </c>
      <c r="I74" s="25">
        <f t="shared" si="14"/>
        <v>2.9188757449096051E-7</v>
      </c>
      <c r="J74" s="26">
        <f t="shared" si="15"/>
        <v>0.14555032279506644</v>
      </c>
      <c r="K74" s="5">
        <v>0.14555032279506361</v>
      </c>
      <c r="L74" s="27">
        <v>3.4654842752999309E-3</v>
      </c>
      <c r="M74" s="4">
        <f t="shared" si="16"/>
        <v>-6.8955258170078082E-17</v>
      </c>
      <c r="N74" s="3">
        <f t="shared" si="17"/>
        <v>-6.9121597334742546E-11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0.879984772729</v>
      </c>
      <c r="D75" s="7">
        <v>77212</v>
      </c>
      <c r="E75" s="1">
        <f t="shared" si="12"/>
        <v>77212</v>
      </c>
      <c r="F75" s="6">
        <v>15526373601.7099</v>
      </c>
      <c r="G75" s="1" t="s">
        <v>152</v>
      </c>
      <c r="H75" s="1">
        <f t="shared" si="13"/>
        <v>8799.84772729</v>
      </c>
      <c r="I75" s="25">
        <f t="shared" si="14"/>
        <v>5.6676774326239863E-7</v>
      </c>
      <c r="J75" s="26">
        <f t="shared" si="15"/>
        <v>4.3761270992776324E-2</v>
      </c>
      <c r="K75" s="5">
        <v>4.3761270992775457E-2</v>
      </c>
      <c r="L75" s="27">
        <v>8.7998477272898269E-3</v>
      </c>
      <c r="M75" s="4">
        <f t="shared" si="16"/>
        <v>-1.7347234759768071E-16</v>
      </c>
      <c r="N75" s="3">
        <f t="shared" si="17"/>
        <v>-1.7280399333685637E-10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0.91061637984400001</v>
      </c>
      <c r="D76" s="7">
        <v>8920000</v>
      </c>
      <c r="E76" s="1">
        <f t="shared" si="12"/>
        <v>8920000</v>
      </c>
      <c r="F76" s="6">
        <v>24625369129.919998</v>
      </c>
      <c r="G76" s="1" t="s">
        <v>160</v>
      </c>
      <c r="H76" s="1">
        <f t="shared" si="13"/>
        <v>9106.1637984400004</v>
      </c>
      <c r="I76" s="25">
        <f t="shared" si="14"/>
        <v>3.6978791060540681E-7</v>
      </c>
      <c r="J76" s="26">
        <f t="shared" si="15"/>
        <v>3.2985081626002288</v>
      </c>
      <c r="K76" s="5">
        <v>3.298508162600164</v>
      </c>
      <c r="L76" s="27">
        <v>9.1061637984398199E-3</v>
      </c>
      <c r="M76" s="4">
        <f t="shared" si="16"/>
        <v>-1.8041124150158794E-16</v>
      </c>
      <c r="N76" s="3">
        <f t="shared" si="17"/>
        <v>-1.8007995095103979E-10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0.73373779189800004</v>
      </c>
      <c r="D77" s="7">
        <v>1258.33</v>
      </c>
      <c r="E77" s="1">
        <f t="shared" si="12"/>
        <v>1258.33</v>
      </c>
      <c r="F77" s="6">
        <v>12692845160.159901</v>
      </c>
      <c r="G77" s="1" t="s">
        <v>150</v>
      </c>
      <c r="H77" s="1">
        <f t="shared" si="13"/>
        <v>7337.3779189800007</v>
      </c>
      <c r="I77" s="25">
        <f t="shared" si="14"/>
        <v>5.7807196309385735E-7</v>
      </c>
      <c r="J77" s="26">
        <f t="shared" si="15"/>
        <v>7.2740529331989353E-4</v>
      </c>
      <c r="K77" s="5">
        <v>7.2740529331987921E-4</v>
      </c>
      <c r="L77" s="27">
        <v>7.3373779189798557E-3</v>
      </c>
      <c r="M77" s="4">
        <f t="shared" si="16"/>
        <v>-1.4484941024406339E-16</v>
      </c>
      <c r="N77" s="3">
        <f t="shared" si="17"/>
        <v>-1.4460965758189559E-10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0.17979463843999999</v>
      </c>
      <c r="D78" s="7">
        <v>4491.8999999999996</v>
      </c>
      <c r="E78" s="1">
        <f t="shared" si="12"/>
        <v>4491.8999999999996</v>
      </c>
      <c r="F78" s="6">
        <v>6144645196.8799896</v>
      </c>
      <c r="G78" s="1" t="s">
        <v>158</v>
      </c>
      <c r="H78" s="1">
        <f t="shared" si="13"/>
        <v>1797.9463843999997</v>
      </c>
      <c r="I78" s="25">
        <f t="shared" si="14"/>
        <v>2.9260377561147493E-7</v>
      </c>
      <c r="J78" s="26">
        <f t="shared" si="15"/>
        <v>1.3143468996691841E-3</v>
      </c>
      <c r="K78" s="5">
        <v>1.3143468996691581E-3</v>
      </c>
      <c r="L78" s="27">
        <v>1.797946384399964E-3</v>
      </c>
      <c r="M78" s="4">
        <f t="shared" si="16"/>
        <v>-3.5778671692021646E-17</v>
      </c>
      <c r="N78" s="3">
        <f t="shared" si="17"/>
        <v>-3.5697667044587433E-11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0.18298302119099999</v>
      </c>
      <c r="D79" s="7">
        <v>16964</v>
      </c>
      <c r="E79" s="1">
        <f t="shared" si="12"/>
        <v>16964</v>
      </c>
      <c r="F79" s="6">
        <v>4284014089.4811902</v>
      </c>
      <c r="G79" s="1" t="s">
        <v>158</v>
      </c>
      <c r="H79" s="1">
        <f t="shared" si="13"/>
        <v>1829.8302119099999</v>
      </c>
      <c r="I79" s="25">
        <f t="shared" si="14"/>
        <v>4.2712983050240129E-7</v>
      </c>
      <c r="J79" s="26">
        <f t="shared" si="15"/>
        <v>7.2458304446427358E-3</v>
      </c>
      <c r="K79" s="5">
        <v>7.2458304446425927E-3</v>
      </c>
      <c r="L79" s="27">
        <v>1.8298302119099639E-3</v>
      </c>
      <c r="M79" s="4">
        <f t="shared" si="16"/>
        <v>-3.5995512126518747E-17</v>
      </c>
      <c r="N79" s="3">
        <f t="shared" si="17"/>
        <v>-3.5925040720030665E-11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0.381710856037</v>
      </c>
      <c r="D80" s="7">
        <v>2321.9</v>
      </c>
      <c r="E80" s="1">
        <f t="shared" si="12"/>
        <v>2321.9</v>
      </c>
      <c r="F80" s="6">
        <v>8017384762.5</v>
      </c>
      <c r="G80" s="1" t="s">
        <v>150</v>
      </c>
      <c r="H80" s="1">
        <f t="shared" si="13"/>
        <v>3817.1085603699999</v>
      </c>
      <c r="I80" s="25">
        <f t="shared" si="14"/>
        <v>4.7610395078254173E-7</v>
      </c>
      <c r="J80" s="26">
        <f t="shared" si="15"/>
        <v>1.1054657633219837E-3</v>
      </c>
      <c r="K80" s="5">
        <v>1.105465763321962E-3</v>
      </c>
      <c r="L80" s="27">
        <v>3.817108560369925E-3</v>
      </c>
      <c r="M80" s="4">
        <f t="shared" si="16"/>
        <v>-7.5026790335996907E-17</v>
      </c>
      <c r="N80" s="3">
        <f t="shared" si="17"/>
        <v>-7.503331289626658E-11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0.28947672942199998</v>
      </c>
      <c r="D81" s="7">
        <v>291419</v>
      </c>
      <c r="E81" s="1">
        <f t="shared" si="12"/>
        <v>291419</v>
      </c>
      <c r="F81" s="6">
        <v>7857747145.1619997</v>
      </c>
      <c r="G81" s="1" t="s">
        <v>207</v>
      </c>
      <c r="H81" s="1">
        <f t="shared" si="13"/>
        <v>2894.7672942199997</v>
      </c>
      <c r="I81" s="25">
        <f t="shared" si="14"/>
        <v>3.6839659519997439E-7</v>
      </c>
      <c r="J81" s="26">
        <f t="shared" si="15"/>
        <v>0.10735776737658134</v>
      </c>
      <c r="K81" s="5">
        <v>0.10735776737657921</v>
      </c>
      <c r="L81" s="27">
        <v>2.894767294219943E-3</v>
      </c>
      <c r="M81" s="4">
        <f t="shared" si="16"/>
        <v>-5.6812193838240432E-17</v>
      </c>
      <c r="N81" s="3">
        <f t="shared" si="17"/>
        <v>-5.6843418860808015E-11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0.32766765798199998</v>
      </c>
      <c r="D82" s="7">
        <v>1198420</v>
      </c>
      <c r="E82" s="1">
        <f t="shared" si="12"/>
        <v>1198420</v>
      </c>
      <c r="F82" s="6">
        <v>8580478389.0299902</v>
      </c>
      <c r="G82" s="1" t="s">
        <v>154</v>
      </c>
      <c r="H82" s="1">
        <f t="shared" si="13"/>
        <v>3276.6765798199999</v>
      </c>
      <c r="I82" s="25">
        <f t="shared" si="14"/>
        <v>3.8187574529750936E-7</v>
      </c>
      <c r="J82" s="26">
        <f t="shared" si="15"/>
        <v>0.45764753067944119</v>
      </c>
      <c r="K82" s="5">
        <v>0.45764753067943209</v>
      </c>
      <c r="L82" s="27">
        <v>3.2766765798199352E-3</v>
      </c>
      <c r="M82" s="4">
        <f t="shared" si="16"/>
        <v>-6.4618449480136064E-17</v>
      </c>
      <c r="N82" s="3">
        <f t="shared" si="17"/>
        <v>-6.4574123825877905E-11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1.4019583656900001</v>
      </c>
      <c r="D83" s="7">
        <v>150108</v>
      </c>
      <c r="E83" s="1">
        <f t="shared" si="12"/>
        <v>150108</v>
      </c>
      <c r="F83" s="6">
        <v>138863504952.85901</v>
      </c>
      <c r="G83" s="1" t="s">
        <v>150</v>
      </c>
      <c r="H83" s="1">
        <f t="shared" si="13"/>
        <v>14019.583656900002</v>
      </c>
      <c r="I83" s="25">
        <f t="shared" si="14"/>
        <v>1.0095945411761954E-7</v>
      </c>
      <c r="J83" s="26">
        <f t="shared" si="15"/>
        <v>1.5154821738687634E-2</v>
      </c>
      <c r="K83" s="5">
        <v>1.5154821738687331E-2</v>
      </c>
      <c r="L83" s="27">
        <v>1.4019583656899721E-2</v>
      </c>
      <c r="M83" s="4">
        <f t="shared" si="16"/>
        <v>-2.8102520310824275E-16</v>
      </c>
      <c r="N83" s="3">
        <f t="shared" si="17"/>
        <v>-2.8194335754960775E-10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0.34482285462000001</v>
      </c>
      <c r="D84" s="7">
        <v>139050</v>
      </c>
      <c r="E84" s="1">
        <f t="shared" si="12"/>
        <v>139050</v>
      </c>
      <c r="F84" s="6">
        <v>122797671493.71989</v>
      </c>
      <c r="G84" s="1" t="s">
        <v>150</v>
      </c>
      <c r="H84" s="1">
        <f t="shared" si="13"/>
        <v>3448.2285462</v>
      </c>
      <c r="I84" s="25">
        <f t="shared" si="14"/>
        <v>2.8080569478683875E-8</v>
      </c>
      <c r="J84" s="26">
        <f t="shared" si="15"/>
        <v>3.904603186010993E-3</v>
      </c>
      <c r="K84" s="5">
        <v>3.9046031860109159E-3</v>
      </c>
      <c r="L84" s="27">
        <v>3.4482285461999319E-3</v>
      </c>
      <c r="M84" s="4">
        <f t="shared" si="16"/>
        <v>-6.8087896432089678E-17</v>
      </c>
      <c r="N84" s="3">
        <f t="shared" si="17"/>
        <v>-6.8212102632969618E-11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0.208180476084</v>
      </c>
      <c r="D85" s="7">
        <v>6828</v>
      </c>
      <c r="E85" s="1">
        <f t="shared" si="12"/>
        <v>6828</v>
      </c>
      <c r="F85" s="6">
        <v>11913686240</v>
      </c>
      <c r="G85" s="1" t="s">
        <v>150</v>
      </c>
      <c r="H85" s="1">
        <f t="shared" si="13"/>
        <v>2081.8047608400002</v>
      </c>
      <c r="I85" s="25">
        <f t="shared" si="14"/>
        <v>1.7474060663528103E-7</v>
      </c>
      <c r="J85" s="26">
        <f t="shared" si="15"/>
        <v>1.1931288621056988E-3</v>
      </c>
      <c r="K85" s="5">
        <v>1.1931288621056749E-3</v>
      </c>
      <c r="L85" s="27">
        <v>2.0818047608399592E-3</v>
      </c>
      <c r="M85" s="4">
        <f t="shared" si="16"/>
        <v>-4.0766001685454967E-17</v>
      </c>
      <c r="N85" s="3">
        <f t="shared" si="17"/>
        <v>-4.0927261579781771E-11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0.41551566022999997</v>
      </c>
      <c r="D86" s="7">
        <v>106179</v>
      </c>
      <c r="E86" s="1">
        <f t="shared" si="12"/>
        <v>106179</v>
      </c>
      <c r="F86" s="6">
        <v>9380490467.8400002</v>
      </c>
      <c r="G86" s="1" t="s">
        <v>207</v>
      </c>
      <c r="H86" s="1">
        <f t="shared" si="13"/>
        <v>4155.1566022999996</v>
      </c>
      <c r="I86" s="25">
        <f t="shared" si="14"/>
        <v>4.4295728635357669E-7</v>
      </c>
      <c r="J86" s="26">
        <f t="shared" si="15"/>
        <v>4.7032761707736417E-2</v>
      </c>
      <c r="K86" s="5">
        <v>4.7032761707735488E-2</v>
      </c>
      <c r="L86" s="27">
        <v>4.1551566022999184E-3</v>
      </c>
      <c r="M86" s="4">
        <f t="shared" si="16"/>
        <v>-8.1532003370909933E-17</v>
      </c>
      <c r="N86" s="3">
        <f t="shared" si="17"/>
        <v>-8.0945028457790613E-11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0.55203495901199995</v>
      </c>
      <c r="D87" s="7">
        <v>193644</v>
      </c>
      <c r="E87" s="1">
        <f t="shared" si="12"/>
        <v>193644</v>
      </c>
      <c r="F87" s="6">
        <v>9899074658.6399803</v>
      </c>
      <c r="G87" s="1" t="s">
        <v>171</v>
      </c>
      <c r="H87" s="1">
        <f t="shared" si="13"/>
        <v>5520.3495901199994</v>
      </c>
      <c r="I87" s="25">
        <f t="shared" si="14"/>
        <v>5.5766319383214271E-7</v>
      </c>
      <c r="J87" s="26">
        <f t="shared" si="15"/>
        <v>0.10798813150643144</v>
      </c>
      <c r="K87" s="5">
        <v>0.1079881315064293</v>
      </c>
      <c r="L87" s="27">
        <v>5.5203495901198904E-3</v>
      </c>
      <c r="M87" s="4">
        <f t="shared" si="16"/>
        <v>-1.0928757898653885E-16</v>
      </c>
      <c r="N87" s="3">
        <f t="shared" si="17"/>
        <v>-1.0913936421275139E-10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0.32982346572799998</v>
      </c>
      <c r="D88" s="7">
        <v>34293</v>
      </c>
      <c r="E88" s="1">
        <f t="shared" si="12"/>
        <v>34293</v>
      </c>
      <c r="F88" s="6">
        <v>5653278782.8219995</v>
      </c>
      <c r="G88" s="1" t="s">
        <v>177</v>
      </c>
      <c r="H88" s="1">
        <f t="shared" si="13"/>
        <v>3298.2346572799997</v>
      </c>
      <c r="I88" s="25">
        <f t="shared" si="14"/>
        <v>5.8341977885505748E-7</v>
      </c>
      <c r="J88" s="26">
        <f t="shared" si="15"/>
        <v>2.0007214476276486E-2</v>
      </c>
      <c r="K88" s="5">
        <v>2.000721447627609E-2</v>
      </c>
      <c r="L88" s="27">
        <v>3.2982346572799351E-3</v>
      </c>
      <c r="M88" s="4">
        <f t="shared" si="16"/>
        <v>-6.4618449480136064E-17</v>
      </c>
      <c r="N88" s="3">
        <f t="shared" si="17"/>
        <v>-6.4574123825877905E-11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1.129095581176</v>
      </c>
      <c r="D89" s="7">
        <v>29419000</v>
      </c>
      <c r="E89" s="1">
        <f t="shared" si="12"/>
        <v>29419000</v>
      </c>
      <c r="F89" s="6">
        <v>49299978443.141899</v>
      </c>
      <c r="G89" s="1" t="s">
        <v>154</v>
      </c>
      <c r="H89" s="1">
        <f t="shared" si="13"/>
        <v>11290.955811759999</v>
      </c>
      <c r="I89" s="25">
        <f t="shared" si="14"/>
        <v>2.2902557299861617E-7</v>
      </c>
      <c r="J89" s="26">
        <f t="shared" si="15"/>
        <v>6.7377033320462889</v>
      </c>
      <c r="K89" s="5">
        <v>6.7377033320461557</v>
      </c>
      <c r="L89" s="27">
        <v>1.1290955811759779E-2</v>
      </c>
      <c r="M89" s="4">
        <f t="shared" si="16"/>
        <v>-2.203098814490545E-16</v>
      </c>
      <c r="N89" s="3">
        <f t="shared" si="17"/>
        <v>-2.2009771782904863E-10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2.139472706656</v>
      </c>
      <c r="D90" s="7">
        <v>2530000</v>
      </c>
      <c r="E90" s="1">
        <f t="shared" si="12"/>
        <v>2530000</v>
      </c>
      <c r="F90" s="6">
        <v>101567202076.3925</v>
      </c>
      <c r="G90" s="1" t="s">
        <v>158</v>
      </c>
      <c r="H90" s="1">
        <f t="shared" si="13"/>
        <v>21394.727066560001</v>
      </c>
      <c r="I90" s="25">
        <f t="shared" si="14"/>
        <v>2.1064602183752412E-7</v>
      </c>
      <c r="J90" s="26">
        <f t="shared" si="15"/>
        <v>0.53293443524893602</v>
      </c>
      <c r="K90" s="5">
        <v>0.53293443524892548</v>
      </c>
      <c r="L90" s="27">
        <v>2.139472706655958E-2</v>
      </c>
      <c r="M90" s="4">
        <f t="shared" si="16"/>
        <v>-4.1980308118638732E-16</v>
      </c>
      <c r="N90" s="3">
        <f t="shared" si="17"/>
        <v>-4.220055416226387E-10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0.161712990365</v>
      </c>
      <c r="D91" s="7">
        <v>9422</v>
      </c>
      <c r="E91" s="1">
        <f t="shared" si="12"/>
        <v>9422</v>
      </c>
      <c r="F91" s="6">
        <v>6591763443.6000004</v>
      </c>
      <c r="G91" s="1" t="s">
        <v>171</v>
      </c>
      <c r="H91" s="1">
        <f t="shared" si="13"/>
        <v>1617.12990365</v>
      </c>
      <c r="I91" s="25">
        <f t="shared" si="14"/>
        <v>2.4532583996473435E-7</v>
      </c>
      <c r="J91" s="26">
        <f t="shared" si="15"/>
        <v>2.3114600641477271E-3</v>
      </c>
      <c r="K91" s="5">
        <v>2.3114600641476819E-3</v>
      </c>
      <c r="L91" s="27">
        <v>1.6171299036499679E-3</v>
      </c>
      <c r="M91" s="4">
        <f t="shared" si="16"/>
        <v>-3.2092384305570931E-17</v>
      </c>
      <c r="N91" s="3">
        <f t="shared" si="17"/>
        <v>-3.205968823749572E-11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1.2552267388430001</v>
      </c>
      <c r="D92" s="7">
        <v>205818</v>
      </c>
      <c r="E92" s="1">
        <f t="shared" si="12"/>
        <v>205818</v>
      </c>
      <c r="F92" s="6">
        <v>199171909642.47601</v>
      </c>
      <c r="G92" s="1" t="s">
        <v>150</v>
      </c>
      <c r="H92" s="1">
        <f t="shared" si="13"/>
        <v>12552.26738843</v>
      </c>
      <c r="I92" s="25">
        <f t="shared" si="14"/>
        <v>6.3022277644282144E-8</v>
      </c>
      <c r="J92" s="26">
        <f t="shared" si="15"/>
        <v>1.2971119140190862E-2</v>
      </c>
      <c r="K92" s="5">
        <v>1.2971119140190611E-2</v>
      </c>
      <c r="L92" s="27">
        <v>1.2552267388429751E-2</v>
      </c>
      <c r="M92" s="4">
        <f t="shared" si="16"/>
        <v>-2.4980018054066022E-16</v>
      </c>
      <c r="N92" s="3">
        <f t="shared" si="17"/>
        <v>-2.4920154828578234E-10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3.5110907791820001</v>
      </c>
      <c r="D93" s="7">
        <v>81000000</v>
      </c>
      <c r="E93" s="1">
        <f t="shared" si="12"/>
        <v>81000000</v>
      </c>
      <c r="F93" s="6">
        <v>180371317288.09299</v>
      </c>
      <c r="G93" s="1" t="s">
        <v>154</v>
      </c>
      <c r="H93" s="1">
        <f t="shared" si="13"/>
        <v>35110.907791820006</v>
      </c>
      <c r="I93" s="25">
        <f t="shared" si="14"/>
        <v>1.9465904180175222E-7</v>
      </c>
      <c r="J93" s="26">
        <f t="shared" si="15"/>
        <v>15.76738238594193</v>
      </c>
      <c r="K93" s="5">
        <v>15.767382385941611</v>
      </c>
      <c r="L93" s="27">
        <v>3.5110907791819308E-2</v>
      </c>
      <c r="M93" s="4">
        <f t="shared" si="16"/>
        <v>-6.9388939039072284E-16</v>
      </c>
      <c r="N93" s="3">
        <f t="shared" si="17"/>
        <v>-6.9849193096160889E-10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0.93795005529599995</v>
      </c>
      <c r="D94" s="7">
        <v>255700</v>
      </c>
      <c r="E94" s="1">
        <f t="shared" si="12"/>
        <v>255700</v>
      </c>
      <c r="F94" s="6">
        <v>16818711753.1199</v>
      </c>
      <c r="G94" s="1" t="s">
        <v>156</v>
      </c>
      <c r="H94" s="1">
        <f t="shared" si="13"/>
        <v>9379.5005529600003</v>
      </c>
      <c r="I94" s="25">
        <f t="shared" si="14"/>
        <v>5.5768246050236791E-7</v>
      </c>
      <c r="J94" s="26">
        <f t="shared" si="15"/>
        <v>0.14259940515045547</v>
      </c>
      <c r="K94" s="5">
        <v>0.14259940515045269</v>
      </c>
      <c r="L94" s="27">
        <v>9.379500552959814E-3</v>
      </c>
      <c r="M94" s="4">
        <f t="shared" si="16"/>
        <v>-1.8561541192951836E-16</v>
      </c>
      <c r="N94" s="3">
        <f t="shared" si="17"/>
        <v>-1.8553691916167736E-10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0.22269719521</v>
      </c>
      <c r="D95" s="7">
        <v>584</v>
      </c>
      <c r="E95" s="1">
        <f t="shared" si="12"/>
        <v>584</v>
      </c>
      <c r="F95" s="6">
        <v>7025271097.5200005</v>
      </c>
      <c r="G95" s="1" t="s">
        <v>150</v>
      </c>
      <c r="H95" s="1">
        <f t="shared" si="13"/>
        <v>2226.9719520999997</v>
      </c>
      <c r="I95" s="25">
        <f t="shared" si="14"/>
        <v>3.1699445063211097E-7</v>
      </c>
      <c r="J95" s="26">
        <f t="shared" si="15"/>
        <v>1.8512475916915281E-4</v>
      </c>
      <c r="K95" s="5">
        <v>1.8512475916914909E-4</v>
      </c>
      <c r="L95" s="27">
        <v>2.2269719520999561E-3</v>
      </c>
      <c r="M95" s="4">
        <f t="shared" si="16"/>
        <v>-4.3801767768414379E-17</v>
      </c>
      <c r="N95" s="3">
        <f t="shared" si="17"/>
        <v>-4.3655745685100555E-11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1.0262942885390001</v>
      </c>
      <c r="D96" s="7">
        <v>965436</v>
      </c>
      <c r="E96" s="1">
        <f t="shared" si="12"/>
        <v>965436</v>
      </c>
      <c r="F96" s="6">
        <v>21156792873.339901</v>
      </c>
      <c r="G96" s="1" t="s">
        <v>152</v>
      </c>
      <c r="H96" s="1">
        <f t="shared" si="13"/>
        <v>10262.942885390001</v>
      </c>
      <c r="I96" s="25">
        <f t="shared" si="14"/>
        <v>4.8508972729616976E-7</v>
      </c>
      <c r="J96" s="26">
        <f t="shared" si="15"/>
        <v>0.46832308596190492</v>
      </c>
      <c r="K96" s="5">
        <v>0.46832308596189592</v>
      </c>
      <c r="L96" s="27">
        <v>1.02629428853898E-2</v>
      </c>
      <c r="M96" s="4">
        <f t="shared" si="16"/>
        <v>-2.0122792321330962E-16</v>
      </c>
      <c r="N96" s="3">
        <f t="shared" si="17"/>
        <v>-2.0008883439004421E-10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0.42330574487099998</v>
      </c>
      <c r="D97" s="7">
        <v>94000</v>
      </c>
      <c r="E97" s="1">
        <f t="shared" si="12"/>
        <v>94000</v>
      </c>
      <c r="F97" s="6">
        <v>9169050923.9199905</v>
      </c>
      <c r="G97" s="1" t="s">
        <v>156</v>
      </c>
      <c r="H97" s="1">
        <f t="shared" si="13"/>
        <v>4233.0574487100002</v>
      </c>
      <c r="I97" s="25">
        <f t="shared" si="14"/>
        <v>4.6166800510038679E-7</v>
      </c>
      <c r="J97" s="26">
        <f t="shared" si="15"/>
        <v>4.3396792479436355E-2</v>
      </c>
      <c r="K97" s="5">
        <v>4.3396792479435488E-2</v>
      </c>
      <c r="L97" s="27">
        <v>4.2330574487099166E-3</v>
      </c>
      <c r="M97" s="4">
        <f t="shared" si="16"/>
        <v>-8.3266726846886741E-17</v>
      </c>
      <c r="N97" s="3">
        <f t="shared" si="17"/>
        <v>-8.3673512563109398E-11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3.1176451656739999</v>
      </c>
      <c r="D98" s="7">
        <v>1102925</v>
      </c>
      <c r="E98" s="1">
        <f t="shared" ref="E98:E129" si="18">D98</f>
        <v>1102925</v>
      </c>
      <c r="F98" s="6">
        <v>142469597557.85229</v>
      </c>
      <c r="G98" s="1" t="s">
        <v>152</v>
      </c>
      <c r="H98" s="1">
        <f t="shared" si="13"/>
        <v>31176.451656739999</v>
      </c>
      <c r="I98" s="25">
        <f t="shared" ref="I98:I129" si="19">H98/F98</f>
        <v>2.1882880411787679E-7</v>
      </c>
      <c r="J98" s="26">
        <f t="shared" ref="J98:J129" si="20">I98*E98</f>
        <v>0.24135175878170925</v>
      </c>
      <c r="K98" s="5">
        <v>0.24135175878170451</v>
      </c>
      <c r="L98" s="27">
        <v>3.1176451656739379E-2</v>
      </c>
      <c r="M98" s="4">
        <f t="shared" ref="M98:M129" si="21">L98-(C98/100)</f>
        <v>-6.2103100439969694E-16</v>
      </c>
      <c r="N98" s="3">
        <f t="shared" si="17"/>
        <v>-6.184563972055912E-10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0.58982469454599995</v>
      </c>
      <c r="D99" s="7">
        <v>109313</v>
      </c>
      <c r="E99" s="1">
        <f t="shared" si="18"/>
        <v>109313</v>
      </c>
      <c r="F99" s="6">
        <v>15962514092.120001</v>
      </c>
      <c r="G99" s="1" t="s">
        <v>207</v>
      </c>
      <c r="H99" s="1">
        <f t="shared" si="13"/>
        <v>5898.2469454599996</v>
      </c>
      <c r="I99" s="25">
        <f t="shared" si="19"/>
        <v>3.6950613865842772E-7</v>
      </c>
      <c r="J99" s="26">
        <f t="shared" si="20"/>
        <v>4.0391824535168708E-2</v>
      </c>
      <c r="K99" s="5">
        <v>4.039182453516791E-2</v>
      </c>
      <c r="L99" s="27">
        <v>5.8982469454598833E-3</v>
      </c>
      <c r="M99" s="4">
        <f t="shared" si="21"/>
        <v>-1.1622647289044608E-16</v>
      </c>
      <c r="N99" s="3">
        <f t="shared" si="17"/>
        <v>-1.1641532182693481E-10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1.596635441426</v>
      </c>
      <c r="D100" s="7">
        <v>20786</v>
      </c>
      <c r="E100" s="1">
        <f t="shared" si="18"/>
        <v>20786</v>
      </c>
      <c r="F100" s="6">
        <v>30905493321</v>
      </c>
      <c r="G100" s="1" t="s">
        <v>150</v>
      </c>
      <c r="H100" s="1">
        <f t="shared" si="13"/>
        <v>15966.35441426</v>
      </c>
      <c r="I100" s="25">
        <f t="shared" si="19"/>
        <v>5.1661865573299253E-7</v>
      </c>
      <c r="J100" s="26">
        <f t="shared" si="20"/>
        <v>1.0738435378065982E-2</v>
      </c>
      <c r="K100" s="5">
        <v>1.0738435378065771E-2</v>
      </c>
      <c r="L100" s="27">
        <v>1.5966354414259681E-2</v>
      </c>
      <c r="M100" s="4">
        <f t="shared" si="21"/>
        <v>-3.1918911957973251E-16</v>
      </c>
      <c r="N100" s="3">
        <f t="shared" si="17"/>
        <v>-3.2014213502407074E-10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1.4202713719390001</v>
      </c>
      <c r="D101" s="7">
        <v>1964766</v>
      </c>
      <c r="E101" s="1">
        <f t="shared" si="18"/>
        <v>1964766</v>
      </c>
      <c r="F101" s="6">
        <v>40596640483.690903</v>
      </c>
      <c r="G101" s="1" t="s">
        <v>207</v>
      </c>
      <c r="H101" s="1">
        <f t="shared" si="13"/>
        <v>14202.713719390002</v>
      </c>
      <c r="I101" s="25">
        <f t="shared" si="19"/>
        <v>3.4984948385312158E-7</v>
      </c>
      <c r="J101" s="26">
        <f t="shared" si="20"/>
        <v>0.68737237099216231</v>
      </c>
      <c r="K101" s="5">
        <v>0.68737237099214854</v>
      </c>
      <c r="L101" s="27">
        <v>1.420271371938972E-2</v>
      </c>
      <c r="M101" s="4">
        <f t="shared" si="21"/>
        <v>-2.8102520310824275E-16</v>
      </c>
      <c r="N101" s="3">
        <f t="shared" si="17"/>
        <v>-2.8194335754960775E-10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0.82282592181500003</v>
      </c>
      <c r="D102" s="7">
        <v>38942</v>
      </c>
      <c r="E102" s="1">
        <f t="shared" si="18"/>
        <v>38942</v>
      </c>
      <c r="F102" s="6">
        <v>18636086568.700001</v>
      </c>
      <c r="G102" s="1" t="s">
        <v>150</v>
      </c>
      <c r="H102" s="1">
        <f t="shared" si="13"/>
        <v>8228.2592181500004</v>
      </c>
      <c r="I102" s="25">
        <f t="shared" si="19"/>
        <v>4.415229124321448E-7</v>
      </c>
      <c r="J102" s="26">
        <f t="shared" si="20"/>
        <v>1.7193785255932584E-2</v>
      </c>
      <c r="K102" s="5">
        <v>1.719378525593224E-2</v>
      </c>
      <c r="L102" s="27">
        <v>8.2282592181498367E-3</v>
      </c>
      <c r="M102" s="4">
        <f t="shared" si="21"/>
        <v>-1.6306400674181987E-16</v>
      </c>
      <c r="N102" s="3">
        <f t="shared" si="17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1">
    <tabColor rgb="FFFFC000"/>
  </sheetPr>
  <dimension ref="A1:U1466"/>
  <sheetViews>
    <sheetView topLeftCell="A82" workbookViewId="0">
      <selection activeCell="D96" sqref="D9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150</v>
      </c>
      <c r="H2" s="1">
        <f t="shared" ref="H2:H33" si="1">(C2/100)*$R$2</f>
        <v>7175.2286108200005</v>
      </c>
      <c r="I2" s="25">
        <f t="shared" ref="I2:I33" si="2">H2/F2</f>
        <v>7.2259894419471017E-8</v>
      </c>
      <c r="J2" s="26">
        <f t="shared" ref="J2:J33" si="3">I2*E2</f>
        <v>1.0572561932196063E-2</v>
      </c>
      <c r="K2" s="5">
        <v>1.0579933086649319E-2</v>
      </c>
      <c r="L2" s="27">
        <v>7.1802311559615627E-3</v>
      </c>
      <c r="M2" s="4">
        <f t="shared" ref="M2:M33" si="4">L2-(C2/100)</f>
        <v>5.0025451415625782E-6</v>
      </c>
      <c r="N2" s="3">
        <f t="shared" ref="N2:N33" si="5">IFERROR(L2*$R$2,0)-H2</f>
        <v>5.0025451415622229</v>
      </c>
      <c r="P2" s="12">
        <f>SUM(J2:J101)</f>
        <v>115.9666358885811</v>
      </c>
      <c r="Q2" s="11">
        <f>SUM(K2:K101)</f>
        <v>116.03744352538351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2</v>
      </c>
      <c r="B3" s="1" t="s">
        <v>151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152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154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2.2772527630663991E-3</v>
      </c>
      <c r="M4" s="4">
        <f t="shared" si="4"/>
        <v>1.5865867763992063E-6</v>
      </c>
      <c r="N4" s="3">
        <f t="shared" si="5"/>
        <v>1.5865867763991446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207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</v>
      </c>
      <c r="L5" s="27">
        <v>2.5506272058420159E-3</v>
      </c>
      <c r="M5" s="4">
        <f t="shared" si="4"/>
        <v>1.7770497120163029E-6</v>
      </c>
      <c r="N5" s="3">
        <f t="shared" si="5"/>
        <v>1.7770497120163782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0.48232645783799999</v>
      </c>
      <c r="D6" s="7">
        <v>128787</v>
      </c>
      <c r="E6" s="1">
        <f t="shared" si="0"/>
        <v>128787</v>
      </c>
      <c r="F6" s="6">
        <v>10038040949.469999</v>
      </c>
      <c r="G6" s="1" t="s">
        <v>156</v>
      </c>
      <c r="H6" s="1">
        <f t="shared" si="1"/>
        <v>4823.2645783799999</v>
      </c>
      <c r="I6" s="25">
        <f t="shared" si="2"/>
        <v>4.8049859555859502E-7</v>
      </c>
      <c r="J6" s="26">
        <f t="shared" si="3"/>
        <v>6.1881972626204776E-2</v>
      </c>
      <c r="K6" s="5">
        <v>6.1925116528348867E-2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158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160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0.1041605036485278</v>
      </c>
      <c r="L8" s="27">
        <v>3.6449628251614729E-3</v>
      </c>
      <c r="M8" s="4">
        <f t="shared" si="4"/>
        <v>2.5394852414726242E-6</v>
      </c>
      <c r="N8" s="3">
        <f t="shared" si="5"/>
        <v>2.5394852414724483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162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16247251033.72974</v>
      </c>
      <c r="G10" s="1" t="s">
        <v>164</v>
      </c>
      <c r="H10" s="1">
        <f t="shared" si="1"/>
        <v>1971.70372101</v>
      </c>
      <c r="I10" s="25">
        <f t="shared" si="2"/>
        <v>1.2135614307409228E-7</v>
      </c>
      <c r="J10" s="26">
        <f t="shared" si="3"/>
        <v>3.7395410063709242</v>
      </c>
      <c r="K10" s="5">
        <v>3.7421482017172432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158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3.9785072826172108E-2</v>
      </c>
      <c r="L11" s="27">
        <v>2.084816765628842E-2</v>
      </c>
      <c r="M11" s="4">
        <f t="shared" si="4"/>
        <v>1.4525145148422403E-5</v>
      </c>
      <c r="N11" s="3">
        <f t="shared" si="5"/>
        <v>14.525145148421871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152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177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2.3295851336970772E-3</v>
      </c>
      <c r="M13" s="4">
        <f t="shared" si="4"/>
        <v>1.6230472970773548E-6</v>
      </c>
      <c r="N13" s="3">
        <f t="shared" si="5"/>
        <v>1.6230472970773917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152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0.29014978244454998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150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22776713243.551998</v>
      </c>
      <c r="G16" s="1" t="s">
        <v>171</v>
      </c>
      <c r="H16" s="1">
        <f t="shared" si="1"/>
        <v>4445.2768743000006</v>
      </c>
      <c r="I16" s="25">
        <f t="shared" si="2"/>
        <v>1.951676182057761E-7</v>
      </c>
      <c r="J16" s="26">
        <f t="shared" si="3"/>
        <v>2.1581635221194721E-2</v>
      </c>
      <c r="K16" s="5">
        <v>2.159668186436723E-2</v>
      </c>
      <c r="L16" s="27">
        <v>4.4483761063204216E-3</v>
      </c>
      <c r="M16" s="4">
        <f t="shared" si="4"/>
        <v>3.0992320204214358E-6</v>
      </c>
      <c r="N16" s="3">
        <f t="shared" si="5"/>
        <v>3.0992320204213684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154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0.12444250192779049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162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1.3777311776123351E-3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150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1.5344586235822601E-3</v>
      </c>
      <c r="L19" s="27">
        <v>3.2204240745481328E-3</v>
      </c>
      <c r="M19" s="4">
        <f t="shared" si="4"/>
        <v>2.2437044781328103E-6</v>
      </c>
      <c r="N19" s="3">
        <f t="shared" si="5"/>
        <v>2.2437044781327131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177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2.868326411489334E-3</v>
      </c>
      <c r="M20" s="4">
        <f t="shared" si="4"/>
        <v>-3.1245338602066582E-4</v>
      </c>
      <c r="N20" s="3">
        <f t="shared" si="5"/>
        <v>-312.45338602066568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162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0.12929852276543441</v>
      </c>
      <c r="L21" s="27">
        <v>7.4909193516010594E-3</v>
      </c>
      <c r="M21" s="4">
        <f t="shared" si="4"/>
        <v>5.2190049910595324E-6</v>
      </c>
      <c r="N21" s="3">
        <f t="shared" si="5"/>
        <v>5.2190049910595917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152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1.0628661213041341E-2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150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5.1746179508846404E-3</v>
      </c>
      <c r="M23" s="4">
        <f t="shared" si="4"/>
        <v>3.6052126046407645E-6</v>
      </c>
      <c r="N23" s="3">
        <f t="shared" si="5"/>
        <v>3.6052126046415651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152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1.9783765636038719E-3</v>
      </c>
      <c r="M24" s="4">
        <f t="shared" si="4"/>
        <v>-3.8088071914612817E-4</v>
      </c>
      <c r="N24" s="3">
        <f t="shared" si="5"/>
        <v>-380.88071914612829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152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1.1023267046863889E-3</v>
      </c>
      <c r="M25" s="4">
        <f t="shared" si="4"/>
        <v>7.6800300638892385E-7</v>
      </c>
      <c r="N25" s="3">
        <f t="shared" si="5"/>
        <v>0.76800300638888075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150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2.9185930009512388E-3</v>
      </c>
      <c r="M26" s="4">
        <f t="shared" si="4"/>
        <v>2.0334154812390662E-6</v>
      </c>
      <c r="N26" s="3">
        <f t="shared" si="5"/>
        <v>2.0334154812394445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177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4.9152348185208406E-3</v>
      </c>
      <c r="L27" s="27">
        <v>3.289079726063448E-3</v>
      </c>
      <c r="M27" s="4">
        <f t="shared" si="4"/>
        <v>2.291538013448214E-6</v>
      </c>
      <c r="N27" s="3">
        <f t="shared" si="5"/>
        <v>2.2915380134481893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152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160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1.974688445883261E-2</v>
      </c>
      <c r="M29" s="4">
        <f t="shared" si="4"/>
        <v>1.3757869162609598E-5</v>
      </c>
      <c r="N29" s="3">
        <f t="shared" si="5"/>
        <v>13.757869162611314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152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0.15625368083875391</v>
      </c>
      <c r="L30" s="27">
        <v>3.1048495234226699E-2</v>
      </c>
      <c r="M30" s="4">
        <f t="shared" si="4"/>
        <v>2.1631824316699355E-5</v>
      </c>
      <c r="N30" s="3">
        <f t="shared" si="5"/>
        <v>21.631824316697021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152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1.357602841205191</v>
      </c>
      <c r="L31" s="27">
        <v>3.6895189090221398E-3</v>
      </c>
      <c r="M31" s="4">
        <f t="shared" si="4"/>
        <v>2.5705279521398214E-6</v>
      </c>
      <c r="N31" s="3">
        <f t="shared" si="5"/>
        <v>2.5705279521398552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152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3.528227870230743E-3</v>
      </c>
      <c r="M32" s="4">
        <f t="shared" si="4"/>
        <v>2.4581593707430523E-6</v>
      </c>
      <c r="N32" s="3">
        <f t="shared" si="5"/>
        <v>2.4581593707430329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154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2.3484405589710069E-2</v>
      </c>
      <c r="M33" s="4">
        <f t="shared" si="4"/>
        <v>1.6361840790072441E-5</v>
      </c>
      <c r="N33" s="3">
        <f t="shared" si="5"/>
        <v>16.361840790072165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191</v>
      </c>
      <c r="H34" s="1">
        <f t="shared" ref="H34:H65" si="6">(C34/100)*$R$2</f>
        <v>12465.990133189998</v>
      </c>
      <c r="I34" s="25">
        <f t="shared" ref="I34:I65" si="7">H34/F34</f>
        <v>5.2437453377883447E-7</v>
      </c>
      <c r="J34" s="26">
        <f t="shared" ref="J34:J65" si="8">I34*E34</f>
        <v>0.11562563344730056</v>
      </c>
      <c r="K34" s="5">
        <v>0.11570624724823141</v>
      </c>
      <c r="L34" s="27">
        <v>1.247468137938724E-2</v>
      </c>
      <c r="M34" s="4">
        <f t="shared" ref="M34:M65" si="9">L34-(C34/100)</f>
        <v>8.6912461972413202E-6</v>
      </c>
      <c r="N34" s="3">
        <f t="shared" ref="N34:N65" si="10">IFERROR(L34*$R$2,0)-H34</f>
        <v>8.6912461972424353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158</v>
      </c>
      <c r="H35" s="1">
        <f t="shared" si="6"/>
        <v>3180.0792541000001</v>
      </c>
      <c r="I35" s="25">
        <f t="shared" si="7"/>
        <v>5.7768182951160137E-7</v>
      </c>
      <c r="J35" s="26">
        <f t="shared" si="8"/>
        <v>5.9443460256743781E-4</v>
      </c>
      <c r="K35" s="5">
        <v>5.9484904036489691E-4</v>
      </c>
      <c r="L35" s="27">
        <v>3.1822963946165888E-3</v>
      </c>
      <c r="M35" s="4">
        <f t="shared" si="9"/>
        <v>2.2171405165889203E-6</v>
      </c>
      <c r="N35" s="3">
        <f t="shared" si="10"/>
        <v>2.2171405165886426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150</v>
      </c>
      <c r="H36" s="1">
        <f t="shared" si="6"/>
        <v>7166.81798222</v>
      </c>
      <c r="I36" s="25">
        <f t="shared" si="7"/>
        <v>3.0618063304502846E-7</v>
      </c>
      <c r="J36" s="26">
        <f t="shared" si="8"/>
        <v>1.12888799403702E-2</v>
      </c>
      <c r="K36" s="5">
        <v>1.1296750500547049E-2</v>
      </c>
      <c r="L36" s="27">
        <v>7.1718146579312783E-3</v>
      </c>
      <c r="M36" s="4">
        <f t="shared" si="9"/>
        <v>4.9966757112787641E-6</v>
      </c>
      <c r="N36" s="3">
        <f t="shared" si="10"/>
        <v>4.9966757112779305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195</v>
      </c>
      <c r="H37" s="1">
        <f t="shared" si="6"/>
        <v>3173.6352012500001</v>
      </c>
      <c r="I37" s="25">
        <f t="shared" si="7"/>
        <v>4.169709604082721E-7</v>
      </c>
      <c r="J37" s="26">
        <f t="shared" si="8"/>
        <v>1.9419171568134049E-2</v>
      </c>
      <c r="K37" s="5">
        <v>1.9432710548960151E-2</v>
      </c>
      <c r="L37" s="27">
        <v>3.1758478489928772E-3</v>
      </c>
      <c r="M37" s="4">
        <f t="shared" si="9"/>
        <v>2.2126477428768311E-6</v>
      </c>
      <c r="N37" s="3">
        <f t="shared" si="10"/>
        <v>2.2126477428769249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152</v>
      </c>
      <c r="H38" s="1">
        <f t="shared" si="6"/>
        <v>40221.349250190004</v>
      </c>
      <c r="I38" s="25">
        <f t="shared" si="7"/>
        <v>5.0426928395640602E-7</v>
      </c>
      <c r="J38" s="26">
        <f t="shared" si="8"/>
        <v>0.35852789685374531</v>
      </c>
      <c r="K38" s="5">
        <v>0.35877786129173173</v>
      </c>
      <c r="L38" s="27">
        <v>4.0249391438953008E-2</v>
      </c>
      <c r="M38" s="4">
        <f t="shared" si="9"/>
        <v>2.8042188763004183E-5</v>
      </c>
      <c r="N38" s="3">
        <f t="shared" si="10"/>
        <v>28.042188763007289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158</v>
      </c>
      <c r="H39" s="1">
        <f t="shared" si="6"/>
        <v>3989.8463400900005</v>
      </c>
      <c r="I39" s="25">
        <f t="shared" si="7"/>
        <v>4.231169285197685E-7</v>
      </c>
      <c r="J39" s="26">
        <f t="shared" si="8"/>
        <v>4.7219849222806167E-3</v>
      </c>
      <c r="K39" s="5">
        <v>4.725277074209785E-3</v>
      </c>
      <c r="L39" s="27">
        <v>3.9926280474740358E-3</v>
      </c>
      <c r="M39" s="4">
        <f t="shared" si="9"/>
        <v>2.7817073840353396E-6</v>
      </c>
      <c r="N39" s="3">
        <f t="shared" si="10"/>
        <v>2.7817073840351441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14355535417.384001</v>
      </c>
      <c r="G40" s="1" t="s">
        <v>160</v>
      </c>
      <c r="H40" s="1">
        <f t="shared" si="6"/>
        <v>3763.3681046799998</v>
      </c>
      <c r="I40" s="25">
        <f t="shared" si="7"/>
        <v>2.6215449269295145E-7</v>
      </c>
      <c r="J40" s="26">
        <f t="shared" si="8"/>
        <v>7.6468630437085086E-2</v>
      </c>
      <c r="K40" s="5">
        <v>7.6521944107730389E-2</v>
      </c>
      <c r="L40" s="27">
        <v>3.7659919122008498E-3</v>
      </c>
      <c r="M40" s="4">
        <f t="shared" si="9"/>
        <v>2.623807520849876E-6</v>
      </c>
      <c r="N40" s="3">
        <f t="shared" si="10"/>
        <v>2.623807520849823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191</v>
      </c>
      <c r="H41" s="1">
        <f t="shared" si="6"/>
        <v>2885.4145822400005</v>
      </c>
      <c r="I41" s="25">
        <f t="shared" si="7"/>
        <v>3.5853122505694297E-7</v>
      </c>
      <c r="J41" s="26">
        <f t="shared" si="8"/>
        <v>5.7700939766989229E-2</v>
      </c>
      <c r="K41" s="5">
        <v>5.7741168667344488E-2</v>
      </c>
      <c r="L41" s="27">
        <v>2.8874262835429819E-3</v>
      </c>
      <c r="M41" s="4">
        <f t="shared" si="9"/>
        <v>2.0117013029815126E-6</v>
      </c>
      <c r="N41" s="3">
        <f t="shared" si="10"/>
        <v>2.0117013029812369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150</v>
      </c>
      <c r="H42" s="1">
        <f t="shared" si="6"/>
        <v>19941.813086170001</v>
      </c>
      <c r="I42" s="25">
        <f t="shared" si="7"/>
        <v>5.2314981848773629E-7</v>
      </c>
      <c r="J42" s="26">
        <f t="shared" si="8"/>
        <v>2.9417760593202388E-2</v>
      </c>
      <c r="K42" s="5">
        <v>2.9438270556465331E-2</v>
      </c>
      <c r="L42" s="27">
        <v>1.9955716450856718E-2</v>
      </c>
      <c r="M42" s="4">
        <f t="shared" si="9"/>
        <v>1.3903364686717462E-5</v>
      </c>
      <c r="N42" s="3">
        <f t="shared" si="10"/>
        <v>13.903364686717396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152</v>
      </c>
      <c r="H43" s="1">
        <f t="shared" si="6"/>
        <v>8331.0251397399988</v>
      </c>
      <c r="I43" s="25">
        <f t="shared" si="7"/>
        <v>3.0094404476310246E-7</v>
      </c>
      <c r="J43" s="26">
        <f t="shared" si="8"/>
        <v>8.0156145378607574E-2</v>
      </c>
      <c r="K43" s="5">
        <v>8.0212029972339505E-2</v>
      </c>
      <c r="L43" s="27">
        <v>8.3368335023191343E-3</v>
      </c>
      <c r="M43" s="4">
        <f t="shared" si="9"/>
        <v>5.8083625791346266E-6</v>
      </c>
      <c r="N43" s="3">
        <f t="shared" si="10"/>
        <v>5.8083625791350642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205</v>
      </c>
      <c r="H44" s="1">
        <f t="shared" si="6"/>
        <v>16197.437776010001</v>
      </c>
      <c r="I44" s="25">
        <f t="shared" si="7"/>
        <v>5.4593864162216933E-7</v>
      </c>
      <c r="J44" s="26">
        <f t="shared" si="8"/>
        <v>1.8234350630180456E-2</v>
      </c>
      <c r="K44" s="5">
        <v>1.824706355781151E-2</v>
      </c>
      <c r="L44" s="27">
        <v>1.6208730574883468E-2</v>
      </c>
      <c r="M44" s="4">
        <f t="shared" si="9"/>
        <v>1.129279887346693E-5</v>
      </c>
      <c r="N44" s="3">
        <f t="shared" si="10"/>
        <v>11.292798873466381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207</v>
      </c>
      <c r="H45" s="1">
        <f t="shared" si="6"/>
        <v>3590.6106570000002</v>
      </c>
      <c r="I45" s="25">
        <f t="shared" si="7"/>
        <v>4.9588449310141553E-7</v>
      </c>
      <c r="J45" s="26">
        <f t="shared" si="8"/>
        <v>1.3655667171026781E-2</v>
      </c>
      <c r="K45" s="5">
        <v>1.36651878560168E-2</v>
      </c>
      <c r="L45" s="27">
        <v>3.5931140186123592E-3</v>
      </c>
      <c r="M45" s="4">
        <f t="shared" si="9"/>
        <v>2.5033616123590341E-6</v>
      </c>
      <c r="N45" s="3">
        <f t="shared" si="10"/>
        <v>2.5033616123591855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0.62140852019799997</v>
      </c>
      <c r="D46" s="7">
        <v>2115.1999999999998</v>
      </c>
      <c r="E46" s="1">
        <f>[1]ftse100_emissions!DS2</f>
        <v>2115.1999999999998</v>
      </c>
      <c r="F46" s="6">
        <v>12746930922.05349</v>
      </c>
      <c r="G46" s="1" t="s">
        <v>158</v>
      </c>
      <c r="H46" s="1">
        <f t="shared" si="6"/>
        <v>6214.0852019799995</v>
      </c>
      <c r="I46" s="25">
        <f t="shared" si="7"/>
        <v>4.8749657780203375E-7</v>
      </c>
      <c r="J46" s="26">
        <f t="shared" si="8"/>
        <v>1.0311527613668617E-3</v>
      </c>
      <c r="K46" s="5">
        <v>1.031871677587853E-3</v>
      </c>
      <c r="L46" s="27">
        <v>6.2184176411856163E-3</v>
      </c>
      <c r="M46" s="4">
        <f t="shared" si="9"/>
        <v>4.332439205616441E-6</v>
      </c>
      <c r="N46" s="3">
        <f t="shared" si="10"/>
        <v>4.3324392056165379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0.368991217752</v>
      </c>
      <c r="D47" s="7">
        <v>6591</v>
      </c>
      <c r="E47" s="1">
        <f t="shared" ref="E47:E94" si="11">D47</f>
        <v>6591</v>
      </c>
      <c r="F47" s="6">
        <v>7267366681.2359896</v>
      </c>
      <c r="G47" s="1" t="s">
        <v>150</v>
      </c>
      <c r="H47" s="1">
        <f t="shared" si="6"/>
        <v>3689.9121775200001</v>
      </c>
      <c r="I47" s="25">
        <f t="shared" si="7"/>
        <v>5.0773716799610308E-7</v>
      </c>
      <c r="J47" s="26">
        <f t="shared" si="8"/>
        <v>3.3464956742623154E-3</v>
      </c>
      <c r="K47" s="5">
        <v>3.3488288397421941E-3</v>
      </c>
      <c r="L47" s="27">
        <v>3.6924847718259142E-3</v>
      </c>
      <c r="M47" s="4">
        <f t="shared" si="9"/>
        <v>2.5725943059141075E-6</v>
      </c>
      <c r="N47" s="3">
        <f t="shared" si="10"/>
        <v>2.5725943059142082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5.1012331485539999</v>
      </c>
      <c r="D48" s="7">
        <v>1330000</v>
      </c>
      <c r="E48" s="1">
        <f t="shared" si="11"/>
        <v>1330000</v>
      </c>
      <c r="F48" s="6">
        <v>120164704526.91161</v>
      </c>
      <c r="G48" s="1" t="s">
        <v>152</v>
      </c>
      <c r="H48" s="1">
        <f t="shared" si="6"/>
        <v>51012.331485539995</v>
      </c>
      <c r="I48" s="25">
        <f t="shared" si="7"/>
        <v>4.2452009253778409E-7</v>
      </c>
      <c r="J48" s="26">
        <f t="shared" si="8"/>
        <v>0.56461172307525287</v>
      </c>
      <c r="K48" s="5">
        <v>0.5650053682904671</v>
      </c>
      <c r="L48" s="27">
        <v>5.1047897095295378E-2</v>
      </c>
      <c r="M48" s="4">
        <f t="shared" si="9"/>
        <v>3.5565609755379424E-5</v>
      </c>
      <c r="N48" s="3">
        <f t="shared" si="10"/>
        <v>35.565609755380137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0.24564146496</v>
      </c>
      <c r="D49" s="7">
        <v>42008</v>
      </c>
      <c r="E49" s="1">
        <f t="shared" si="11"/>
        <v>42008</v>
      </c>
      <c r="F49" s="6">
        <v>9404174570.9279995</v>
      </c>
      <c r="G49" s="1" t="s">
        <v>162</v>
      </c>
      <c r="H49" s="1">
        <f t="shared" si="6"/>
        <v>2456.4146496000003</v>
      </c>
      <c r="I49" s="25">
        <f t="shared" si="7"/>
        <v>2.6120470553510814E-7</v>
      </c>
      <c r="J49" s="26">
        <f t="shared" si="8"/>
        <v>1.0972687270118823E-2</v>
      </c>
      <c r="K49" s="5">
        <v>1.098033739060272E-2</v>
      </c>
      <c r="L49" s="27">
        <v>2.458127253592555E-3</v>
      </c>
      <c r="M49" s="4">
        <f t="shared" si="9"/>
        <v>1.7126039925548231E-6</v>
      </c>
      <c r="N49" s="3">
        <f t="shared" si="10"/>
        <v>1.7126039925547047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3.7752039315150001</v>
      </c>
      <c r="D50" s="7">
        <v>54400000</v>
      </c>
      <c r="E50" s="1">
        <f t="shared" si="11"/>
        <v>54400000</v>
      </c>
      <c r="F50" s="6">
        <v>121593707646.688</v>
      </c>
      <c r="G50" s="1" t="s">
        <v>152</v>
      </c>
      <c r="H50" s="1">
        <f t="shared" si="6"/>
        <v>37752.039315150003</v>
      </c>
      <c r="I50" s="25">
        <f t="shared" si="7"/>
        <v>3.104769156710413E-7</v>
      </c>
      <c r="J50" s="26">
        <f t="shared" si="8"/>
        <v>16.889944212504648</v>
      </c>
      <c r="K50" s="5">
        <v>16.901719824532279</v>
      </c>
      <c r="L50" s="27">
        <v>3.7778359909382518E-2</v>
      </c>
      <c r="M50" s="4">
        <f t="shared" si="9"/>
        <v>2.6320594232513705E-5</v>
      </c>
      <c r="N50" s="3">
        <f t="shared" si="10"/>
        <v>26.32059423251485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0.17176800241599999</v>
      </c>
      <c r="D51" s="7">
        <v>47589</v>
      </c>
      <c r="E51" s="1">
        <f t="shared" si="11"/>
        <v>47589</v>
      </c>
      <c r="F51" s="6">
        <v>8294302296.5600004</v>
      </c>
      <c r="G51" s="1" t="s">
        <v>207</v>
      </c>
      <c r="H51" s="1">
        <f t="shared" si="6"/>
        <v>1717.6800241599999</v>
      </c>
      <c r="I51" s="25">
        <f t="shared" si="7"/>
        <v>2.0709156270713628E-7</v>
      </c>
      <c r="J51" s="26">
        <f t="shared" si="8"/>
        <v>9.8552803776699085E-3</v>
      </c>
      <c r="K51" s="5">
        <v>9.8621514458619702E-3</v>
      </c>
      <c r="L51" s="27">
        <v>1.7188775848711989E-3</v>
      </c>
      <c r="M51" s="4">
        <f t="shared" si="9"/>
        <v>1.1975607111991329E-6</v>
      </c>
      <c r="N51" s="3">
        <f t="shared" si="10"/>
        <v>1.197560711199003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0.42103071256800001</v>
      </c>
      <c r="D52" s="7">
        <v>4153000</v>
      </c>
      <c r="E52" s="1">
        <f t="shared" si="11"/>
        <v>4153000</v>
      </c>
      <c r="F52" s="6">
        <v>15961353360.985001</v>
      </c>
      <c r="G52" s="1" t="s">
        <v>207</v>
      </c>
      <c r="H52" s="1">
        <f t="shared" si="6"/>
        <v>4210.3071256800004</v>
      </c>
      <c r="I52" s="25">
        <f t="shared" si="7"/>
        <v>2.637813367362337E-7</v>
      </c>
      <c r="J52" s="26">
        <f t="shared" si="8"/>
        <v>1.0954838914655787</v>
      </c>
      <c r="K52" s="5">
        <v>1.096247659131901</v>
      </c>
      <c r="L52" s="27">
        <v>4.2132425375769082E-3</v>
      </c>
      <c r="M52" s="4">
        <f t="shared" si="9"/>
        <v>2.9354118969079912E-6</v>
      </c>
      <c r="N52" s="3">
        <f t="shared" si="10"/>
        <v>2.9354118969076808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1.515831019675</v>
      </c>
      <c r="D53" s="7">
        <v>17800000</v>
      </c>
      <c r="E53" s="1">
        <f t="shared" si="11"/>
        <v>17800000</v>
      </c>
      <c r="F53" s="6">
        <v>39828229901.328003</v>
      </c>
      <c r="G53" s="1" t="s">
        <v>154</v>
      </c>
      <c r="H53" s="1">
        <f t="shared" si="6"/>
        <v>15158.310196749999</v>
      </c>
      <c r="I53" s="25">
        <f t="shared" si="7"/>
        <v>3.8059211354116875E-7</v>
      </c>
      <c r="J53" s="26">
        <f t="shared" si="8"/>
        <v>6.7745396210328037</v>
      </c>
      <c r="K53" s="5">
        <v>6.7792628093849876</v>
      </c>
      <c r="L53" s="27">
        <v>1.5168878524365621E-2</v>
      </c>
      <c r="M53" s="4">
        <f t="shared" si="9"/>
        <v>1.0568327615621126E-5</v>
      </c>
      <c r="N53" s="3">
        <f t="shared" si="10"/>
        <v>10.568327615621456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0.309728938929</v>
      </c>
      <c r="D54" s="7">
        <v>1918</v>
      </c>
      <c r="E54" s="1">
        <f t="shared" si="11"/>
        <v>1918</v>
      </c>
      <c r="F54" s="6">
        <v>7655456161.2599897</v>
      </c>
      <c r="G54" s="1" t="s">
        <v>150</v>
      </c>
      <c r="H54" s="1">
        <f t="shared" si="6"/>
        <v>3097.2893892900001</v>
      </c>
      <c r="I54" s="25">
        <f t="shared" si="7"/>
        <v>4.04585869743943E-7</v>
      </c>
      <c r="J54" s="26">
        <f t="shared" si="8"/>
        <v>7.7599569816888265E-4</v>
      </c>
      <c r="K54" s="5">
        <v>7.7653671975080722E-4</v>
      </c>
      <c r="L54" s="27">
        <v>3.0994488089994472E-3</v>
      </c>
      <c r="M54" s="4">
        <f t="shared" si="9"/>
        <v>2.15941970944716E-6</v>
      </c>
      <c r="N54" s="3">
        <f t="shared" si="10"/>
        <v>2.1594197094468655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0.28821903575199997</v>
      </c>
      <c r="D55" s="7">
        <v>1674657</v>
      </c>
      <c r="E55" s="1">
        <f t="shared" si="11"/>
        <v>1674657</v>
      </c>
      <c r="F55" s="6">
        <v>8320033260.3100004</v>
      </c>
      <c r="G55" s="1" t="s">
        <v>160</v>
      </c>
      <c r="H55" s="1">
        <f t="shared" si="6"/>
        <v>2882.1903575199999</v>
      </c>
      <c r="I55" s="25">
        <f t="shared" si="7"/>
        <v>3.4641572543576717E-7</v>
      </c>
      <c r="J55" s="26">
        <f t="shared" si="8"/>
        <v>0.58012751951108554</v>
      </c>
      <c r="K55" s="5">
        <v>0.58053198271396222</v>
      </c>
      <c r="L55" s="27">
        <v>2.8841998121728061E-3</v>
      </c>
      <c r="M55" s="4">
        <f t="shared" si="9"/>
        <v>2.0094546528061537E-6</v>
      </c>
      <c r="N55" s="3">
        <f t="shared" si="10"/>
        <v>2.0094546528061983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0.64575269208700004</v>
      </c>
      <c r="D56" s="7">
        <v>193888</v>
      </c>
      <c r="E56" s="1">
        <f t="shared" si="11"/>
        <v>193888</v>
      </c>
      <c r="F56" s="6">
        <v>11636821957.9599</v>
      </c>
      <c r="G56" s="1" t="s">
        <v>205</v>
      </c>
      <c r="H56" s="1">
        <f t="shared" si="6"/>
        <v>6457.5269208700001</v>
      </c>
      <c r="I56" s="25">
        <f t="shared" si="7"/>
        <v>5.5492186304808741E-7</v>
      </c>
      <c r="J56" s="26">
        <f t="shared" si="8"/>
        <v>0.10759269018266757</v>
      </c>
      <c r="K56" s="5">
        <v>0.1076677034426963</v>
      </c>
      <c r="L56" s="27">
        <v>6.4620290868185942E-3</v>
      </c>
      <c r="M56" s="4">
        <f t="shared" si="9"/>
        <v>4.5021659485942542E-6</v>
      </c>
      <c r="N56" s="3">
        <f t="shared" si="10"/>
        <v>4.5021659485937562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0.31891477711999999</v>
      </c>
      <c r="D57" s="7">
        <v>635</v>
      </c>
      <c r="E57" s="1">
        <f t="shared" si="11"/>
        <v>635</v>
      </c>
      <c r="F57" s="6">
        <v>5132078866.8640003</v>
      </c>
      <c r="G57" s="1" t="s">
        <v>158</v>
      </c>
      <c r="H57" s="1">
        <f t="shared" si="6"/>
        <v>3189.1477712000001</v>
      </c>
      <c r="I57" s="25">
        <f t="shared" si="7"/>
        <v>6.2141441196299373E-7</v>
      </c>
      <c r="J57" s="26">
        <f t="shared" si="8"/>
        <v>3.94598151596501E-4</v>
      </c>
      <c r="K57" s="5">
        <v>3.948732640951146E-4</v>
      </c>
      <c r="L57" s="27">
        <v>3.1913712342553462E-3</v>
      </c>
      <c r="M57" s="4">
        <f t="shared" si="9"/>
        <v>2.2234630553462191E-6</v>
      </c>
      <c r="N57" s="3">
        <f t="shared" si="10"/>
        <v>2.2234630553462011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0.195471052511</v>
      </c>
      <c r="D58" s="7">
        <v>1177863</v>
      </c>
      <c r="E58" s="1">
        <f t="shared" si="11"/>
        <v>1177863</v>
      </c>
      <c r="F58" s="6">
        <v>11307481204.967501</v>
      </c>
      <c r="G58" s="1" t="s">
        <v>207</v>
      </c>
      <c r="H58" s="1">
        <f t="shared" si="6"/>
        <v>1954.7105251099999</v>
      </c>
      <c r="I58" s="25">
        <f t="shared" si="7"/>
        <v>1.7286878392079699E-7</v>
      </c>
      <c r="J58" s="26">
        <f t="shared" si="8"/>
        <v>0.2036157444353017</v>
      </c>
      <c r="K58" s="5">
        <v>0.2037577054017386</v>
      </c>
      <c r="L58" s="27">
        <v>1.9560733499545051E-3</v>
      </c>
      <c r="M58" s="4">
        <f t="shared" si="9"/>
        <v>1.3628248445051762E-6</v>
      </c>
      <c r="N58" s="3">
        <f t="shared" si="10"/>
        <v>1.3628248445052122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0.220109837851</v>
      </c>
      <c r="D59" s="7">
        <v>17255</v>
      </c>
      <c r="E59" s="1">
        <f t="shared" si="11"/>
        <v>17255</v>
      </c>
      <c r="F59" s="6">
        <v>7326252282.6319904</v>
      </c>
      <c r="G59" s="1" t="s">
        <v>150</v>
      </c>
      <c r="H59" s="1">
        <f t="shared" si="6"/>
        <v>2201.0983785100002</v>
      </c>
      <c r="I59" s="25">
        <f t="shared" si="7"/>
        <v>3.0043988298465272E-7</v>
      </c>
      <c r="J59" s="26">
        <f t="shared" si="8"/>
        <v>5.1840901809001826E-3</v>
      </c>
      <c r="K59" s="5">
        <v>5.1877045110516884E-3</v>
      </c>
      <c r="L59" s="27">
        <v>2.202632976859617E-3</v>
      </c>
      <c r="M59" s="4">
        <f t="shared" si="9"/>
        <v>1.5345983496168995E-6</v>
      </c>
      <c r="N59" s="3">
        <f t="shared" si="10"/>
        <v>1.5345983496167719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0.86075963466899996</v>
      </c>
      <c r="D60" s="7">
        <v>13463.6</v>
      </c>
      <c r="E60" s="1">
        <f t="shared" si="11"/>
        <v>13463.6</v>
      </c>
      <c r="F60" s="6">
        <v>18504281479.700001</v>
      </c>
      <c r="G60" s="1" t="s">
        <v>195</v>
      </c>
      <c r="H60" s="1">
        <f t="shared" si="6"/>
        <v>8607.5963466899993</v>
      </c>
      <c r="I60" s="25">
        <f t="shared" si="7"/>
        <v>4.6516782378893805E-7</v>
      </c>
      <c r="J60" s="26">
        <f t="shared" si="8"/>
        <v>6.2628335123647468E-3</v>
      </c>
      <c r="K60" s="5">
        <v>6.2671999387247778E-3</v>
      </c>
      <c r="L60" s="27">
        <v>8.6135975337741678E-3</v>
      </c>
      <c r="M60" s="4">
        <f t="shared" si="9"/>
        <v>6.0011870841678722E-6</v>
      </c>
      <c r="N60" s="3">
        <f t="shared" si="10"/>
        <v>6.001187084168123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0.43409416945399998</v>
      </c>
      <c r="D61" s="7">
        <v>2367040</v>
      </c>
      <c r="E61" s="1">
        <f t="shared" si="11"/>
        <v>2367040</v>
      </c>
      <c r="F61" s="6">
        <v>9057496261.6800003</v>
      </c>
      <c r="G61" s="1" t="s">
        <v>191</v>
      </c>
      <c r="H61" s="1">
        <f t="shared" si="6"/>
        <v>4340.9416945399989</v>
      </c>
      <c r="I61" s="25">
        <f t="shared" si="7"/>
        <v>4.7926508265925948E-7</v>
      </c>
      <c r="J61" s="26">
        <f t="shared" si="8"/>
        <v>1.1344396212577736</v>
      </c>
      <c r="K61" s="5">
        <v>1.1352305487263761</v>
      </c>
      <c r="L61" s="27">
        <v>4.3439681844134811E-3</v>
      </c>
      <c r="M61" s="4">
        <f t="shared" si="9"/>
        <v>3.0264898734817802E-6</v>
      </c>
      <c r="N61" s="3">
        <f t="shared" si="10"/>
        <v>3.0264898734822054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0.63062497772500004</v>
      </c>
      <c r="D62" s="7">
        <v>298661</v>
      </c>
      <c r="E62" s="1">
        <f t="shared" si="11"/>
        <v>298661</v>
      </c>
      <c r="F62" s="6">
        <v>37348149602.665001</v>
      </c>
      <c r="G62" s="1" t="s">
        <v>171</v>
      </c>
      <c r="H62" s="1">
        <f t="shared" si="6"/>
        <v>6306.2497772500001</v>
      </c>
      <c r="I62" s="25">
        <f t="shared" si="7"/>
        <v>1.6885039404468952E-7</v>
      </c>
      <c r="J62" s="26">
        <f t="shared" si="8"/>
        <v>5.0429027535781018E-2</v>
      </c>
      <c r="K62" s="5">
        <v>5.0464186483348113E-2</v>
      </c>
      <c r="L62" s="27">
        <v>6.3106464732819818E-3</v>
      </c>
      <c r="M62" s="4">
        <f t="shared" si="9"/>
        <v>4.3966960319814438E-6</v>
      </c>
      <c r="N62" s="3">
        <f t="shared" si="10"/>
        <v>4.3966960319821737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0.46120835383300002</v>
      </c>
      <c r="D63" s="7">
        <v>4477108</v>
      </c>
      <c r="E63" s="1">
        <f t="shared" si="11"/>
        <v>4477108</v>
      </c>
      <c r="F63" s="6">
        <v>9600507126.3421955</v>
      </c>
      <c r="G63" s="1" t="s">
        <v>152</v>
      </c>
      <c r="H63" s="1">
        <f t="shared" si="6"/>
        <v>4612.08353833</v>
      </c>
      <c r="I63" s="25">
        <f t="shared" si="7"/>
        <v>4.8039999112913627E-7</v>
      </c>
      <c r="J63" s="26">
        <f t="shared" si="8"/>
        <v>2.1508026434841852</v>
      </c>
      <c r="K63" s="5">
        <v>2.152302175816327</v>
      </c>
      <c r="L63" s="27">
        <v>4.6152990673815472E-3</v>
      </c>
      <c r="M63" s="4">
        <f t="shared" si="9"/>
        <v>3.2155290515473514E-6</v>
      </c>
      <c r="N63" s="3">
        <f t="shared" si="10"/>
        <v>3.2155290515474917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3.8770214452179999</v>
      </c>
      <c r="D64" s="7">
        <v>849242</v>
      </c>
      <c r="E64" s="1">
        <f t="shared" si="11"/>
        <v>849242</v>
      </c>
      <c r="F64" s="6">
        <v>107220222474.05</v>
      </c>
      <c r="G64" s="1" t="s">
        <v>152</v>
      </c>
      <c r="H64" s="1">
        <f t="shared" si="6"/>
        <v>38770.21445218</v>
      </c>
      <c r="I64" s="25">
        <f t="shared" si="7"/>
        <v>3.615942362138203E-7</v>
      </c>
      <c r="J64" s="26">
        <f t="shared" si="8"/>
        <v>0.30708101235069718</v>
      </c>
      <c r="K64" s="5">
        <v>0.3072951081946681</v>
      </c>
      <c r="L64" s="27">
        <v>3.8797244914664582E-2</v>
      </c>
      <c r="M64" s="4">
        <f t="shared" si="9"/>
        <v>2.7030462484582685E-5</v>
      </c>
      <c r="N64" s="3">
        <f t="shared" si="10"/>
        <v>27.030462484581221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0.26061475360699998</v>
      </c>
      <c r="D65" s="7">
        <v>50798</v>
      </c>
      <c r="E65" s="1">
        <f t="shared" si="11"/>
        <v>50798</v>
      </c>
      <c r="F65" s="6">
        <v>5836330244.6520004</v>
      </c>
      <c r="G65" s="1" t="s">
        <v>158</v>
      </c>
      <c r="H65" s="1">
        <f t="shared" si="6"/>
        <v>2606.1475360699997</v>
      </c>
      <c r="I65" s="25">
        <f t="shared" si="7"/>
        <v>4.4653873698426996E-7</v>
      </c>
      <c r="J65" s="26">
        <f t="shared" si="8"/>
        <v>2.2683274761326946E-2</v>
      </c>
      <c r="K65" s="5">
        <v>2.2699089463873182E-2</v>
      </c>
      <c r="L65" s="27">
        <v>2.607964533329355E-3</v>
      </c>
      <c r="M65" s="4">
        <f t="shared" si="9"/>
        <v>1.8169972593553609E-6</v>
      </c>
      <c r="N65" s="3">
        <f t="shared" si="10"/>
        <v>1.816997259355503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1.515859049306</v>
      </c>
      <c r="D66" s="7">
        <v>36500000</v>
      </c>
      <c r="E66" s="1">
        <f t="shared" si="11"/>
        <v>36500000</v>
      </c>
      <c r="F66" s="6">
        <v>37826623652.029999</v>
      </c>
      <c r="G66" s="1" t="s">
        <v>152</v>
      </c>
      <c r="H66" s="1">
        <f t="shared" ref="H66:H102" si="12">(C66/100)*$R$2</f>
        <v>15158.590493060001</v>
      </c>
      <c r="I66" s="25">
        <f t="shared" ref="I66:I97" si="13">H66/F66</f>
        <v>4.0073866048699014E-7</v>
      </c>
      <c r="J66" s="26">
        <f t="shared" ref="J66:J97" si="14">I66*E66</f>
        <v>14.62696110777514</v>
      </c>
      <c r="K66" s="5">
        <v>14.637158975629481</v>
      </c>
      <c r="L66" s="27">
        <v>1.516915901112518E-2</v>
      </c>
      <c r="M66" s="4">
        <f t="shared" ref="M66:M97" si="15">L66-(C66/100)</f>
        <v>1.0568518065180027E-5</v>
      </c>
      <c r="N66" s="3">
        <f t="shared" ref="N66:N102" si="16">IFERROR(L66*$R$2,0)-H66</f>
        <v>10.568518065179887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0.49121447699499998</v>
      </c>
      <c r="D67" s="7">
        <v>44022</v>
      </c>
      <c r="E67" s="1">
        <f t="shared" si="11"/>
        <v>44022</v>
      </c>
      <c r="F67" s="6">
        <v>8514991727.6000004</v>
      </c>
      <c r="G67" s="1" t="s">
        <v>152</v>
      </c>
      <c r="H67" s="1">
        <f t="shared" si="12"/>
        <v>4912.1447699499995</v>
      </c>
      <c r="I67" s="25">
        <f t="shared" si="13"/>
        <v>5.7688191921878892E-7</v>
      </c>
      <c r="J67" s="26">
        <f t="shared" si="14"/>
        <v>2.5395495847849527E-2</v>
      </c>
      <c r="K67" s="5">
        <v>2.54132015017417E-2</v>
      </c>
      <c r="L67" s="27">
        <v>4.9155695006851676E-3</v>
      </c>
      <c r="M67" s="4">
        <f t="shared" si="15"/>
        <v>3.4247307351678233E-6</v>
      </c>
      <c r="N67" s="3">
        <f t="shared" si="16"/>
        <v>3.424730735167941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0.52067396765600005</v>
      </c>
      <c r="D68" s="7">
        <v>38400</v>
      </c>
      <c r="E68" s="1">
        <f t="shared" si="11"/>
        <v>38400</v>
      </c>
      <c r="F68" s="6">
        <v>8337141056.8800001</v>
      </c>
      <c r="G68" s="1" t="s">
        <v>177</v>
      </c>
      <c r="H68" s="1">
        <f t="shared" si="12"/>
        <v>5206.7396765600006</v>
      </c>
      <c r="I68" s="25">
        <f t="shared" si="13"/>
        <v>6.2452339969266562E-7</v>
      </c>
      <c r="J68" s="26">
        <f t="shared" si="14"/>
        <v>2.3981698548198361E-2</v>
      </c>
      <c r="K68" s="5">
        <v>2.3998418507374331E-2</v>
      </c>
      <c r="L68" s="27">
        <v>5.2103697978650877E-3</v>
      </c>
      <c r="M68" s="4">
        <f t="shared" si="15"/>
        <v>3.6301213050867615E-6</v>
      </c>
      <c r="N68" s="3">
        <f t="shared" si="16"/>
        <v>3.6301213050874139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3.3802365230359999</v>
      </c>
      <c r="D69" s="7">
        <v>26800000</v>
      </c>
      <c r="E69" s="1">
        <f t="shared" si="11"/>
        <v>26800000</v>
      </c>
      <c r="F69" s="6">
        <v>97641820944.543198</v>
      </c>
      <c r="G69" s="1" t="s">
        <v>154</v>
      </c>
      <c r="H69" s="1">
        <f t="shared" si="12"/>
        <v>33802.365230359996</v>
      </c>
      <c r="I69" s="25">
        <f t="shared" si="13"/>
        <v>3.4618737036416434E-7</v>
      </c>
      <c r="J69" s="26">
        <f t="shared" si="14"/>
        <v>9.2778215257596042</v>
      </c>
      <c r="K69" s="5">
        <v>9.2842899911085706</v>
      </c>
      <c r="L69" s="27">
        <v>3.3825932123471562E-2</v>
      </c>
      <c r="M69" s="4">
        <f t="shared" si="15"/>
        <v>2.3566893111566511E-5</v>
      </c>
      <c r="N69" s="3">
        <f t="shared" si="16"/>
        <v>23.56689311156515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0.27370930036500002</v>
      </c>
      <c r="D70" s="7">
        <v>451882</v>
      </c>
      <c r="E70" s="1">
        <f t="shared" si="11"/>
        <v>451882</v>
      </c>
      <c r="F70" s="6">
        <v>5869527552.8000002</v>
      </c>
      <c r="G70" s="1" t="s">
        <v>152</v>
      </c>
      <c r="H70" s="1">
        <f t="shared" si="12"/>
        <v>2737.0930036500004</v>
      </c>
      <c r="I70" s="25">
        <f t="shared" si="13"/>
        <v>4.6632254112927662E-7</v>
      </c>
      <c r="J70" s="26">
        <f t="shared" si="14"/>
        <v>0.21072276253057978</v>
      </c>
      <c r="K70" s="5">
        <v>0.21086967772842261</v>
      </c>
      <c r="L70" s="27">
        <v>2.7390012956414128E-3</v>
      </c>
      <c r="M70" s="4">
        <f t="shared" si="15"/>
        <v>1.9082919914125036E-6</v>
      </c>
      <c r="N70" s="3">
        <f t="shared" si="16"/>
        <v>1.9082919914126251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2.8342892928540002</v>
      </c>
      <c r="D71" s="7">
        <v>81000000</v>
      </c>
      <c r="E71" s="1">
        <f t="shared" si="11"/>
        <v>81000000</v>
      </c>
      <c r="F71" s="6">
        <v>173804379591.58301</v>
      </c>
      <c r="G71" s="1" t="s">
        <v>154</v>
      </c>
      <c r="H71" s="1">
        <f t="shared" si="12"/>
        <v>28342.892928540005</v>
      </c>
      <c r="I71" s="25">
        <f t="shared" si="13"/>
        <v>1.6307352550690612E-7</v>
      </c>
      <c r="J71" s="26">
        <f t="shared" si="14"/>
        <v>13.208955566059396</v>
      </c>
      <c r="K71" s="5">
        <v>13.218164805239329</v>
      </c>
      <c r="L71" s="27">
        <v>2.83626534977027E-2</v>
      </c>
      <c r="M71" s="4">
        <f t="shared" si="15"/>
        <v>1.9760569162696751E-5</v>
      </c>
      <c r="N71" s="3">
        <f t="shared" si="16"/>
        <v>19.760569162695901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0.252388995098</v>
      </c>
      <c r="D72" s="7">
        <v>580053</v>
      </c>
      <c r="E72" s="1">
        <f t="shared" si="11"/>
        <v>580053</v>
      </c>
      <c r="F72" s="6">
        <v>10324489872.53298</v>
      </c>
      <c r="G72" s="1" t="s">
        <v>152</v>
      </c>
      <c r="H72" s="1">
        <f t="shared" si="12"/>
        <v>2523.8899509800003</v>
      </c>
      <c r="I72" s="25">
        <f t="shared" si="13"/>
        <v>2.4445662518343837E-7</v>
      </c>
      <c r="J72" s="26">
        <f t="shared" si="14"/>
        <v>0.14179779880752899</v>
      </c>
      <c r="K72" s="5">
        <v>0.1418966597537302</v>
      </c>
      <c r="L72" s="27">
        <v>2.5256495985257299E-3</v>
      </c>
      <c r="M72" s="4">
        <f t="shared" si="15"/>
        <v>1.7596475457297596E-6</v>
      </c>
      <c r="N72" s="3">
        <f t="shared" si="16"/>
        <v>1.7596475457294218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0.28116342750200002</v>
      </c>
      <c r="D73" s="7">
        <v>10696</v>
      </c>
      <c r="E73" s="1">
        <f t="shared" si="11"/>
        <v>10696</v>
      </c>
      <c r="F73" s="6">
        <v>5690755937.7649899</v>
      </c>
      <c r="G73" s="1" t="s">
        <v>150</v>
      </c>
      <c r="H73" s="1">
        <f t="shared" si="12"/>
        <v>2811.6342750200001</v>
      </c>
      <c r="I73" s="25">
        <f t="shared" si="13"/>
        <v>4.9407043734935723E-7</v>
      </c>
      <c r="J73" s="26">
        <f t="shared" si="14"/>
        <v>5.2845773978887249E-3</v>
      </c>
      <c r="K73" s="5">
        <v>5.288261787408796E-3</v>
      </c>
      <c r="L73" s="27">
        <v>2.8135945369439329E-3</v>
      </c>
      <c r="M73" s="4">
        <f t="shared" si="15"/>
        <v>1.960261923932699E-6</v>
      </c>
      <c r="N73" s="3">
        <f t="shared" si="16"/>
        <v>1.9602619239326486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0.28641263798099997</v>
      </c>
      <c r="D74" s="7">
        <v>498652</v>
      </c>
      <c r="E74" s="1">
        <f t="shared" si="11"/>
        <v>498652</v>
      </c>
      <c r="F74" s="6">
        <v>10820275588.82399</v>
      </c>
      <c r="G74" s="1" t="s">
        <v>152</v>
      </c>
      <c r="H74" s="1">
        <f t="shared" si="12"/>
        <v>2864.1263798099999</v>
      </c>
      <c r="I74" s="25">
        <f t="shared" si="13"/>
        <v>2.6469994745496956E-7</v>
      </c>
      <c r="J74" s="26">
        <f t="shared" si="14"/>
        <v>0.13199315819831547</v>
      </c>
      <c r="K74" s="5">
        <v>0.13208518338222081</v>
      </c>
      <c r="L74" s="27">
        <v>2.8661232390444309E-3</v>
      </c>
      <c r="M74" s="4">
        <f t="shared" si="15"/>
        <v>1.9968592344312038E-6</v>
      </c>
      <c r="N74" s="3">
        <f t="shared" si="16"/>
        <v>1.9968592344312128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0.89975831599099998</v>
      </c>
      <c r="D75" s="7">
        <v>77212</v>
      </c>
      <c r="E75" s="1">
        <f t="shared" si="11"/>
        <v>77212</v>
      </c>
      <c r="F75" s="6">
        <v>15889968176.954901</v>
      </c>
      <c r="G75" s="1" t="s">
        <v>152</v>
      </c>
      <c r="H75" s="1">
        <f t="shared" si="12"/>
        <v>8997.5831599100002</v>
      </c>
      <c r="I75" s="25">
        <f t="shared" si="13"/>
        <v>5.6624299430373477E-7</v>
      </c>
      <c r="J75" s="26">
        <f t="shared" si="14"/>
        <v>4.3720754076179966E-2</v>
      </c>
      <c r="K75" s="5">
        <v>4.3751236038171493E-2</v>
      </c>
      <c r="L75" s="27">
        <v>9.0038562444825603E-3</v>
      </c>
      <c r="M75" s="4">
        <f t="shared" si="15"/>
        <v>6.2730845725601087E-6</v>
      </c>
      <c r="N75" s="3">
        <f t="shared" si="16"/>
        <v>6.2730845725600375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0.92511711340000002</v>
      </c>
      <c r="D76" s="7">
        <v>8920000</v>
      </c>
      <c r="E76" s="1">
        <f t="shared" si="11"/>
        <v>8920000</v>
      </c>
      <c r="F76" s="6">
        <v>24906505262.099998</v>
      </c>
      <c r="G76" s="1" t="s">
        <v>160</v>
      </c>
      <c r="H76" s="1">
        <f t="shared" si="12"/>
        <v>9251.1711340000002</v>
      </c>
      <c r="I76" s="25">
        <f t="shared" si="13"/>
        <v>3.7143593758524696E-7</v>
      </c>
      <c r="J76" s="26">
        <f t="shared" si="14"/>
        <v>3.3132085632604027</v>
      </c>
      <c r="K76" s="5">
        <v>3.3155185210752092</v>
      </c>
      <c r="L76" s="27">
        <v>9.2576210192544493E-3</v>
      </c>
      <c r="M76" s="4">
        <f t="shared" si="15"/>
        <v>6.4498852544482566E-6</v>
      </c>
      <c r="N76" s="3">
        <f t="shared" si="16"/>
        <v>6.4498852544493275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0.83425111686800002</v>
      </c>
      <c r="D77" s="7">
        <v>1258.33</v>
      </c>
      <c r="E77" s="1">
        <f t="shared" si="11"/>
        <v>1258.33</v>
      </c>
      <c r="F77" s="6">
        <v>14403343493.200001</v>
      </c>
      <c r="G77" s="1" t="s">
        <v>150</v>
      </c>
      <c r="H77" s="1">
        <f t="shared" si="12"/>
        <v>8342.511168680001</v>
      </c>
      <c r="I77" s="25">
        <f t="shared" si="13"/>
        <v>5.7920656912880026E-7</v>
      </c>
      <c r="J77" s="26">
        <f t="shared" si="14"/>
        <v>7.2883300213184322E-4</v>
      </c>
      <c r="K77" s="5">
        <v>7.2934114203745037E-4</v>
      </c>
      <c r="L77" s="27">
        <v>8.3483275392688475E-3</v>
      </c>
      <c r="M77" s="4">
        <f t="shared" si="15"/>
        <v>5.81637058884657E-6</v>
      </c>
      <c r="N77" s="3">
        <f t="shared" si="16"/>
        <v>5.8163705888473487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0.20573624800599999</v>
      </c>
      <c r="D78" s="7">
        <v>4491.8999999999996</v>
      </c>
      <c r="E78" s="1">
        <f t="shared" si="11"/>
        <v>4491.8999999999996</v>
      </c>
      <c r="F78" s="6">
        <v>6943684765.4300003</v>
      </c>
      <c r="G78" s="1" t="s">
        <v>158</v>
      </c>
      <c r="H78" s="1">
        <f t="shared" si="12"/>
        <v>2057.3624800600001</v>
      </c>
      <c r="I78" s="25">
        <f t="shared" si="13"/>
        <v>2.9629260969663187E-7</v>
      </c>
      <c r="J78" s="26">
        <f t="shared" si="14"/>
        <v>1.3309167734963006E-3</v>
      </c>
      <c r="K78" s="5">
        <v>1.331844684176124E-3</v>
      </c>
      <c r="L78" s="27">
        <v>2.0587968662331502E-3</v>
      </c>
      <c r="M78" s="4">
        <f t="shared" si="15"/>
        <v>1.4343861731501255E-6</v>
      </c>
      <c r="N78" s="3">
        <f t="shared" si="16"/>
        <v>1.4343861731499601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0.15106688131000001</v>
      </c>
      <c r="D79" s="7">
        <v>16964</v>
      </c>
      <c r="E79" s="1">
        <f t="shared" si="11"/>
        <v>16964</v>
      </c>
      <c r="F79" s="6">
        <v>3745414339.3239899</v>
      </c>
      <c r="G79" s="1" t="s">
        <v>158</v>
      </c>
      <c r="H79" s="1">
        <f t="shared" si="12"/>
        <v>1510.6688131000001</v>
      </c>
      <c r="I79" s="25">
        <f t="shared" si="13"/>
        <v>4.0333823610358177E-7</v>
      </c>
      <c r="J79" s="26">
        <f t="shared" si="14"/>
        <v>6.8422298372611615E-3</v>
      </c>
      <c r="K79" s="5">
        <v>6.8470002167954416E-3</v>
      </c>
      <c r="L79" s="27">
        <v>1.511722046294513E-3</v>
      </c>
      <c r="M79" s="4">
        <f t="shared" si="15"/>
        <v>1.0532331945129533E-6</v>
      </c>
      <c r="N79" s="3">
        <f t="shared" si="16"/>
        <v>1.0532331945128135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0.357668659316</v>
      </c>
      <c r="D80" s="7">
        <v>2001.7</v>
      </c>
      <c r="E80" s="1">
        <f t="shared" si="11"/>
        <v>2001.7</v>
      </c>
      <c r="F80" s="6">
        <v>7538322951.2499905</v>
      </c>
      <c r="G80" s="1" t="s">
        <v>150</v>
      </c>
      <c r="H80" s="1">
        <f t="shared" si="12"/>
        <v>3576.68659316</v>
      </c>
      <c r="I80" s="25">
        <f t="shared" si="13"/>
        <v>4.744671482357917E-7</v>
      </c>
      <c r="J80" s="26">
        <f t="shared" si="14"/>
        <v>9.4974089062358424E-4</v>
      </c>
      <c r="K80" s="5">
        <v>9.5040304675804031E-4</v>
      </c>
      <c r="L80" s="27">
        <v>3.5791802469471211E-3</v>
      </c>
      <c r="M80" s="4">
        <f t="shared" si="15"/>
        <v>2.4936537871209086E-6</v>
      </c>
      <c r="N80" s="3">
        <f t="shared" si="16"/>
        <v>2.4936537871212749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0.30186873197199998</v>
      </c>
      <c r="D81" s="7">
        <v>291419</v>
      </c>
      <c r="E81" s="1">
        <f t="shared" si="11"/>
        <v>291419</v>
      </c>
      <c r="F81" s="6">
        <v>8070870003.0679903</v>
      </c>
      <c r="G81" s="1" t="s">
        <v>207</v>
      </c>
      <c r="H81" s="1">
        <f t="shared" si="12"/>
        <v>3018.6873197199998</v>
      </c>
      <c r="I81" s="25">
        <f t="shared" si="13"/>
        <v>3.7402254262210919E-7</v>
      </c>
      <c r="J81" s="26">
        <f t="shared" si="14"/>
        <v>0.10899727534839244</v>
      </c>
      <c r="K81" s="5">
        <v>0.109073267880401</v>
      </c>
      <c r="L81" s="27">
        <v>3.0207919383174321E-3</v>
      </c>
      <c r="M81" s="4">
        <f t="shared" si="15"/>
        <v>2.1046185974321271E-6</v>
      </c>
      <c r="N81" s="3">
        <f t="shared" si="16"/>
        <v>2.1046185974323635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0.35253204705000002</v>
      </c>
      <c r="D82" s="7">
        <v>1198420</v>
      </c>
      <c r="E82" s="1">
        <f t="shared" si="11"/>
        <v>1198420</v>
      </c>
      <c r="F82" s="6">
        <v>9156076696.0499992</v>
      </c>
      <c r="G82" s="1" t="s">
        <v>154</v>
      </c>
      <c r="H82" s="1">
        <f t="shared" si="12"/>
        <v>3525.3204705000003</v>
      </c>
      <c r="I82" s="25">
        <f t="shared" si="13"/>
        <v>3.8502522286874794E-7</v>
      </c>
      <c r="J82" s="26">
        <f t="shared" si="14"/>
        <v>0.46142192759036493</v>
      </c>
      <c r="K82" s="5">
        <v>0.46174362939836761</v>
      </c>
      <c r="L82" s="27">
        <v>3.527778312014103E-3</v>
      </c>
      <c r="M82" s="4">
        <f t="shared" si="15"/>
        <v>2.4578415141027384E-6</v>
      </c>
      <c r="N82" s="3">
        <f t="shared" si="16"/>
        <v>2.4578415141027108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1.3426277500649999</v>
      </c>
      <c r="D83" s="7">
        <v>150108</v>
      </c>
      <c r="E83" s="1">
        <f t="shared" si="11"/>
        <v>150108</v>
      </c>
      <c r="F83" s="6">
        <v>137992778967.1936</v>
      </c>
      <c r="G83" s="1" t="s">
        <v>150</v>
      </c>
      <c r="H83" s="1">
        <f t="shared" si="12"/>
        <v>13426.27750065</v>
      </c>
      <c r="I83" s="25">
        <f t="shared" si="13"/>
        <v>9.7296957138909146E-8</v>
      </c>
      <c r="J83" s="26">
        <f t="shared" si="14"/>
        <v>1.4605051642207373E-2</v>
      </c>
      <c r="K83" s="5">
        <v>1.4615234234850401E-2</v>
      </c>
      <c r="L83" s="27">
        <v>1.343563825594553E-2</v>
      </c>
      <c r="M83" s="4">
        <f t="shared" si="15"/>
        <v>9.3607552955309037E-6</v>
      </c>
      <c r="N83" s="3">
        <f t="shared" si="16"/>
        <v>9.3607552955309075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0.340646814889</v>
      </c>
      <c r="D84" s="7">
        <v>139050</v>
      </c>
      <c r="E84" s="1">
        <f t="shared" si="11"/>
        <v>139050</v>
      </c>
      <c r="F84" s="6">
        <v>122670370632.7314</v>
      </c>
      <c r="G84" s="1" t="s">
        <v>150</v>
      </c>
      <c r="H84" s="1">
        <f t="shared" si="12"/>
        <v>3406.4681488900001</v>
      </c>
      <c r="I84" s="25">
        <f t="shared" si="13"/>
        <v>2.7769282275088133E-8</v>
      </c>
      <c r="J84" s="26">
        <f t="shared" si="14"/>
        <v>3.8613187003510049E-3</v>
      </c>
      <c r="K84" s="5">
        <v>3.8640107979576602E-3</v>
      </c>
      <c r="L84" s="27">
        <v>3.408843126316737E-3</v>
      </c>
      <c r="M84" s="4">
        <f t="shared" si="15"/>
        <v>2.3749774267370696E-6</v>
      </c>
      <c r="N84" s="3">
        <f t="shared" si="16"/>
        <v>2.3749774267366774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0.20725680235400001</v>
      </c>
      <c r="D85" s="7">
        <v>6828</v>
      </c>
      <c r="E85" s="1">
        <f t="shared" si="11"/>
        <v>6828</v>
      </c>
      <c r="F85" s="6">
        <v>11906905567.999969</v>
      </c>
      <c r="G85" s="1" t="s">
        <v>150</v>
      </c>
      <c r="H85" s="1">
        <f t="shared" si="12"/>
        <v>2072.56802354</v>
      </c>
      <c r="I85" s="25">
        <f t="shared" si="13"/>
        <v>1.74064370604405E-7</v>
      </c>
      <c r="J85" s="26">
        <f t="shared" si="14"/>
        <v>1.1885115224868773E-3</v>
      </c>
      <c r="K85" s="5">
        <v>1.189340148703462E-3</v>
      </c>
      <c r="L85" s="27">
        <v>2.074013010961212E-3</v>
      </c>
      <c r="M85" s="4">
        <f t="shared" si="15"/>
        <v>1.4449874212118206E-6</v>
      </c>
      <c r="N85" s="3">
        <f t="shared" si="16"/>
        <v>1.444987421211863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0.40274895980800002</v>
      </c>
      <c r="D86" s="7">
        <v>106179</v>
      </c>
      <c r="E86" s="1">
        <f t="shared" si="11"/>
        <v>106179</v>
      </c>
      <c r="F86" s="6">
        <v>9191702495.9199905</v>
      </c>
      <c r="G86" s="1" t="s">
        <v>207</v>
      </c>
      <c r="H86" s="1">
        <f t="shared" si="12"/>
        <v>4027.4895980800002</v>
      </c>
      <c r="I86" s="25">
        <f t="shared" si="13"/>
        <v>4.3816579136103683E-7</v>
      </c>
      <c r="J86" s="26">
        <f t="shared" si="14"/>
        <v>4.652400556092353E-2</v>
      </c>
      <c r="K86" s="5">
        <v>4.6556441942438527E-2</v>
      </c>
      <c r="L86" s="27">
        <v>4.030297550395712E-3</v>
      </c>
      <c r="M86" s="4">
        <f t="shared" si="15"/>
        <v>2.8079523157120354E-6</v>
      </c>
      <c r="N86" s="3">
        <f t="shared" si="16"/>
        <v>2.8079523157116455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0.55662502381300005</v>
      </c>
      <c r="D87" s="7">
        <v>193644</v>
      </c>
      <c r="E87" s="1">
        <f t="shared" si="11"/>
        <v>193644</v>
      </c>
      <c r="F87" s="6">
        <v>10002366259.919991</v>
      </c>
      <c r="G87" s="1" t="s">
        <v>171</v>
      </c>
      <c r="H87" s="1">
        <f t="shared" si="12"/>
        <v>5566.2502381300001</v>
      </c>
      <c r="I87" s="25">
        <f t="shared" si="13"/>
        <v>5.5649334302366619E-7</v>
      </c>
      <c r="J87" s="26">
        <f t="shared" si="14"/>
        <v>0.10776159691647481</v>
      </c>
      <c r="K87" s="5">
        <v>0.10783672793771849</v>
      </c>
      <c r="L87" s="27">
        <v>5.5701310089876612E-3</v>
      </c>
      <c r="M87" s="4">
        <f t="shared" si="15"/>
        <v>3.8807708576610658E-6</v>
      </c>
      <c r="N87" s="3">
        <f t="shared" si="16"/>
        <v>3.8807708576614459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0.34775157217399999</v>
      </c>
      <c r="D88" s="7">
        <v>32331</v>
      </c>
      <c r="E88" s="1">
        <f t="shared" si="11"/>
        <v>32331</v>
      </c>
      <c r="F88" s="6">
        <v>5958787337.5999899</v>
      </c>
      <c r="G88" s="1" t="s">
        <v>177</v>
      </c>
      <c r="H88" s="1">
        <f t="shared" si="12"/>
        <v>3477.5157217399997</v>
      </c>
      <c r="I88" s="25">
        <f t="shared" si="13"/>
        <v>5.8359453437729704E-7</v>
      </c>
      <c r="J88" s="26">
        <f t="shared" si="14"/>
        <v>1.886819489095239E-2</v>
      </c>
      <c r="K88" s="5">
        <v>1.8881349732660049E-2</v>
      </c>
      <c r="L88" s="27">
        <v>3.4799402339479638E-3</v>
      </c>
      <c r="M88" s="4">
        <f t="shared" si="15"/>
        <v>2.4245122079639796E-6</v>
      </c>
      <c r="N88" s="3">
        <f t="shared" si="16"/>
        <v>2.4245122079641988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1.2412695390370001</v>
      </c>
      <c r="D89" s="7">
        <v>29419000</v>
      </c>
      <c r="E89" s="1">
        <f t="shared" si="11"/>
        <v>29419000</v>
      </c>
      <c r="F89" s="6">
        <v>51583765612.669403</v>
      </c>
      <c r="G89" s="1" t="s">
        <v>154</v>
      </c>
      <c r="H89" s="1">
        <f t="shared" si="12"/>
        <v>12412.695390370001</v>
      </c>
      <c r="I89" s="25">
        <f t="shared" si="13"/>
        <v>2.4063181977783606E-7</v>
      </c>
      <c r="J89" s="26">
        <f t="shared" si="14"/>
        <v>7.0791475060441593</v>
      </c>
      <c r="K89" s="5">
        <v>7.0840830635372214</v>
      </c>
      <c r="L89" s="27">
        <v>1.242134947925439E-2</v>
      </c>
      <c r="M89" s="4">
        <f t="shared" si="15"/>
        <v>8.6540888843879976E-6</v>
      </c>
      <c r="N89" s="3">
        <f t="shared" si="16"/>
        <v>8.6540888843883295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2.1741851698049999</v>
      </c>
      <c r="D90" s="7">
        <v>2530000</v>
      </c>
      <c r="E90" s="1">
        <f t="shared" si="11"/>
        <v>2530000</v>
      </c>
      <c r="F90" s="6">
        <v>102301658471.47211</v>
      </c>
      <c r="G90" s="1" t="s">
        <v>158</v>
      </c>
      <c r="H90" s="1">
        <f t="shared" si="12"/>
        <v>21741.851698049999</v>
      </c>
      <c r="I90" s="25">
        <f t="shared" si="13"/>
        <v>2.1252687417685357E-7</v>
      </c>
      <c r="J90" s="26">
        <f t="shared" si="14"/>
        <v>0.53769299166743956</v>
      </c>
      <c r="K90" s="5">
        <v>0.53806786940401952</v>
      </c>
      <c r="L90" s="27">
        <v>2.1757010043574169E-2</v>
      </c>
      <c r="M90" s="4">
        <f t="shared" si="15"/>
        <v>1.5158345524169531E-5</v>
      </c>
      <c r="N90" s="3">
        <f t="shared" si="16"/>
        <v>15.158345524170727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0.16738487107899999</v>
      </c>
      <c r="D91" s="7">
        <v>9422</v>
      </c>
      <c r="E91" s="1">
        <f t="shared" si="11"/>
        <v>9422</v>
      </c>
      <c r="F91" s="6">
        <v>6843722842.3199997</v>
      </c>
      <c r="G91" s="1" t="s">
        <v>171</v>
      </c>
      <c r="H91" s="1">
        <f t="shared" si="12"/>
        <v>1673.8487107899998</v>
      </c>
      <c r="I91" s="25">
        <f t="shared" si="13"/>
        <v>2.4458160409993616E-7</v>
      </c>
      <c r="J91" s="26">
        <f t="shared" si="14"/>
        <v>2.3044478738295984E-3</v>
      </c>
      <c r="K91" s="5">
        <v>2.3060545270990451E-3</v>
      </c>
      <c r="L91" s="27">
        <v>1.675015712454169E-3</v>
      </c>
      <c r="M91" s="4">
        <f t="shared" si="15"/>
        <v>1.1670016641690713E-6</v>
      </c>
      <c r="N91" s="3">
        <f t="shared" si="16"/>
        <v>1.16700166416922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1.260906630189</v>
      </c>
      <c r="D92" s="7">
        <v>205818</v>
      </c>
      <c r="E92" s="1">
        <f t="shared" si="11"/>
        <v>205818</v>
      </c>
      <c r="F92" s="6">
        <v>199335040467.7106</v>
      </c>
      <c r="G92" s="1" t="s">
        <v>150</v>
      </c>
      <c r="H92" s="1">
        <f t="shared" si="12"/>
        <v>12609.06630189</v>
      </c>
      <c r="I92" s="25">
        <f t="shared" si="13"/>
        <v>6.3255643725782811E-8</v>
      </c>
      <c r="J92" s="26">
        <f t="shared" si="14"/>
        <v>1.3019150080353167E-2</v>
      </c>
      <c r="K92" s="5">
        <v>1.302822698779629E-2</v>
      </c>
      <c r="L92" s="27">
        <v>1.261785730030849E-2</v>
      </c>
      <c r="M92" s="4">
        <f t="shared" si="15"/>
        <v>8.7909984184900841E-6</v>
      </c>
      <c r="N92" s="3">
        <f t="shared" si="16"/>
        <v>8.7909984184898349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3.2790472996750002</v>
      </c>
      <c r="D93" s="7">
        <v>81000000</v>
      </c>
      <c r="E93" s="1">
        <f t="shared" si="11"/>
        <v>81000000</v>
      </c>
      <c r="F93" s="6">
        <v>173804379591.58301</v>
      </c>
      <c r="G93" s="1" t="s">
        <v>154</v>
      </c>
      <c r="H93" s="1">
        <f t="shared" si="12"/>
        <v>32790.472996750002</v>
      </c>
      <c r="I93" s="25">
        <f t="shared" si="13"/>
        <v>1.8866309970901318E-7</v>
      </c>
      <c r="J93" s="26">
        <f t="shared" si="14"/>
        <v>15.281711076430067</v>
      </c>
      <c r="K93" s="5">
        <v>15.292365433748561</v>
      </c>
      <c r="L93" s="27">
        <v>3.28133344037091E-2</v>
      </c>
      <c r="M93" s="4">
        <f t="shared" si="15"/>
        <v>2.2861406959097386E-5</v>
      </c>
      <c r="N93" s="3">
        <f t="shared" si="16"/>
        <v>22.861406959098531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0.97678766593999999</v>
      </c>
      <c r="D94" s="7">
        <v>255700</v>
      </c>
      <c r="E94" s="1">
        <f t="shared" si="11"/>
        <v>255700</v>
      </c>
      <c r="F94" s="6">
        <v>17498605413.040001</v>
      </c>
      <c r="G94" s="1" t="s">
        <v>156</v>
      </c>
      <c r="H94" s="1">
        <f t="shared" si="12"/>
        <v>9767.876659399999</v>
      </c>
      <c r="I94" s="25">
        <f t="shared" si="13"/>
        <v>5.5820886458305733E-7</v>
      </c>
      <c r="J94" s="26">
        <f t="shared" si="14"/>
        <v>0.14273400667388775</v>
      </c>
      <c r="K94" s="5">
        <v>0.1428335203409756</v>
      </c>
      <c r="L94" s="27">
        <v>9.7746867899966942E-3</v>
      </c>
      <c r="M94" s="4">
        <f t="shared" si="15"/>
        <v>6.810130596694372E-6</v>
      </c>
      <c r="N94" s="3">
        <f t="shared" si="16"/>
        <v>6.8101305966956716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0.245488366431</v>
      </c>
      <c r="D95" s="1">
        <v>584</v>
      </c>
      <c r="E95" s="1">
        <f>[1]ftse100_emissions!DM2</f>
        <v>584</v>
      </c>
      <c r="F95" s="6">
        <v>7417372982.8699999</v>
      </c>
      <c r="G95" s="1" t="s">
        <v>150</v>
      </c>
      <c r="H95" s="1">
        <f t="shared" si="12"/>
        <v>2454.8836643099999</v>
      </c>
      <c r="I95" s="25">
        <f t="shared" si="13"/>
        <v>3.3096403133284705E-7</v>
      </c>
      <c r="J95" s="26">
        <f t="shared" si="14"/>
        <v>1.9328299429838269E-4</v>
      </c>
      <c r="K95" s="5">
        <v>1.9341775054893741E-4</v>
      </c>
      <c r="L95" s="27">
        <v>2.4565952009061249E-3</v>
      </c>
      <c r="M95" s="4">
        <f t="shared" si="15"/>
        <v>1.7115365961248991E-6</v>
      </c>
      <c r="N95" s="3">
        <f t="shared" si="16"/>
        <v>1.7115365961249154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0.98828129279700005</v>
      </c>
      <c r="D96" s="7">
        <v>965436</v>
      </c>
      <c r="E96" s="1">
        <f t="shared" ref="E96:E102" si="17">D96</f>
        <v>965436</v>
      </c>
      <c r="F96" s="6">
        <v>20609033298.384899</v>
      </c>
      <c r="G96" s="1" t="s">
        <v>152</v>
      </c>
      <c r="H96" s="1">
        <f t="shared" si="12"/>
        <v>9882.8129279700006</v>
      </c>
      <c r="I96" s="25">
        <f t="shared" si="13"/>
        <v>4.795379183915678E-7</v>
      </c>
      <c r="J96" s="26">
        <f t="shared" si="14"/>
        <v>0.46296316978028168</v>
      </c>
      <c r="K96" s="5">
        <v>0.46328594613794832</v>
      </c>
      <c r="L96" s="27">
        <v>9.8897031917503896E-3</v>
      </c>
      <c r="M96" s="4">
        <f t="shared" si="15"/>
        <v>6.8902637803888722E-6</v>
      </c>
      <c r="N96" s="3">
        <f t="shared" si="16"/>
        <v>6.8902637803894322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0.432858981596</v>
      </c>
      <c r="D97" s="7">
        <v>94000</v>
      </c>
      <c r="E97" s="1">
        <f t="shared" si="17"/>
        <v>94000</v>
      </c>
      <c r="F97" s="6">
        <v>9344368166.6599998</v>
      </c>
      <c r="G97" s="1" t="s">
        <v>156</v>
      </c>
      <c r="H97" s="1">
        <f t="shared" si="12"/>
        <v>4328.5898159600001</v>
      </c>
      <c r="I97" s="25">
        <f t="shared" si="13"/>
        <v>4.6322980203242439E-7</v>
      </c>
      <c r="J97" s="26">
        <f t="shared" si="14"/>
        <v>4.354360139104789E-2</v>
      </c>
      <c r="K97" s="5">
        <v>4.3573959842862373E-2</v>
      </c>
      <c r="L97" s="27">
        <v>4.3316076941591949E-3</v>
      </c>
      <c r="M97" s="4">
        <f t="shared" si="15"/>
        <v>3.0178781991949122E-6</v>
      </c>
      <c r="N97" s="3">
        <f t="shared" si="16"/>
        <v>3.0178781991944561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2.969406564647</v>
      </c>
      <c r="D98" s="7">
        <v>1102925</v>
      </c>
      <c r="E98" s="1">
        <f t="shared" si="17"/>
        <v>1102925</v>
      </c>
      <c r="F98" s="6">
        <v>137252004870.4953</v>
      </c>
      <c r="G98" s="1" t="s">
        <v>152</v>
      </c>
      <c r="H98" s="1">
        <f t="shared" si="12"/>
        <v>29694.065646470001</v>
      </c>
      <c r="I98" s="25">
        <f t="shared" ref="I98:I129" si="18">H98/F98</f>
        <v>2.1634704479900282E-7</v>
      </c>
      <c r="J98" s="26">
        <f t="shared" ref="J98:J129" si="19">I98*E98</f>
        <v>0.23861456438494019</v>
      </c>
      <c r="K98" s="5">
        <v>0.23878092565278111</v>
      </c>
      <c r="L98" s="27">
        <v>2.9714768248681359E-2</v>
      </c>
      <c r="M98" s="4">
        <f t="shared" ref="M98:M129" si="20">L98-(C98/100)</f>
        <v>2.0702602211358084E-5</v>
      </c>
      <c r="N98" s="3">
        <f t="shared" si="16"/>
        <v>20.702602211360499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0.60126678888700003</v>
      </c>
      <c r="D99" s="7">
        <v>109313</v>
      </c>
      <c r="E99" s="1">
        <f t="shared" si="17"/>
        <v>109313</v>
      </c>
      <c r="F99" s="6">
        <v>16315268634.440001</v>
      </c>
      <c r="G99" s="1" t="s">
        <v>207</v>
      </c>
      <c r="H99" s="1">
        <f t="shared" si="12"/>
        <v>6012.6678888700008</v>
      </c>
      <c r="I99" s="25">
        <f t="shared" si="18"/>
        <v>3.6853011884694457E-7</v>
      </c>
      <c r="J99" s="26">
        <f t="shared" si="19"/>
        <v>4.0285132881516049E-2</v>
      </c>
      <c r="K99" s="5">
        <v>4.0313219540017542E-2</v>
      </c>
      <c r="L99" s="27">
        <v>6.0168599006023248E-3</v>
      </c>
      <c r="M99" s="4">
        <f t="shared" si="20"/>
        <v>4.192011732324398E-6</v>
      </c>
      <c r="N99" s="3">
        <f t="shared" si="16"/>
        <v>4.1920117323243176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1.6765531872820001</v>
      </c>
      <c r="D100" s="7">
        <v>20786</v>
      </c>
      <c r="E100" s="1">
        <f t="shared" si="17"/>
        <v>20786</v>
      </c>
      <c r="F100" s="6">
        <v>32423744888.040001</v>
      </c>
      <c r="G100" s="1" t="s">
        <v>150</v>
      </c>
      <c r="H100" s="1">
        <f t="shared" si="12"/>
        <v>16765.53187282</v>
      </c>
      <c r="I100" s="25">
        <f t="shared" si="18"/>
        <v>5.1707573973061406E-7</v>
      </c>
      <c r="J100" s="26">
        <f t="shared" si="19"/>
        <v>1.0747936326040543E-2</v>
      </c>
      <c r="K100" s="5">
        <v>1.0755429750927629E-2</v>
      </c>
      <c r="L100" s="27">
        <v>1.677722074498764E-2</v>
      </c>
      <c r="M100" s="4">
        <f t="shared" si="20"/>
        <v>1.1688872167639475E-5</v>
      </c>
      <c r="N100" s="3">
        <f t="shared" si="16"/>
        <v>11.688872167640511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1.300034595261</v>
      </c>
      <c r="D101" s="7">
        <v>1964766</v>
      </c>
      <c r="E101" s="1">
        <f t="shared" si="17"/>
        <v>1964766</v>
      </c>
      <c r="F101" s="6">
        <v>38735876137.100998</v>
      </c>
      <c r="G101" s="1" t="s">
        <v>207</v>
      </c>
      <c r="H101" s="1">
        <f t="shared" si="12"/>
        <v>13000.34595261</v>
      </c>
      <c r="I101" s="25">
        <f t="shared" si="18"/>
        <v>3.3561512605515443E-7</v>
      </c>
      <c r="J101" s="26">
        <f t="shared" si="19"/>
        <v>0.65940518875888154</v>
      </c>
      <c r="K101" s="5">
        <v>0.65986492305452182</v>
      </c>
      <c r="L101" s="27">
        <v>1.3009409734623679E-2</v>
      </c>
      <c r="M101" s="4">
        <f t="shared" si="20"/>
        <v>9.0637820136796332E-6</v>
      </c>
      <c r="N101" s="3">
        <f t="shared" si="16"/>
        <v>9.0637820136798837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0.83860046705000002</v>
      </c>
      <c r="D102" s="7">
        <v>38942</v>
      </c>
      <c r="E102" s="1">
        <f t="shared" si="17"/>
        <v>38942</v>
      </c>
      <c r="F102" s="6">
        <v>18936471720.029999</v>
      </c>
      <c r="G102" s="1" t="s">
        <v>150</v>
      </c>
      <c r="H102" s="1">
        <f t="shared" si="12"/>
        <v>8386.0046705000004</v>
      </c>
      <c r="I102" s="25">
        <f t="shared" si="18"/>
        <v>4.4284937524183705E-7</v>
      </c>
      <c r="J102" s="26">
        <f t="shared" si="19"/>
        <v>1.7245440370667619E-2</v>
      </c>
      <c r="K102" s="5">
        <v>1.7257463833409831E-2</v>
      </c>
      <c r="L102" s="27">
        <v>8.3918513646141901E-3</v>
      </c>
      <c r="M102" s="4">
        <f t="shared" si="20"/>
        <v>5.8466941141900597E-6</v>
      </c>
      <c r="N102" s="3">
        <f t="shared" si="16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0.66340496083699996</v>
      </c>
      <c r="D2" s="7">
        <v>146313</v>
      </c>
      <c r="E2" s="1">
        <f t="shared" ref="E2:E33" si="0">D2</f>
        <v>146313</v>
      </c>
      <c r="F2" s="6">
        <v>97921428678.593994</v>
      </c>
      <c r="G2" s="1" t="s">
        <v>150</v>
      </c>
      <c r="H2" s="1">
        <f t="shared" ref="H2:H33" si="1">(C2/100)*$R$2</f>
        <v>6634.04960837</v>
      </c>
      <c r="I2" s="25">
        <f t="shared" ref="I2:I33" si="2">H2/F2</f>
        <v>6.7748701156565432E-8</v>
      </c>
      <c r="J2" s="26">
        <f t="shared" ref="J2:J33" si="3">I2*E2</f>
        <v>9.9125157123205587E-3</v>
      </c>
      <c r="K2" s="5">
        <v>9.919373528108795E-3</v>
      </c>
      <c r="L2" s="27">
        <v>6.6386392697097216E-3</v>
      </c>
      <c r="M2" s="4">
        <f t="shared" ref="M2:M33" si="4">L2-(C2/100)</f>
        <v>4.5896613397218566E-6</v>
      </c>
      <c r="N2" s="3">
        <f t="shared" ref="N2:N33" si="5">IFERROR(L2*$R$2,0)-H2</f>
        <v>4.5896613397217152</v>
      </c>
      <c r="P2" s="12">
        <f>SUM(J2:J101)</f>
        <v>116.5297548472889</v>
      </c>
      <c r="Q2" s="11">
        <f>SUM(K2:K101)</f>
        <v>116.60004048964267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2</v>
      </c>
      <c r="B3" s="1" t="s">
        <v>151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152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0.117019741963744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154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207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0.25691206202673189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156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158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0.37298440667600002</v>
      </c>
      <c r="D8" s="7">
        <v>350086</v>
      </c>
      <c r="E8" s="1">
        <f t="shared" si="0"/>
        <v>350086</v>
      </c>
      <c r="F8" s="6">
        <v>12241812952.879999</v>
      </c>
      <c r="G8" s="1" t="s">
        <v>160</v>
      </c>
      <c r="H8" s="1">
        <f t="shared" si="1"/>
        <v>3729.8440667600003</v>
      </c>
      <c r="I8" s="25">
        <f t="shared" si="2"/>
        <v>3.0468069403743994E-7</v>
      </c>
      <c r="J8" s="26">
        <f t="shared" si="3"/>
        <v>0.1066644454527912</v>
      </c>
      <c r="K8" s="5">
        <v>0.1067382395470264</v>
      </c>
      <c r="L8" s="27">
        <v>3.7324244998497421E-3</v>
      </c>
      <c r="M8" s="4">
        <f t="shared" si="4"/>
        <v>2.5804330897418772E-6</v>
      </c>
      <c r="N8" s="3">
        <f t="shared" si="5"/>
        <v>2.5804330897417458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162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2.1588451310575879E-3</v>
      </c>
      <c r="M9" s="4">
        <f t="shared" si="4"/>
        <v>1.4925299575878695E-6</v>
      </c>
      <c r="N9" s="3">
        <f t="shared" si="5"/>
        <v>1.4925299575879762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15975176168.280741</v>
      </c>
      <c r="G10" s="1" t="s">
        <v>164</v>
      </c>
      <c r="H10" s="1">
        <f t="shared" si="1"/>
        <v>1891.0367188100001</v>
      </c>
      <c r="I10" s="25">
        <f t="shared" si="2"/>
        <v>1.1837345008843898E-7</v>
      </c>
      <c r="J10" s="26">
        <f t="shared" si="3"/>
        <v>3.6476305150952117</v>
      </c>
      <c r="K10" s="5">
        <v>3.6501540812221269</v>
      </c>
      <c r="L10" s="27">
        <v>1.89234500817445E-3</v>
      </c>
      <c r="M10" s="4">
        <f t="shared" si="4"/>
        <v>1.308289364449931E-6</v>
      </c>
      <c r="N10" s="3">
        <f t="shared" si="5"/>
        <v>1.3082893644498199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2.097390734083</v>
      </c>
      <c r="D11" s="7">
        <v>78114</v>
      </c>
      <c r="E11" s="1">
        <f t="shared" si="0"/>
        <v>78114</v>
      </c>
      <c r="F11" s="6">
        <v>40301315619.329903</v>
      </c>
      <c r="G11" s="1" t="s">
        <v>158</v>
      </c>
      <c r="H11" s="1">
        <f t="shared" si="1"/>
        <v>20973.907340829999</v>
      </c>
      <c r="I11" s="25">
        <f t="shared" si="2"/>
        <v>5.2042736120431236E-7</v>
      </c>
      <c r="J11" s="26">
        <f t="shared" si="3"/>
        <v>4.0652662893113659E-2</v>
      </c>
      <c r="K11" s="5">
        <v>4.0680787789085827E-2</v>
      </c>
      <c r="L11" s="27">
        <v>2.098841780386268E-2</v>
      </c>
      <c r="M11" s="4">
        <f t="shared" si="4"/>
        <v>1.4510463032680471E-5</v>
      </c>
      <c r="N11" s="3">
        <f t="shared" si="5"/>
        <v>14.51046303268231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152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3.6551226635087197E-2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177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2.3522098267099762E-3</v>
      </c>
      <c r="M13" s="4">
        <f t="shared" si="4"/>
        <v>1.6262137499762838E-6</v>
      </c>
      <c r="N13" s="3">
        <f t="shared" si="5"/>
        <v>1.6262137499766141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152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0.29496854362170588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150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171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154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0.12868441252615789</v>
      </c>
      <c r="L17" s="27">
        <v>1.448174190328751E-3</v>
      </c>
      <c r="M17" s="4">
        <f t="shared" si="4"/>
        <v>1.0012035287509675E-6</v>
      </c>
      <c r="N17" s="3">
        <f t="shared" si="5"/>
        <v>1.0012035287509207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162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1.420599869561476E-3</v>
      </c>
      <c r="L18" s="27">
        <v>7.3858417333818316E-3</v>
      </c>
      <c r="M18" s="4">
        <f t="shared" si="4"/>
        <v>5.1062440518312088E-6</v>
      </c>
      <c r="N18" s="3">
        <f t="shared" si="5"/>
        <v>5.1062440518307994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150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3.413906241397039E-3</v>
      </c>
      <c r="M19" s="4">
        <f t="shared" si="4"/>
        <v>2.3602236670391789E-6</v>
      </c>
      <c r="N19" s="3">
        <f t="shared" si="5"/>
        <v>2.3602236670394632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177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162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152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150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5.6756455365885956E-3</v>
      </c>
      <c r="M23" s="4">
        <f t="shared" si="4"/>
        <v>3.9238900985958183E-6</v>
      </c>
      <c r="N23" s="3">
        <f t="shared" si="5"/>
        <v>3.9238900985965302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152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4.4775353337442918E-2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152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1.2294334434214879E-3</v>
      </c>
      <c r="M25" s="4">
        <f t="shared" si="4"/>
        <v>8.499758614877867E-7</v>
      </c>
      <c r="N25" s="3">
        <f t="shared" si="5"/>
        <v>0.84997586148779192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150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2.8897069219230472E-3</v>
      </c>
      <c r="M26" s="4">
        <f t="shared" si="4"/>
        <v>1.9978154530472109E-6</v>
      </c>
      <c r="N26" s="3">
        <f t="shared" si="5"/>
        <v>1.9978154530472239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177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152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160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2.1009506168303278</v>
      </c>
      <c r="L29" s="27">
        <v>2.0059600868235879E-2</v>
      </c>
      <c r="M29" s="4">
        <f t="shared" si="4"/>
        <v>1.3868320115878463E-5</v>
      </c>
      <c r="N29" s="3">
        <f t="shared" si="5"/>
        <v>13.868320115878305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152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152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1.4476044110957731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152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154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1.3342588634029999</v>
      </c>
      <c r="D34" s="7">
        <v>220502</v>
      </c>
      <c r="E34" s="1">
        <f t="shared" ref="E34:E65" si="6">D34</f>
        <v>220502</v>
      </c>
      <c r="F34" s="6">
        <v>24638241918.93</v>
      </c>
      <c r="G34" s="1" t="s">
        <v>191</v>
      </c>
      <c r="H34" s="1">
        <f t="shared" ref="H34:H65" si="7">(C34/100)*$R$2</f>
        <v>13342.588634029999</v>
      </c>
      <c r="I34" s="25">
        <f t="shared" ref="I34:I65" si="8">H34/F34</f>
        <v>5.4153980133536436E-7</v>
      </c>
      <c r="J34" s="26">
        <f t="shared" ref="J34:J65" si="9">I34*E34</f>
        <v>0.11941060927405052</v>
      </c>
      <c r="K34" s="5">
        <v>0.1194932215982553</v>
      </c>
      <c r="L34" s="27">
        <v>1.3351819491025591E-2</v>
      </c>
      <c r="M34" s="4">
        <f t="shared" ref="M34:M65" si="10">L34-(C34/100)</f>
        <v>9.2308569955915076E-6</v>
      </c>
      <c r="N34" s="3">
        <f t="shared" ref="N34:N65" si="11">IFERROR(L34*$R$2,0)-H34</f>
        <v>9.2308569955930579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0.34196820482099999</v>
      </c>
      <c r="D35" s="7">
        <v>1029</v>
      </c>
      <c r="E35" s="1">
        <f t="shared" si="6"/>
        <v>1029</v>
      </c>
      <c r="F35" s="6">
        <v>5757530782.1800003</v>
      </c>
      <c r="G35" s="1" t="s">
        <v>158</v>
      </c>
      <c r="H35" s="1">
        <f t="shared" si="7"/>
        <v>3419.6820482100002</v>
      </c>
      <c r="I35" s="25">
        <f t="shared" si="8"/>
        <v>5.9394941643980062E-7</v>
      </c>
      <c r="J35" s="26">
        <f t="shared" si="9"/>
        <v>6.111739495165548E-4</v>
      </c>
      <c r="K35" s="5">
        <v>6.1159678046024163E-4</v>
      </c>
      <c r="L35" s="27">
        <v>3.422047900662804E-3</v>
      </c>
      <c r="M35" s="4">
        <f t="shared" si="10"/>
        <v>2.3658524528039244E-6</v>
      </c>
      <c r="N35" s="3">
        <f t="shared" si="11"/>
        <v>2.3658524528036651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0.71895003414400005</v>
      </c>
      <c r="D36" s="7">
        <v>36870</v>
      </c>
      <c r="E36" s="1">
        <f t="shared" si="6"/>
        <v>36870</v>
      </c>
      <c r="F36" s="6">
        <v>23155793524.879002</v>
      </c>
      <c r="G36" s="1" t="s">
        <v>150</v>
      </c>
      <c r="H36" s="1">
        <f t="shared" si="7"/>
        <v>7189.5003414399998</v>
      </c>
      <c r="I36" s="25">
        <f t="shared" si="8"/>
        <v>3.1048386805295493E-7</v>
      </c>
      <c r="J36" s="26">
        <f t="shared" si="9"/>
        <v>1.1447540215112448E-2</v>
      </c>
      <c r="K36" s="5">
        <v>1.145546002683219E-2</v>
      </c>
      <c r="L36" s="27">
        <v>7.1944742911264157E-3</v>
      </c>
      <c r="M36" s="4">
        <f t="shared" si="10"/>
        <v>4.9739496864155755E-6</v>
      </c>
      <c r="N36" s="3">
        <f t="shared" si="11"/>
        <v>4.9739496864158355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0.28788644466899999</v>
      </c>
      <c r="D37" s="7">
        <v>46572</v>
      </c>
      <c r="E37" s="1">
        <f t="shared" si="6"/>
        <v>46572</v>
      </c>
      <c r="F37" s="6">
        <v>7022946453.3760004</v>
      </c>
      <c r="G37" s="1" t="s">
        <v>195</v>
      </c>
      <c r="H37" s="1">
        <f t="shared" si="7"/>
        <v>2878.8644466899996</v>
      </c>
      <c r="I37" s="25">
        <f t="shared" si="8"/>
        <v>4.0992259670527611E-7</v>
      </c>
      <c r="J37" s="26">
        <f t="shared" si="9"/>
        <v>1.9090915173758119E-2</v>
      </c>
      <c r="K37" s="5">
        <v>1.9104122918727619E-2</v>
      </c>
      <c r="L37" s="27">
        <v>2.880856143110394E-3</v>
      </c>
      <c r="M37" s="4">
        <f t="shared" si="10"/>
        <v>1.9916964203942414E-6</v>
      </c>
      <c r="N37" s="3">
        <f t="shared" si="11"/>
        <v>1.991696420394419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3.8795091488020002</v>
      </c>
      <c r="D38" s="7">
        <v>710985</v>
      </c>
      <c r="E38" s="1">
        <f t="shared" si="6"/>
        <v>710985</v>
      </c>
      <c r="F38" s="6">
        <v>80316358481.269989</v>
      </c>
      <c r="G38" s="1" t="s">
        <v>152</v>
      </c>
      <c r="H38" s="1">
        <f t="shared" si="7"/>
        <v>38795.09148802</v>
      </c>
      <c r="I38" s="25">
        <f t="shared" si="8"/>
        <v>4.8302851650161817E-7</v>
      </c>
      <c r="J38" s="26">
        <f t="shared" si="9"/>
        <v>0.343426029804903</v>
      </c>
      <c r="K38" s="5">
        <v>0.34366362362237007</v>
      </c>
      <c r="L38" s="27">
        <v>3.8821931252876668E-2</v>
      </c>
      <c r="M38" s="4">
        <f t="shared" si="10"/>
        <v>2.6839764856664838E-5</v>
      </c>
      <c r="N38" s="3">
        <f t="shared" si="11"/>
        <v>26.839764856667898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0.40085501999099998</v>
      </c>
      <c r="D39" s="7">
        <v>11160</v>
      </c>
      <c r="E39" s="1">
        <f t="shared" si="6"/>
        <v>11160</v>
      </c>
      <c r="F39" s="6">
        <v>9298999678.052</v>
      </c>
      <c r="G39" s="1" t="s">
        <v>158</v>
      </c>
      <c r="H39" s="1">
        <f t="shared" si="7"/>
        <v>4008.5501999099997</v>
      </c>
      <c r="I39" s="25">
        <f t="shared" si="8"/>
        <v>4.3107327010357854E-7</v>
      </c>
      <c r="J39" s="26">
        <f t="shared" si="9"/>
        <v>4.8107776943559361E-3</v>
      </c>
      <c r="K39" s="5">
        <v>4.8141059541244894E-3</v>
      </c>
      <c r="L39" s="27">
        <v>4.0113234513899504E-3</v>
      </c>
      <c r="M39" s="4">
        <f t="shared" si="10"/>
        <v>2.773251479950764E-6</v>
      </c>
      <c r="N39" s="3">
        <f t="shared" si="11"/>
        <v>2.7732514799508863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0.37607594100500003</v>
      </c>
      <c r="D40" s="7">
        <v>291693</v>
      </c>
      <c r="E40" s="1">
        <f t="shared" si="6"/>
        <v>291693</v>
      </c>
      <c r="F40" s="6">
        <v>14201428634.916</v>
      </c>
      <c r="G40" s="1" t="s">
        <v>160</v>
      </c>
      <c r="H40" s="1">
        <f t="shared" si="7"/>
        <v>3760.75941005</v>
      </c>
      <c r="I40" s="25">
        <f t="shared" si="8"/>
        <v>2.6481556938600528E-7</v>
      </c>
      <c r="J40" s="26">
        <f t="shared" si="9"/>
        <v>7.7244847880912043E-2</v>
      </c>
      <c r="K40" s="5">
        <v>7.7298288495965636E-2</v>
      </c>
      <c r="L40" s="27">
        <v>3.7633612314200361E-3</v>
      </c>
      <c r="M40" s="4">
        <f t="shared" si="10"/>
        <v>2.6018213700358672E-6</v>
      </c>
      <c r="N40" s="3">
        <f t="shared" si="11"/>
        <v>2.6018213700363049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0.30763475413899999</v>
      </c>
      <c r="D41" s="7">
        <v>160937</v>
      </c>
      <c r="E41" s="1">
        <f t="shared" si="6"/>
        <v>160937</v>
      </c>
      <c r="F41" s="6">
        <v>8229524301.3000002</v>
      </c>
      <c r="G41" s="1" t="s">
        <v>191</v>
      </c>
      <c r="H41" s="1">
        <f t="shared" si="7"/>
        <v>3076.3475413899996</v>
      </c>
      <c r="I41" s="25">
        <f t="shared" si="8"/>
        <v>3.7381839201860496E-7</v>
      </c>
      <c r="J41" s="26">
        <f t="shared" si="9"/>
        <v>6.0161210556298229E-2</v>
      </c>
      <c r="K41" s="5">
        <v>6.0202832129690173E-2</v>
      </c>
      <c r="L41" s="27">
        <v>3.0784758633401249E-3</v>
      </c>
      <c r="M41" s="4">
        <f t="shared" si="10"/>
        <v>2.1283219501250922E-6</v>
      </c>
      <c r="N41" s="3">
        <f t="shared" si="11"/>
        <v>2.1283219501251551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2.0563158271559998</v>
      </c>
      <c r="D42" s="7">
        <v>56232</v>
      </c>
      <c r="E42" s="1">
        <f t="shared" si="6"/>
        <v>56232</v>
      </c>
      <c r="F42" s="6">
        <v>38288318173.5149</v>
      </c>
      <c r="G42" s="1" t="s">
        <v>150</v>
      </c>
      <c r="H42" s="1">
        <f t="shared" si="7"/>
        <v>20563.158271559998</v>
      </c>
      <c r="I42" s="25">
        <f t="shared" si="8"/>
        <v>5.3706089095822732E-7</v>
      </c>
      <c r="J42" s="26">
        <f t="shared" si="9"/>
        <v>3.0200008020363038E-2</v>
      </c>
      <c r="K42" s="5">
        <v>3.0220901413899579E-2</v>
      </c>
      <c r="L42" s="27">
        <v>2.0577384564408399E-2</v>
      </c>
      <c r="M42" s="4">
        <f t="shared" si="10"/>
        <v>1.4226292848400907E-5</v>
      </c>
      <c r="N42" s="3">
        <f t="shared" si="11"/>
        <v>14.226292848401499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0.78806932001600005</v>
      </c>
      <c r="D43" s="7">
        <v>266349</v>
      </c>
      <c r="E43" s="1">
        <f t="shared" si="6"/>
        <v>266349</v>
      </c>
      <c r="F43" s="6">
        <v>26641070850.91</v>
      </c>
      <c r="G43" s="1" t="s">
        <v>152</v>
      </c>
      <c r="H43" s="1">
        <f t="shared" si="7"/>
        <v>7880.6932001600007</v>
      </c>
      <c r="I43" s="25">
        <f t="shared" si="8"/>
        <v>2.9580992611979835E-7</v>
      </c>
      <c r="J43" s="26">
        <f t="shared" si="9"/>
        <v>7.8788678012082169E-2</v>
      </c>
      <c r="K43" s="5">
        <v>7.884318670148005E-2</v>
      </c>
      <c r="L43" s="27">
        <v>7.8861453319729203E-3</v>
      </c>
      <c r="M43" s="4">
        <f t="shared" si="10"/>
        <v>5.4521318129194946E-6</v>
      </c>
      <c r="N43" s="3">
        <f t="shared" si="11"/>
        <v>5.4521318129191059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1.6490998488340001</v>
      </c>
      <c r="D44" s="7">
        <v>33400</v>
      </c>
      <c r="E44" s="1">
        <f t="shared" si="6"/>
        <v>33400</v>
      </c>
      <c r="F44" s="6">
        <v>29476565234.200001</v>
      </c>
      <c r="G44" s="1" t="s">
        <v>205</v>
      </c>
      <c r="H44" s="1">
        <f t="shared" si="7"/>
        <v>16490.998488339999</v>
      </c>
      <c r="I44" s="25">
        <f t="shared" si="8"/>
        <v>5.5946133334444343E-7</v>
      </c>
      <c r="J44" s="26">
        <f t="shared" si="9"/>
        <v>1.8686008533704411E-2</v>
      </c>
      <c r="K44" s="5">
        <v>1.869893615046379E-2</v>
      </c>
      <c r="L44" s="27">
        <v>1.6502407522433728E-2</v>
      </c>
      <c r="M44" s="4">
        <f t="shared" si="10"/>
        <v>1.140903409372826E-5</v>
      </c>
      <c r="N44" s="3">
        <f t="shared" si="11"/>
        <v>11.409034093729133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0.36259948808199999</v>
      </c>
      <c r="D45" s="7">
        <v>27538</v>
      </c>
      <c r="E45" s="1">
        <f t="shared" si="6"/>
        <v>27538</v>
      </c>
      <c r="F45" s="6">
        <v>7151791165.875</v>
      </c>
      <c r="G45" s="1" t="s">
        <v>207</v>
      </c>
      <c r="H45" s="1">
        <f t="shared" si="7"/>
        <v>3625.9948808199997</v>
      </c>
      <c r="I45" s="25">
        <f t="shared" si="8"/>
        <v>5.0700513993215434E-7</v>
      </c>
      <c r="J45" s="26">
        <f t="shared" si="9"/>
        <v>1.3961907543451666E-2</v>
      </c>
      <c r="K45" s="5">
        <v>1.3971566866348239E-2</v>
      </c>
      <c r="L45" s="27">
        <v>3.6285034675060338E-3</v>
      </c>
      <c r="M45" s="4">
        <f t="shared" si="10"/>
        <v>2.5085866860339798E-6</v>
      </c>
      <c r="N45" s="3">
        <f t="shared" si="11"/>
        <v>2.5085866860340502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0.66927534553699997</v>
      </c>
      <c r="D46" s="7">
        <v>2115.1999999999998</v>
      </c>
      <c r="E46" s="1">
        <f t="shared" si="6"/>
        <v>2115.1999999999998</v>
      </c>
      <c r="F46" s="6">
        <v>13298903534.04929</v>
      </c>
      <c r="G46" s="1" t="s">
        <v>158</v>
      </c>
      <c r="H46" s="1">
        <f t="shared" si="7"/>
        <v>6692.7534553699998</v>
      </c>
      <c r="I46" s="25">
        <f t="shared" si="8"/>
        <v>5.0325603447190131E-7</v>
      </c>
      <c r="J46" s="26">
        <f t="shared" si="9"/>
        <v>1.0644871641149656E-3</v>
      </c>
      <c r="K46" s="5">
        <v>1.065223612568912E-3</v>
      </c>
      <c r="L46" s="27">
        <v>6.6973837300233858E-3</v>
      </c>
      <c r="M46" s="4">
        <f t="shared" si="10"/>
        <v>4.6302746533862307E-6</v>
      </c>
      <c r="N46" s="3">
        <f t="shared" si="11"/>
        <v>4.6302746533856407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0.35327584887500002</v>
      </c>
      <c r="D47" s="7">
        <v>6591</v>
      </c>
      <c r="E47" s="1">
        <f t="shared" si="6"/>
        <v>6591</v>
      </c>
      <c r="F47" s="6">
        <v>6837210933.2399902</v>
      </c>
      <c r="G47" s="1" t="s">
        <v>150</v>
      </c>
      <c r="H47" s="1">
        <f t="shared" si="7"/>
        <v>3532.7584887500002</v>
      </c>
      <c r="I47" s="25">
        <f t="shared" si="8"/>
        <v>5.1669584619293159E-7</v>
      </c>
      <c r="J47" s="26">
        <f t="shared" si="9"/>
        <v>3.4055423222576122E-3</v>
      </c>
      <c r="K47" s="5">
        <v>3.4078983923603451E-3</v>
      </c>
      <c r="L47" s="27">
        <v>3.535202571327133E-3</v>
      </c>
      <c r="M47" s="4">
        <f t="shared" si="10"/>
        <v>2.4440825771329493E-6</v>
      </c>
      <c r="N47" s="3">
        <f t="shared" si="11"/>
        <v>2.444082577133031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4.8285036025899997</v>
      </c>
      <c r="D48" s="7">
        <v>1330000</v>
      </c>
      <c r="E48" s="1">
        <f t="shared" si="6"/>
        <v>1330000</v>
      </c>
      <c r="F48" s="6">
        <v>113783888298.924</v>
      </c>
      <c r="G48" s="1" t="s">
        <v>152</v>
      </c>
      <c r="H48" s="1">
        <f t="shared" si="7"/>
        <v>48285.036025899994</v>
      </c>
      <c r="I48" s="25">
        <f t="shared" si="8"/>
        <v>4.2435740901250781E-7</v>
      </c>
      <c r="J48" s="26">
        <f t="shared" si="9"/>
        <v>0.56439535398663543</v>
      </c>
      <c r="K48" s="5">
        <v>0.56478582173422531</v>
      </c>
      <c r="L48" s="27">
        <v>4.8318441242874509E-2</v>
      </c>
      <c r="M48" s="4">
        <f t="shared" si="10"/>
        <v>3.3405216974514984E-5</v>
      </c>
      <c r="N48" s="3">
        <f t="shared" si="11"/>
        <v>33.405216974511859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0.26314430088899998</v>
      </c>
      <c r="D49" s="7">
        <v>42008</v>
      </c>
      <c r="E49" s="1">
        <f t="shared" si="6"/>
        <v>42008</v>
      </c>
      <c r="F49" s="6">
        <v>9585094198.6240005</v>
      </c>
      <c r="G49" s="1" t="s">
        <v>162</v>
      </c>
      <c r="H49" s="1">
        <f t="shared" si="7"/>
        <v>2631.4430088899999</v>
      </c>
      <c r="I49" s="25">
        <f t="shared" si="8"/>
        <v>2.7453491372758335E-7</v>
      </c>
      <c r="J49" s="26">
        <f t="shared" si="9"/>
        <v>1.1532662655868321E-2</v>
      </c>
      <c r="K49" s="5">
        <v>1.154064134444187E-2</v>
      </c>
      <c r="L49" s="27">
        <v>2.6332635307324799E-3</v>
      </c>
      <c r="M49" s="4">
        <f t="shared" si="10"/>
        <v>1.8205218424802855E-6</v>
      </c>
      <c r="N49" s="3">
        <f t="shared" si="11"/>
        <v>1.8205218424800478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3.6014219212829999</v>
      </c>
      <c r="D50" s="7">
        <v>54400000</v>
      </c>
      <c r="E50" s="1">
        <f t="shared" si="6"/>
        <v>54400000</v>
      </c>
      <c r="F50" s="6">
        <v>117299102930.94</v>
      </c>
      <c r="G50" s="1" t="s">
        <v>152</v>
      </c>
      <c r="H50" s="1">
        <f t="shared" si="7"/>
        <v>36014.219212829994</v>
      </c>
      <c r="I50" s="25">
        <f t="shared" si="8"/>
        <v>3.070289398038569E-7</v>
      </c>
      <c r="J50" s="26">
        <f t="shared" si="9"/>
        <v>16.702374325329817</v>
      </c>
      <c r="K50" s="5">
        <v>16.713929596427072</v>
      </c>
      <c r="L50" s="27">
        <v>3.6039135075584247E-2</v>
      </c>
      <c r="M50" s="4">
        <f t="shared" si="10"/>
        <v>2.491586275425034E-5</v>
      </c>
      <c r="N50" s="3">
        <f t="shared" si="11"/>
        <v>24.915862754256523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0.191234988419</v>
      </c>
      <c r="D51" s="7">
        <v>47589</v>
      </c>
      <c r="E51" s="1">
        <f t="shared" si="6"/>
        <v>47589</v>
      </c>
      <c r="F51" s="6">
        <v>8823741135.6000004</v>
      </c>
      <c r="G51" s="1" t="s">
        <v>207</v>
      </c>
      <c r="H51" s="1">
        <f t="shared" si="7"/>
        <v>1912.34988419</v>
      </c>
      <c r="I51" s="25">
        <f t="shared" si="8"/>
        <v>2.1672778641187588E-7</v>
      </c>
      <c r="J51" s="26">
        <f t="shared" si="9"/>
        <v>1.0313858627554762E-2</v>
      </c>
      <c r="K51" s="5">
        <v>1.0320994106029791E-2</v>
      </c>
      <c r="L51" s="27">
        <v>1.9136729129349259E-3</v>
      </c>
      <c r="M51" s="4">
        <f t="shared" si="10"/>
        <v>1.3230287449260501E-6</v>
      </c>
      <c r="N51" s="3">
        <f t="shared" si="11"/>
        <v>1.3230287449259777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0.45724718091</v>
      </c>
      <c r="D52" s="7">
        <v>4153000</v>
      </c>
      <c r="E52" s="1">
        <f t="shared" si="6"/>
        <v>4153000</v>
      </c>
      <c r="F52" s="6">
        <v>16859903558.690001</v>
      </c>
      <c r="G52" s="1" t="s">
        <v>207</v>
      </c>
      <c r="H52" s="1">
        <f t="shared" si="7"/>
        <v>4572.4718091000004</v>
      </c>
      <c r="I52" s="25">
        <f t="shared" si="8"/>
        <v>2.7120391247690374E-7</v>
      </c>
      <c r="J52" s="26">
        <f t="shared" si="9"/>
        <v>1.1263098485165812</v>
      </c>
      <c r="K52" s="5">
        <v>1.127089068007467</v>
      </c>
      <c r="L52" s="27">
        <v>4.5756352007367412E-3</v>
      </c>
      <c r="M52" s="4">
        <f t="shared" si="10"/>
        <v>3.1633916367408699E-6</v>
      </c>
      <c r="N52" s="3">
        <f t="shared" si="11"/>
        <v>3.1633916367409256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1.5096271873480001</v>
      </c>
      <c r="D53" s="7">
        <v>17800000</v>
      </c>
      <c r="E53" s="1">
        <f t="shared" si="6"/>
        <v>17800000</v>
      </c>
      <c r="F53" s="6">
        <v>39051281373.888</v>
      </c>
      <c r="G53" s="1" t="s">
        <v>154</v>
      </c>
      <c r="H53" s="1">
        <f t="shared" si="7"/>
        <v>15096.27187348</v>
      </c>
      <c r="I53" s="25">
        <f t="shared" si="8"/>
        <v>3.8657558324255813E-7</v>
      </c>
      <c r="J53" s="26">
        <f t="shared" si="9"/>
        <v>6.8810453817175343</v>
      </c>
      <c r="K53" s="5">
        <v>6.8858059242500058</v>
      </c>
      <c r="L53" s="27">
        <v>1.510671599066696E-2</v>
      </c>
      <c r="M53" s="4">
        <f t="shared" si="10"/>
        <v>1.0444117186959867E-5</v>
      </c>
      <c r="N53" s="3">
        <f t="shared" si="11"/>
        <v>10.444117186960284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0.35809714205400001</v>
      </c>
      <c r="D54" s="7">
        <v>1918</v>
      </c>
      <c r="E54" s="1">
        <f t="shared" si="6"/>
        <v>1918</v>
      </c>
      <c r="F54" s="6">
        <v>8543450163.2399998</v>
      </c>
      <c r="G54" s="1" t="s">
        <v>150</v>
      </c>
      <c r="H54" s="1">
        <f t="shared" si="7"/>
        <v>3580.9714205400001</v>
      </c>
      <c r="I54" s="25">
        <f t="shared" si="8"/>
        <v>4.1914816053447428E-7</v>
      </c>
      <c r="J54" s="26">
        <f t="shared" si="9"/>
        <v>8.039261719051217E-4</v>
      </c>
      <c r="K54" s="5">
        <v>8.0448235533195291E-4</v>
      </c>
      <c r="L54" s="27">
        <v>3.5834488581775151E-3</v>
      </c>
      <c r="M54" s="4">
        <f t="shared" si="10"/>
        <v>2.477437637515064E-6</v>
      </c>
      <c r="N54" s="3">
        <f t="shared" si="11"/>
        <v>2.4774376375148677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0.27587754109899998</v>
      </c>
      <c r="D55" s="7">
        <v>1674657</v>
      </c>
      <c r="E55" s="1">
        <f t="shared" si="6"/>
        <v>1674657</v>
      </c>
      <c r="F55" s="6">
        <v>8013531257.3999996</v>
      </c>
      <c r="G55" s="1" t="s">
        <v>160</v>
      </c>
      <c r="H55" s="1">
        <f t="shared" si="7"/>
        <v>2758.7754109899997</v>
      </c>
      <c r="I55" s="25">
        <f t="shared" si="8"/>
        <v>3.4426463470051876E-7</v>
      </c>
      <c r="J55" s="26">
        <f t="shared" si="9"/>
        <v>0.57652518035366662</v>
      </c>
      <c r="K55" s="5">
        <v>0.5769240400969895</v>
      </c>
      <c r="L55" s="27">
        <v>2.7606840257215159E-3</v>
      </c>
      <c r="M55" s="4">
        <f t="shared" si="10"/>
        <v>1.9086147315162429E-6</v>
      </c>
      <c r="N55" s="3">
        <f t="shared" si="11"/>
        <v>1.9086147315160815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0.64417900027899999</v>
      </c>
      <c r="D56" s="7">
        <v>193888</v>
      </c>
      <c r="E56" s="1">
        <f t="shared" si="6"/>
        <v>193888</v>
      </c>
      <c r="F56" s="6">
        <v>11354963347.279961</v>
      </c>
      <c r="G56" s="1" t="s">
        <v>205</v>
      </c>
      <c r="H56" s="1">
        <f t="shared" si="7"/>
        <v>6441.7900027900005</v>
      </c>
      <c r="I56" s="25">
        <f t="shared" si="8"/>
        <v>5.6731050605575991E-7</v>
      </c>
      <c r="J56" s="26">
        <f t="shared" si="9"/>
        <v>0.10999469939813918</v>
      </c>
      <c r="K56" s="5">
        <v>0.1100707974754908</v>
      </c>
      <c r="L56" s="27">
        <v>6.4462466523976386E-3</v>
      </c>
      <c r="M56" s="4">
        <f t="shared" si="10"/>
        <v>4.4566496076384188E-6</v>
      </c>
      <c r="N56" s="3">
        <f t="shared" si="11"/>
        <v>4.4566496076377007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0.34607174777299998</v>
      </c>
      <c r="D57" s="7">
        <v>635</v>
      </c>
      <c r="E57" s="1">
        <f t="shared" si="6"/>
        <v>635</v>
      </c>
      <c r="F57" s="6">
        <v>5428933589.70399</v>
      </c>
      <c r="G57" s="1" t="s">
        <v>158</v>
      </c>
      <c r="H57" s="1">
        <f t="shared" si="7"/>
        <v>3460.7174777300002</v>
      </c>
      <c r="I57" s="25">
        <f t="shared" si="8"/>
        <v>6.3745806069414344E-7</v>
      </c>
      <c r="J57" s="26">
        <f t="shared" si="9"/>
        <v>4.0478586854078108E-4</v>
      </c>
      <c r="K57" s="5">
        <v>4.0506591318398961E-4</v>
      </c>
      <c r="L57" s="27">
        <v>3.4631117198876868E-3</v>
      </c>
      <c r="M57" s="4">
        <f t="shared" si="10"/>
        <v>2.3942421576868787E-6</v>
      </c>
      <c r="N57" s="3">
        <f t="shared" si="11"/>
        <v>2.3942421576866764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0.19760113272999999</v>
      </c>
      <c r="D58" s="7">
        <v>1177863</v>
      </c>
      <c r="E58" s="1">
        <f t="shared" si="6"/>
        <v>1177863</v>
      </c>
      <c r="F58" s="6">
        <v>11249906476.919991</v>
      </c>
      <c r="G58" s="1" t="s">
        <v>207</v>
      </c>
      <c r="H58" s="1">
        <f t="shared" si="7"/>
        <v>1976.0113272999997</v>
      </c>
      <c r="I58" s="25">
        <f t="shared" si="8"/>
        <v>1.7564691149690286E-7</v>
      </c>
      <c r="J58" s="26">
        <f t="shared" si="9"/>
        <v>0.20688799811647648</v>
      </c>
      <c r="K58" s="5">
        <v>0.20703113048355981</v>
      </c>
      <c r="L58" s="27">
        <v>1.9773784011816878E-3</v>
      </c>
      <c r="M58" s="4">
        <f t="shared" si="10"/>
        <v>1.3670738816880419E-6</v>
      </c>
      <c r="N58" s="3">
        <f t="shared" si="11"/>
        <v>1.3670738816881567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0.23897561974100001</v>
      </c>
      <c r="D59" s="7">
        <v>17255</v>
      </c>
      <c r="E59" s="1">
        <f t="shared" si="6"/>
        <v>17255</v>
      </c>
      <c r="F59" s="6">
        <v>9563942035.6520004</v>
      </c>
      <c r="G59" s="1" t="s">
        <v>150</v>
      </c>
      <c r="H59" s="1">
        <f t="shared" si="7"/>
        <v>2389.7561974099999</v>
      </c>
      <c r="I59" s="25">
        <f t="shared" si="8"/>
        <v>2.4987146393208809E-7</v>
      </c>
      <c r="J59" s="26">
        <f t="shared" si="9"/>
        <v>4.3115321101481804E-3</v>
      </c>
      <c r="K59" s="5">
        <v>4.3145149748292626E-3</v>
      </c>
      <c r="L59" s="27">
        <v>2.391409512096182E-3</v>
      </c>
      <c r="M59" s="4">
        <f t="shared" si="10"/>
        <v>1.653314686181958E-6</v>
      </c>
      <c r="N59" s="3">
        <f t="shared" si="11"/>
        <v>1.6533146861820569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0.93091217849200003</v>
      </c>
      <c r="D60" s="7">
        <v>13463.6</v>
      </c>
      <c r="E60" s="1">
        <f t="shared" si="6"/>
        <v>13463.6</v>
      </c>
      <c r="F60" s="6">
        <v>19489689543.200001</v>
      </c>
      <c r="G60" s="1" t="s">
        <v>195</v>
      </c>
      <c r="H60" s="1">
        <f t="shared" si="7"/>
        <v>9309.1217849200002</v>
      </c>
      <c r="I60" s="25">
        <f t="shared" si="8"/>
        <v>4.7764341059850153E-7</v>
      </c>
      <c r="J60" s="26">
        <f t="shared" si="9"/>
        <v>6.4307998229339858E-3</v>
      </c>
      <c r="K60" s="5">
        <v>6.4352488691546538E-3</v>
      </c>
      <c r="L60" s="27">
        <v>9.3155621522514852E-3</v>
      </c>
      <c r="M60" s="4">
        <f t="shared" si="10"/>
        <v>6.4403673314845922E-6</v>
      </c>
      <c r="N60" s="3">
        <f t="shared" si="11"/>
        <v>6.4403673314845946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0.50564343061299999</v>
      </c>
      <c r="D61" s="7">
        <v>2367040</v>
      </c>
      <c r="E61" s="1">
        <f t="shared" si="6"/>
        <v>2367040</v>
      </c>
      <c r="F61" s="6">
        <v>9996349705.3599396</v>
      </c>
      <c r="G61" s="1" t="s">
        <v>191</v>
      </c>
      <c r="H61" s="1">
        <f t="shared" si="7"/>
        <v>5056.4343061300006</v>
      </c>
      <c r="I61" s="25">
        <f t="shared" si="8"/>
        <v>5.0582807276328009E-7</v>
      </c>
      <c r="J61" s="26">
        <f t="shared" si="9"/>
        <v>1.1973152813535946</v>
      </c>
      <c r="K61" s="5">
        <v>1.1981436248207229</v>
      </c>
      <c r="L61" s="27">
        <v>5.0599325194992583E-3</v>
      </c>
      <c r="M61" s="4">
        <f t="shared" si="10"/>
        <v>3.4982133692582421E-6</v>
      </c>
      <c r="N61" s="3">
        <f t="shared" si="11"/>
        <v>3.498213369257428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0.61042084776899996</v>
      </c>
      <c r="D62" s="7">
        <v>298661</v>
      </c>
      <c r="E62" s="1">
        <f t="shared" si="6"/>
        <v>298661</v>
      </c>
      <c r="F62" s="6">
        <v>36703543780.870003</v>
      </c>
      <c r="G62" s="1" t="s">
        <v>171</v>
      </c>
      <c r="H62" s="1">
        <f t="shared" si="7"/>
        <v>6104.2084776899992</v>
      </c>
      <c r="I62" s="25">
        <f t="shared" si="8"/>
        <v>1.6631114734135104E-7</v>
      </c>
      <c r="J62" s="26">
        <f t="shared" si="9"/>
        <v>4.9670653576115241E-2</v>
      </c>
      <c r="K62" s="5">
        <v>4.9705017424985128E-2</v>
      </c>
      <c r="L62" s="27">
        <v>6.1084315768943648E-3</v>
      </c>
      <c r="M62" s="4">
        <f t="shared" si="10"/>
        <v>4.2230992043654561E-6</v>
      </c>
      <c r="N62" s="3">
        <f t="shared" si="11"/>
        <v>4.2230992043660081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0.46525567999099998</v>
      </c>
      <c r="D63" s="7">
        <v>4477108</v>
      </c>
      <c r="E63" s="1">
        <f t="shared" si="6"/>
        <v>4477108</v>
      </c>
      <c r="F63" s="6">
        <v>9479118681.3421955</v>
      </c>
      <c r="G63" s="1" t="s">
        <v>152</v>
      </c>
      <c r="H63" s="1">
        <f t="shared" si="7"/>
        <v>4652.5567999099994</v>
      </c>
      <c r="I63" s="25">
        <f t="shared" si="8"/>
        <v>4.9082166352317694E-7</v>
      </c>
      <c r="J63" s="26">
        <f t="shared" si="9"/>
        <v>2.1974615963329236</v>
      </c>
      <c r="K63" s="5">
        <v>2.1989818750646868</v>
      </c>
      <c r="L63" s="27">
        <v>4.6557755970726101E-3</v>
      </c>
      <c r="M63" s="4">
        <f t="shared" si="10"/>
        <v>3.218797162610372E-6</v>
      </c>
      <c r="N63" s="3">
        <f t="shared" si="11"/>
        <v>3.2187971626108265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3.8509300684599999</v>
      </c>
      <c r="D64" s="7">
        <v>849242</v>
      </c>
      <c r="E64" s="1">
        <f t="shared" si="6"/>
        <v>849242</v>
      </c>
      <c r="F64" s="6">
        <v>105258833676.60001</v>
      </c>
      <c r="G64" s="1" t="s">
        <v>152</v>
      </c>
      <c r="H64" s="1">
        <f t="shared" si="7"/>
        <v>38509.300684599999</v>
      </c>
      <c r="I64" s="25">
        <f t="shared" si="8"/>
        <v>3.6585338578723931E-7</v>
      </c>
      <c r="J64" s="26">
        <f t="shared" si="9"/>
        <v>0.31069806105272668</v>
      </c>
      <c r="K64" s="5">
        <v>0.31091301254732112</v>
      </c>
      <c r="L64" s="27">
        <v>3.8535942729644938E-2</v>
      </c>
      <c r="M64" s="4">
        <f t="shared" si="10"/>
        <v>2.6642045044940332E-5</v>
      </c>
      <c r="N64" s="3">
        <f t="shared" si="11"/>
        <v>26.642045044936822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0.28315753186699999</v>
      </c>
      <c r="D65" s="7">
        <v>50798</v>
      </c>
      <c r="E65" s="1">
        <f t="shared" si="6"/>
        <v>50798</v>
      </c>
      <c r="F65" s="6">
        <v>6085460640.3800001</v>
      </c>
      <c r="G65" s="1" t="s">
        <v>158</v>
      </c>
      <c r="H65" s="1">
        <f t="shared" si="7"/>
        <v>2831.5753186699999</v>
      </c>
      <c r="I65" s="25">
        <f t="shared" si="8"/>
        <v>4.6530172258137966E-7</v>
      </c>
      <c r="J65" s="26">
        <f t="shared" si="9"/>
        <v>2.3636396903688923E-2</v>
      </c>
      <c r="K65" s="5">
        <v>2.3652749367652749E-2</v>
      </c>
      <c r="L65" s="27">
        <v>2.8335342988626269E-3</v>
      </c>
      <c r="M65" s="4">
        <f t="shared" si="10"/>
        <v>1.9589801926269725E-6</v>
      </c>
      <c r="N65" s="3">
        <f t="shared" si="11"/>
        <v>1.958980192627223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1.5345809128800001</v>
      </c>
      <c r="D66" s="7">
        <v>36500000</v>
      </c>
      <c r="E66" s="1">
        <f t="shared" ref="E66:E97" si="12">D66</f>
        <v>36500000</v>
      </c>
      <c r="F66" s="6">
        <v>37513153701.43</v>
      </c>
      <c r="G66" s="1" t="s">
        <v>152</v>
      </c>
      <c r="H66" s="1">
        <f t="shared" ref="H66:H102" si="13">(C66/100)*$R$2</f>
        <v>15345.8091288</v>
      </c>
      <c r="I66" s="25">
        <f t="shared" ref="I66:I97" si="14">H66/F66</f>
        <v>4.0907808634108566E-7</v>
      </c>
      <c r="J66" s="26">
        <f t="shared" ref="J66:J97" si="15">I66*E66</f>
        <v>14.931350151449626</v>
      </c>
      <c r="K66" s="5">
        <v>14.941680167742479</v>
      </c>
      <c r="L66" s="27">
        <v>1.535642588192143E-2</v>
      </c>
      <c r="M66" s="4">
        <f t="shared" ref="M66:M97" si="16">L66-(C66/100)</f>
        <v>1.0616753121429554E-5</v>
      </c>
      <c r="N66" s="3">
        <f t="shared" ref="N66:N102" si="17">IFERROR(L66*$R$2,0)-H66</f>
        <v>10.61675312143052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0.50075447084400004</v>
      </c>
      <c r="D67" s="7">
        <v>44022</v>
      </c>
      <c r="E67" s="1">
        <f t="shared" si="12"/>
        <v>44022</v>
      </c>
      <c r="F67" s="6">
        <v>8467062750.3999996</v>
      </c>
      <c r="G67" s="1" t="s">
        <v>152</v>
      </c>
      <c r="H67" s="1">
        <f t="shared" si="13"/>
        <v>5007.5447084400002</v>
      </c>
      <c r="I67" s="25">
        <f t="shared" si="14"/>
        <v>5.9141462110971539E-7</v>
      </c>
      <c r="J67" s="26">
        <f t="shared" si="15"/>
        <v>2.6035254450491891E-2</v>
      </c>
      <c r="K67" s="5">
        <v>2.60532665257312E-2</v>
      </c>
      <c r="L67" s="27">
        <v>5.0110090983204276E-3</v>
      </c>
      <c r="M67" s="4">
        <f t="shared" si="16"/>
        <v>3.4643898804273196E-6</v>
      </c>
      <c r="N67" s="3">
        <f t="shared" si="17"/>
        <v>3.4643898804270066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0.54916546914300002</v>
      </c>
      <c r="D68" s="7">
        <v>38400</v>
      </c>
      <c r="E68" s="1">
        <f t="shared" si="12"/>
        <v>38400</v>
      </c>
      <c r="F68" s="6">
        <v>8573158056.96</v>
      </c>
      <c r="G68" s="1" t="s">
        <v>177</v>
      </c>
      <c r="H68" s="1">
        <f t="shared" si="13"/>
        <v>5491.6546914300006</v>
      </c>
      <c r="I68" s="25">
        <f t="shared" si="14"/>
        <v>6.4056379865429825E-7</v>
      </c>
      <c r="J68" s="26">
        <f t="shared" si="15"/>
        <v>2.4597649868325053E-2</v>
      </c>
      <c r="K68" s="5">
        <v>2.461466735978609E-2</v>
      </c>
      <c r="L68" s="27">
        <v>5.4954540050765749E-3</v>
      </c>
      <c r="M68" s="4">
        <f t="shared" si="16"/>
        <v>3.7993136465745009E-6</v>
      </c>
      <c r="N68" s="3">
        <f t="shared" si="17"/>
        <v>3.7993136465738644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3.3069674323039999</v>
      </c>
      <c r="D69" s="7">
        <v>26800000</v>
      </c>
      <c r="E69" s="1">
        <f t="shared" si="12"/>
        <v>26800000</v>
      </c>
      <c r="F69" s="6">
        <v>93705809542.838898</v>
      </c>
      <c r="G69" s="1" t="s">
        <v>154</v>
      </c>
      <c r="H69" s="1">
        <f t="shared" si="13"/>
        <v>33069.674323039995</v>
      </c>
      <c r="I69" s="25">
        <f t="shared" si="14"/>
        <v>3.5290954194170574E-7</v>
      </c>
      <c r="J69" s="26">
        <f t="shared" si="15"/>
        <v>9.4579757240377145</v>
      </c>
      <c r="K69" s="5">
        <v>9.4645190722065067</v>
      </c>
      <c r="L69" s="27">
        <v>3.309255304458019E-2</v>
      </c>
      <c r="M69" s="4">
        <f t="shared" si="16"/>
        <v>2.2878721540192659E-5</v>
      </c>
      <c r="N69" s="3">
        <f t="shared" si="17"/>
        <v>22.878721540197148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0.29064344213499999</v>
      </c>
      <c r="D70" s="7">
        <v>451882</v>
      </c>
      <c r="E70" s="1">
        <f t="shared" si="12"/>
        <v>451882</v>
      </c>
      <c r="F70" s="6">
        <v>6026289631.1000004</v>
      </c>
      <c r="G70" s="1" t="s">
        <v>152</v>
      </c>
      <c r="H70" s="1">
        <f t="shared" si="13"/>
        <v>2906.4344213499999</v>
      </c>
      <c r="I70" s="25">
        <f t="shared" si="14"/>
        <v>4.822925214796684E-7</v>
      </c>
      <c r="J70" s="26">
        <f t="shared" si="15"/>
        <v>0.21793930919127552</v>
      </c>
      <c r="K70" s="5">
        <v>0.21809008702454971</v>
      </c>
      <c r="L70" s="27">
        <v>2.9084451916246731E-3</v>
      </c>
      <c r="M70" s="4">
        <f t="shared" si="16"/>
        <v>2.0107702746732445E-6</v>
      </c>
      <c r="N70" s="3">
        <f t="shared" si="17"/>
        <v>2.0107702746731775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2.6635152926050001</v>
      </c>
      <c r="D71" s="7">
        <v>81000000</v>
      </c>
      <c r="E71" s="1">
        <f t="shared" si="12"/>
        <v>81000000</v>
      </c>
      <c r="F71" s="6">
        <v>165428635541.7074</v>
      </c>
      <c r="G71" s="1" t="s">
        <v>154</v>
      </c>
      <c r="H71" s="1">
        <f t="shared" si="13"/>
        <v>26635.152926049999</v>
      </c>
      <c r="I71" s="25">
        <f t="shared" si="14"/>
        <v>1.6100690692896889E-7</v>
      </c>
      <c r="J71" s="26">
        <f t="shared" si="15"/>
        <v>13.04155946124648</v>
      </c>
      <c r="K71" s="5">
        <v>13.050582056009929</v>
      </c>
      <c r="L71" s="27">
        <v>2.665358003149151E-2</v>
      </c>
      <c r="M71" s="4">
        <f t="shared" si="16"/>
        <v>1.8427105441511105E-5</v>
      </c>
      <c r="N71" s="3">
        <f t="shared" si="17"/>
        <v>18.42710544151123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0.25498143788799998</v>
      </c>
      <c r="D72" s="7">
        <v>580053</v>
      </c>
      <c r="E72" s="1">
        <f t="shared" si="12"/>
        <v>580053</v>
      </c>
      <c r="F72" s="6">
        <v>10212360793.392981</v>
      </c>
      <c r="G72" s="1" t="s">
        <v>152</v>
      </c>
      <c r="H72" s="1">
        <f t="shared" si="13"/>
        <v>2549.8143788799998</v>
      </c>
      <c r="I72" s="25">
        <f t="shared" si="14"/>
        <v>2.4967922995137767E-7</v>
      </c>
      <c r="J72" s="26">
        <f t="shared" si="15"/>
        <v>0.14482718637098646</v>
      </c>
      <c r="K72" s="5">
        <v>0.14492738274848399</v>
      </c>
      <c r="L72" s="27">
        <v>2.5515784272638459E-3</v>
      </c>
      <c r="M72" s="4">
        <f t="shared" si="16"/>
        <v>1.7640483838459939E-6</v>
      </c>
      <c r="N72" s="3">
        <f t="shared" si="17"/>
        <v>1.7640483838458749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0.30487542765999998</v>
      </c>
      <c r="D73" s="7">
        <v>10696</v>
      </c>
      <c r="E73" s="1">
        <f t="shared" si="12"/>
        <v>10696</v>
      </c>
      <c r="F73" s="6">
        <v>5947442593.2950001</v>
      </c>
      <c r="G73" s="1" t="s">
        <v>150</v>
      </c>
      <c r="H73" s="1">
        <f t="shared" si="13"/>
        <v>3048.7542765999997</v>
      </c>
      <c r="I73" s="25">
        <f t="shared" si="14"/>
        <v>5.1261600743100744E-7</v>
      </c>
      <c r="J73" s="26">
        <f t="shared" si="15"/>
        <v>5.4829408154820555E-3</v>
      </c>
      <c r="K73" s="5">
        <v>5.4867341005762557E-3</v>
      </c>
      <c r="L73" s="27">
        <v>3.0508635085874491E-3</v>
      </c>
      <c r="M73" s="4">
        <f t="shared" si="16"/>
        <v>2.1092319874493545E-6</v>
      </c>
      <c r="N73" s="3">
        <f t="shared" si="17"/>
        <v>2.1092319874492205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0.29010790680199999</v>
      </c>
      <c r="D74" s="7">
        <v>498652</v>
      </c>
      <c r="E74" s="1">
        <f t="shared" si="12"/>
        <v>498652</v>
      </c>
      <c r="F74" s="6">
        <v>10756552743.494989</v>
      </c>
      <c r="G74" s="1" t="s">
        <v>152</v>
      </c>
      <c r="H74" s="1">
        <f t="shared" si="13"/>
        <v>2901.0790680199998</v>
      </c>
      <c r="I74" s="25">
        <f t="shared" si="14"/>
        <v>2.6970342052888865E-7</v>
      </c>
      <c r="J74" s="26">
        <f t="shared" si="15"/>
        <v>0.13448815005357137</v>
      </c>
      <c r="K74" s="5">
        <v>0.1345811935336641</v>
      </c>
      <c r="L74" s="27">
        <v>2.9030861332700261E-3</v>
      </c>
      <c r="M74" s="4">
        <f t="shared" si="16"/>
        <v>2.0070652500263526E-6</v>
      </c>
      <c r="N74" s="3">
        <f t="shared" si="17"/>
        <v>2.007065250026244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0.85077325504800005</v>
      </c>
      <c r="D75" s="7">
        <v>77212</v>
      </c>
      <c r="E75" s="1">
        <f t="shared" si="12"/>
        <v>77212</v>
      </c>
      <c r="F75" s="6">
        <v>14769700721.370001</v>
      </c>
      <c r="G75" s="1" t="s">
        <v>152</v>
      </c>
      <c r="H75" s="1">
        <f t="shared" si="13"/>
        <v>8507.732550480001</v>
      </c>
      <c r="I75" s="25">
        <f t="shared" si="14"/>
        <v>5.7602606247602051E-7</v>
      </c>
      <c r="J75" s="26">
        <f t="shared" si="15"/>
        <v>4.4476124335898495E-2</v>
      </c>
      <c r="K75" s="5">
        <v>4.4506894432693012E-2</v>
      </c>
      <c r="L75" s="27">
        <v>8.5136184894638711E-3</v>
      </c>
      <c r="M75" s="4">
        <f t="shared" si="16"/>
        <v>5.8859389838704368E-6</v>
      </c>
      <c r="N75" s="3">
        <f t="shared" si="17"/>
        <v>5.8859389838708012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0.87223144364000005</v>
      </c>
      <c r="D76" s="7">
        <v>8920000</v>
      </c>
      <c r="E76" s="1">
        <f t="shared" si="12"/>
        <v>8920000</v>
      </c>
      <c r="F76" s="6">
        <v>23719420718.709999</v>
      </c>
      <c r="G76" s="1" t="s">
        <v>160</v>
      </c>
      <c r="H76" s="1">
        <f t="shared" si="13"/>
        <v>8722.3144364000018</v>
      </c>
      <c r="I76" s="25">
        <f t="shared" si="14"/>
        <v>3.6772881344103805E-7</v>
      </c>
      <c r="J76" s="26">
        <f t="shared" si="15"/>
        <v>3.2801410158940594</v>
      </c>
      <c r="K76" s="5">
        <v>3.2824103291022562</v>
      </c>
      <c r="L76" s="27">
        <v>8.7283488304277755E-3</v>
      </c>
      <c r="M76" s="4">
        <f t="shared" si="16"/>
        <v>6.0343940277741981E-6</v>
      </c>
      <c r="N76" s="3">
        <f t="shared" si="17"/>
        <v>6.0343940277743968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0.875316725804</v>
      </c>
      <c r="D77" s="7">
        <v>1258.33</v>
      </c>
      <c r="E77" s="1">
        <f t="shared" si="12"/>
        <v>1258.33</v>
      </c>
      <c r="F77" s="6">
        <v>14677066131.999901</v>
      </c>
      <c r="G77" s="1" t="s">
        <v>150</v>
      </c>
      <c r="H77" s="1">
        <f t="shared" si="13"/>
        <v>8753.1672580400009</v>
      </c>
      <c r="I77" s="25">
        <f t="shared" si="14"/>
        <v>5.963839897781596E-7</v>
      </c>
      <c r="J77" s="26">
        <f t="shared" si="15"/>
        <v>7.5044786585755157E-4</v>
      </c>
      <c r="K77" s="5">
        <v>7.509670512358366E-4</v>
      </c>
      <c r="L77" s="27">
        <v>8.7592229971003889E-3</v>
      </c>
      <c r="M77" s="4">
        <f t="shared" si="16"/>
        <v>6.0557390603888789E-6</v>
      </c>
      <c r="N77" s="3">
        <f t="shared" si="17"/>
        <v>6.0557390603880776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0.19156338566</v>
      </c>
      <c r="D78" s="7">
        <v>4491.8999999999996</v>
      </c>
      <c r="E78" s="1">
        <f t="shared" si="12"/>
        <v>4491.8999999999996</v>
      </c>
      <c r="F78" s="6">
        <v>6380872598.2200003</v>
      </c>
      <c r="G78" s="1" t="s">
        <v>158</v>
      </c>
      <c r="H78" s="1">
        <f t="shared" si="13"/>
        <v>1915.6338565999999</v>
      </c>
      <c r="I78" s="25">
        <f t="shared" si="14"/>
        <v>3.0021502970211042E-7</v>
      </c>
      <c r="J78" s="26">
        <f t="shared" si="15"/>
        <v>1.3485358919189097E-3</v>
      </c>
      <c r="K78" s="5">
        <v>1.3494688549552879E-3</v>
      </c>
      <c r="L78" s="27">
        <v>1.9169591573132789E-3</v>
      </c>
      <c r="M78" s="4">
        <f t="shared" si="16"/>
        <v>1.325300713278868E-6</v>
      </c>
      <c r="N78" s="3">
        <f t="shared" si="17"/>
        <v>1.3253007132789207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0.150437625864</v>
      </c>
      <c r="D79" s="7">
        <v>16964</v>
      </c>
      <c r="E79" s="1">
        <f t="shared" si="12"/>
        <v>16964</v>
      </c>
      <c r="F79" s="6">
        <v>3669736646.4768</v>
      </c>
      <c r="G79" s="1" t="s">
        <v>158</v>
      </c>
      <c r="H79" s="1">
        <f t="shared" si="13"/>
        <v>1504.3762586400001</v>
      </c>
      <c r="I79" s="25">
        <f t="shared" si="14"/>
        <v>4.0994120384205361E-7</v>
      </c>
      <c r="J79" s="26">
        <f t="shared" si="15"/>
        <v>6.9542425819765974E-3</v>
      </c>
      <c r="K79" s="5">
        <v>6.9590537637398003E-3</v>
      </c>
      <c r="L79" s="27">
        <v>1.5054170373495789E-3</v>
      </c>
      <c r="M79" s="4">
        <f t="shared" si="16"/>
        <v>1.0407787095789191E-6</v>
      </c>
      <c r="N79" s="3">
        <f t="shared" si="17"/>
        <v>1.0407787095789445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0.389018782708</v>
      </c>
      <c r="D80" s="7">
        <v>2001.7</v>
      </c>
      <c r="E80" s="1">
        <f t="shared" si="12"/>
        <v>2001.7</v>
      </c>
      <c r="F80" s="6">
        <v>8014768831.2499504</v>
      </c>
      <c r="G80" s="1" t="s">
        <v>150</v>
      </c>
      <c r="H80" s="1">
        <f t="shared" si="13"/>
        <v>3890.1878270799998</v>
      </c>
      <c r="I80" s="25">
        <f t="shared" si="14"/>
        <v>4.853774212316617E-7</v>
      </c>
      <c r="J80" s="26">
        <f t="shared" si="15"/>
        <v>9.7157998407941721E-4</v>
      </c>
      <c r="K80" s="5">
        <v>9.7225215621938275E-4</v>
      </c>
      <c r="L80" s="27">
        <v>3.892879191578491E-3</v>
      </c>
      <c r="M80" s="4">
        <f t="shared" si="16"/>
        <v>2.6913644984912638E-6</v>
      </c>
      <c r="N80" s="3">
        <f t="shared" si="17"/>
        <v>2.6913644984911116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0.37241627278900002</v>
      </c>
      <c r="D81" s="7">
        <v>291419</v>
      </c>
      <c r="E81" s="1">
        <f t="shared" si="12"/>
        <v>291419</v>
      </c>
      <c r="F81" s="6">
        <v>9045756624.6999893</v>
      </c>
      <c r="G81" s="1" t="s">
        <v>207</v>
      </c>
      <c r="H81" s="1">
        <f t="shared" si="13"/>
        <v>3724.16272789</v>
      </c>
      <c r="I81" s="25">
        <f t="shared" si="14"/>
        <v>4.1170273338119079E-7</v>
      </c>
      <c r="J81" s="26">
        <f t="shared" si="15"/>
        <v>0.11997799885921324</v>
      </c>
      <c r="K81" s="5">
        <v>0.120061003722972</v>
      </c>
      <c r="L81" s="27">
        <v>3.7267392304386618E-3</v>
      </c>
      <c r="M81" s="4">
        <f t="shared" si="16"/>
        <v>2.5765025486617667E-6</v>
      </c>
      <c r="N81" s="3">
        <f t="shared" si="17"/>
        <v>2.5765025486616651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0.42909728228299998</v>
      </c>
      <c r="D82" s="7">
        <v>1198420</v>
      </c>
      <c r="E82" s="1">
        <f t="shared" si="12"/>
        <v>1198420</v>
      </c>
      <c r="F82" s="6">
        <v>10613995131.87995</v>
      </c>
      <c r="G82" s="1" t="s">
        <v>154</v>
      </c>
      <c r="H82" s="1">
        <f t="shared" si="13"/>
        <v>4290.97282283</v>
      </c>
      <c r="I82" s="25">
        <f t="shared" si="14"/>
        <v>4.0427499443086551E-7</v>
      </c>
      <c r="J82" s="26">
        <f t="shared" si="15"/>
        <v>0.48449123882583783</v>
      </c>
      <c r="K82" s="5">
        <v>0.48482642635546469</v>
      </c>
      <c r="L82" s="27">
        <v>4.2939414638804886E-3</v>
      </c>
      <c r="M82" s="4">
        <f t="shared" si="16"/>
        <v>2.9686410504886282E-6</v>
      </c>
      <c r="N82" s="3">
        <f t="shared" si="17"/>
        <v>2.9686410504882588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1.295146534693</v>
      </c>
      <c r="D83" s="7">
        <v>150108</v>
      </c>
      <c r="E83" s="1">
        <f t="shared" si="12"/>
        <v>150108</v>
      </c>
      <c r="F83" s="6">
        <v>136715484379.40199</v>
      </c>
      <c r="G83" s="1" t="s">
        <v>150</v>
      </c>
      <c r="H83" s="1">
        <f t="shared" si="13"/>
        <v>12951.465346930001</v>
      </c>
      <c r="I83" s="25">
        <f t="shared" si="14"/>
        <v>9.4732980727977529E-8</v>
      </c>
      <c r="J83" s="26">
        <f t="shared" si="15"/>
        <v>1.4220178271115252E-2</v>
      </c>
      <c r="K83" s="5">
        <v>1.42300162744832E-2</v>
      </c>
      <c r="L83" s="27">
        <v>1.2960425611511339E-2</v>
      </c>
      <c r="M83" s="4">
        <f t="shared" si="16"/>
        <v>8.9602645813383064E-6</v>
      </c>
      <c r="N83" s="3">
        <f t="shared" si="17"/>
        <v>8.9602645813374693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0.33155331818700001</v>
      </c>
      <c r="D84" s="7">
        <v>139050</v>
      </c>
      <c r="E84" s="1">
        <f t="shared" si="12"/>
        <v>139050</v>
      </c>
      <c r="F84" s="6">
        <v>121930742664.04449</v>
      </c>
      <c r="G84" s="1" t="s">
        <v>150</v>
      </c>
      <c r="H84" s="1">
        <f t="shared" si="13"/>
        <v>3315.5331818700001</v>
      </c>
      <c r="I84" s="25">
        <f t="shared" si="14"/>
        <v>2.7191937893836023E-8</v>
      </c>
      <c r="J84" s="26">
        <f t="shared" si="15"/>
        <v>3.7810389641378989E-3</v>
      </c>
      <c r="K84" s="5">
        <v>3.78365482141238E-3</v>
      </c>
      <c r="L84" s="27">
        <v>3.317826985682878E-3</v>
      </c>
      <c r="M84" s="4">
        <f t="shared" si="16"/>
        <v>2.2938038128778038E-6</v>
      </c>
      <c r="N84" s="3">
        <f t="shared" si="17"/>
        <v>2.2938038128777407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0.213083265598</v>
      </c>
      <c r="D85" s="7">
        <v>6828</v>
      </c>
      <c r="E85" s="1">
        <f t="shared" si="12"/>
        <v>6828</v>
      </c>
      <c r="F85" s="6">
        <v>11860570975.99996</v>
      </c>
      <c r="G85" s="1" t="s">
        <v>150</v>
      </c>
      <c r="H85" s="1">
        <f t="shared" si="13"/>
        <v>2130.8326559799998</v>
      </c>
      <c r="I85" s="25">
        <f t="shared" si="14"/>
        <v>1.7965683610778697E-7</v>
      </c>
      <c r="J85" s="26">
        <f t="shared" si="15"/>
        <v>1.2266968769439695E-3</v>
      </c>
      <c r="K85" s="5">
        <v>1.2275455475992899E-3</v>
      </c>
      <c r="L85" s="27">
        <v>2.132306838543368E-3</v>
      </c>
      <c r="M85" s="4">
        <f t="shared" si="16"/>
        <v>1.4741825633680754E-6</v>
      </c>
      <c r="N85" s="3">
        <f t="shared" si="17"/>
        <v>1.4741825633682311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0.49666229827300001</v>
      </c>
      <c r="D86" s="7">
        <v>106179</v>
      </c>
      <c r="E86" s="1">
        <f t="shared" si="12"/>
        <v>106179</v>
      </c>
      <c r="F86" s="6">
        <v>10547785111.119961</v>
      </c>
      <c r="G86" s="1" t="s">
        <v>207</v>
      </c>
      <c r="H86" s="1">
        <f t="shared" si="13"/>
        <v>4966.6229827300003</v>
      </c>
      <c r="I86" s="25">
        <f t="shared" si="14"/>
        <v>4.7086880614338245E-7</v>
      </c>
      <c r="J86" s="26">
        <f t="shared" si="15"/>
        <v>4.9996378967498208E-2</v>
      </c>
      <c r="K86" s="5">
        <v>5.0030968162732593E-2</v>
      </c>
      <c r="L86" s="27">
        <v>4.9700590614131573E-3</v>
      </c>
      <c r="M86" s="4">
        <f t="shared" si="16"/>
        <v>3.4360786831571025E-6</v>
      </c>
      <c r="N86" s="3">
        <f t="shared" si="17"/>
        <v>3.4360786831566656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0.62036812806999997</v>
      </c>
      <c r="D87" s="7">
        <v>193644</v>
      </c>
      <c r="E87" s="1">
        <f t="shared" si="12"/>
        <v>193644</v>
      </c>
      <c r="F87" s="6">
        <v>10770597544.439989</v>
      </c>
      <c r="G87" s="1" t="s">
        <v>171</v>
      </c>
      <c r="H87" s="1">
        <f t="shared" si="13"/>
        <v>6203.6812806999997</v>
      </c>
      <c r="I87" s="25">
        <f t="shared" si="14"/>
        <v>5.7598301812906113E-7</v>
      </c>
      <c r="J87" s="26">
        <f t="shared" si="15"/>
        <v>0.11153565556258391</v>
      </c>
      <c r="K87" s="5">
        <v>0.11161281972569929</v>
      </c>
      <c r="L87" s="27">
        <v>6.2079731985790441E-3</v>
      </c>
      <c r="M87" s="4">
        <f t="shared" si="16"/>
        <v>4.2919178790444892E-6</v>
      </c>
      <c r="N87" s="3">
        <f t="shared" si="17"/>
        <v>4.2919178790443766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0.34273916072999999</v>
      </c>
      <c r="D88" s="7">
        <v>32331</v>
      </c>
      <c r="E88" s="1">
        <f t="shared" si="12"/>
        <v>32331</v>
      </c>
      <c r="F88" s="6">
        <v>5740901226.6799898</v>
      </c>
      <c r="G88" s="1" t="s">
        <v>177</v>
      </c>
      <c r="H88" s="1">
        <f t="shared" si="13"/>
        <v>3427.3916073</v>
      </c>
      <c r="I88" s="25">
        <f t="shared" si="14"/>
        <v>5.970128159271761E-7</v>
      </c>
      <c r="J88" s="26">
        <f t="shared" si="15"/>
        <v>1.9302021351741531E-2</v>
      </c>
      <c r="K88" s="5">
        <v>1.9315375147118771E-2</v>
      </c>
      <c r="L88" s="27">
        <v>3.4297627934761791E-3</v>
      </c>
      <c r="M88" s="4">
        <f t="shared" si="16"/>
        <v>2.3711861761792179E-6</v>
      </c>
      <c r="N88" s="3">
        <f t="shared" si="17"/>
        <v>2.3711861761789805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1.193708876406</v>
      </c>
      <c r="D89" s="7">
        <v>29419000</v>
      </c>
      <c r="E89" s="1">
        <f t="shared" si="12"/>
        <v>29419000</v>
      </c>
      <c r="F89" s="6">
        <v>50059464257.978897</v>
      </c>
      <c r="G89" s="1" t="s">
        <v>154</v>
      </c>
      <c r="H89" s="1">
        <f t="shared" si="13"/>
        <v>11937.088764059999</v>
      </c>
      <c r="I89" s="25">
        <f t="shared" si="14"/>
        <v>2.3845818050594431E-7</v>
      </c>
      <c r="J89" s="26">
        <f t="shared" si="15"/>
        <v>7.0152012123043761</v>
      </c>
      <c r="K89" s="5">
        <v>7.0200545466635056</v>
      </c>
      <c r="L89" s="27">
        <v>1.194534721328951E-2</v>
      </c>
      <c r="M89" s="4">
        <f t="shared" si="16"/>
        <v>8.2584492295100648E-6</v>
      </c>
      <c r="N89" s="3">
        <f t="shared" si="17"/>
        <v>8.2584492295100063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2.0175124388330001</v>
      </c>
      <c r="D90" s="7">
        <v>2530000</v>
      </c>
      <c r="E90" s="1">
        <f t="shared" si="12"/>
        <v>2530000</v>
      </c>
      <c r="F90" s="6">
        <v>98997017168.560104</v>
      </c>
      <c r="G90" s="1" t="s">
        <v>158</v>
      </c>
      <c r="H90" s="1">
        <f t="shared" si="13"/>
        <v>20175.124388330001</v>
      </c>
      <c r="I90" s="25">
        <f t="shared" si="14"/>
        <v>2.0379527550793019E-7</v>
      </c>
      <c r="J90" s="26">
        <f t="shared" si="15"/>
        <v>0.5156020470350634</v>
      </c>
      <c r="K90" s="5">
        <v>0.51595875808184721</v>
      </c>
      <c r="L90" s="27">
        <v>2.0189082226125529E-2</v>
      </c>
      <c r="M90" s="4">
        <f t="shared" si="16"/>
        <v>1.3957837795525868E-5</v>
      </c>
      <c r="N90" s="3">
        <f t="shared" si="17"/>
        <v>13.957837795525847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0.177333138212</v>
      </c>
      <c r="D91" s="7">
        <v>9422</v>
      </c>
      <c r="E91" s="1">
        <f t="shared" si="12"/>
        <v>9422</v>
      </c>
      <c r="F91" s="6">
        <v>7066609716.96</v>
      </c>
      <c r="G91" s="1" t="s">
        <v>171</v>
      </c>
      <c r="H91" s="1">
        <f t="shared" si="13"/>
        <v>1773.3313821200002</v>
      </c>
      <c r="I91" s="25">
        <f t="shared" si="14"/>
        <v>2.5094514245833764E-7</v>
      </c>
      <c r="J91" s="26">
        <f t="shared" si="15"/>
        <v>2.3644051322424574E-3</v>
      </c>
      <c r="K91" s="5">
        <v>2.3660409081980569E-3</v>
      </c>
      <c r="L91" s="27">
        <v>1.774558233134924E-3</v>
      </c>
      <c r="M91" s="4">
        <f t="shared" si="16"/>
        <v>1.2268510149238999E-6</v>
      </c>
      <c r="N91" s="3">
        <f t="shared" si="17"/>
        <v>1.2268510149237954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1.2285272850510001</v>
      </c>
      <c r="D92" s="7">
        <v>205818</v>
      </c>
      <c r="E92" s="1">
        <f t="shared" si="12"/>
        <v>205818</v>
      </c>
      <c r="F92" s="6">
        <v>198328540149.82401</v>
      </c>
      <c r="G92" s="1" t="s">
        <v>150</v>
      </c>
      <c r="H92" s="1">
        <f t="shared" si="13"/>
        <v>12285.27285051</v>
      </c>
      <c r="I92" s="25">
        <f t="shared" si="14"/>
        <v>6.1944049208597488E-8</v>
      </c>
      <c r="J92" s="26">
        <f t="shared" si="15"/>
        <v>1.2749200320015117E-2</v>
      </c>
      <c r="K92" s="5">
        <v>1.2758020650770949E-2</v>
      </c>
      <c r="L92" s="27">
        <v>1.229377222045064E-2</v>
      </c>
      <c r="M92" s="4">
        <f t="shared" si="16"/>
        <v>8.4993699406392398E-6</v>
      </c>
      <c r="N92" s="3">
        <f t="shared" si="17"/>
        <v>8.499369940640463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3.0662595269450001</v>
      </c>
      <c r="D93" s="7">
        <v>81000000</v>
      </c>
      <c r="E93" s="1">
        <f t="shared" si="12"/>
        <v>81000000</v>
      </c>
      <c r="F93" s="6">
        <v>165428635541.7074</v>
      </c>
      <c r="G93" s="1" t="s">
        <v>154</v>
      </c>
      <c r="H93" s="1">
        <f t="shared" si="13"/>
        <v>30662.595269450001</v>
      </c>
      <c r="I93" s="25">
        <f t="shared" si="14"/>
        <v>1.8535240388729092E-7</v>
      </c>
      <c r="J93" s="26">
        <f t="shared" si="15"/>
        <v>15.013544714870564</v>
      </c>
      <c r="K93" s="5">
        <v>15.02393159615516</v>
      </c>
      <c r="L93" s="27">
        <v>3.0683808696591281E-2</v>
      </c>
      <c r="M93" s="4">
        <f t="shared" si="16"/>
        <v>2.1213427141279773E-5</v>
      </c>
      <c r="N93" s="3">
        <f t="shared" si="17"/>
        <v>21.213427141279681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1.0869815806800001</v>
      </c>
      <c r="D94" s="7">
        <v>254410</v>
      </c>
      <c r="E94" s="1">
        <f t="shared" si="12"/>
        <v>254410</v>
      </c>
      <c r="F94" s="6">
        <v>18822350596</v>
      </c>
      <c r="G94" s="1" t="s">
        <v>156</v>
      </c>
      <c r="H94" s="1">
        <f t="shared" si="13"/>
        <v>10869.815806799999</v>
      </c>
      <c r="I94" s="25">
        <f t="shared" si="14"/>
        <v>5.7749513013055763E-7</v>
      </c>
      <c r="J94" s="26">
        <f t="shared" si="15"/>
        <v>0.14692053605651517</v>
      </c>
      <c r="K94" s="5">
        <v>0.14702218068440631</v>
      </c>
      <c r="L94" s="27">
        <v>1.0877335915374219E-2</v>
      </c>
      <c r="M94" s="4">
        <f t="shared" si="16"/>
        <v>7.5201085742195029E-6</v>
      </c>
      <c r="N94" s="3">
        <f t="shared" si="17"/>
        <v>7.5201085742191935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0.24123503780399999</v>
      </c>
      <c r="D95" s="7">
        <v>584</v>
      </c>
      <c r="E95" s="1">
        <f t="shared" si="12"/>
        <v>584</v>
      </c>
      <c r="F95" s="6">
        <v>7246009936.6800003</v>
      </c>
      <c r="G95" s="1" t="s">
        <v>150</v>
      </c>
      <c r="H95" s="1">
        <f t="shared" si="13"/>
        <v>2412.3503780400001</v>
      </c>
      <c r="I95" s="25">
        <f t="shared" si="14"/>
        <v>3.3292120755016498E-7</v>
      </c>
      <c r="J95" s="26">
        <f t="shared" si="15"/>
        <v>1.9442598520929636E-4</v>
      </c>
      <c r="K95" s="5">
        <v>1.945604957241967E-4</v>
      </c>
      <c r="L95" s="27">
        <v>2.4140193241488292E-3</v>
      </c>
      <c r="M95" s="4">
        <f t="shared" si="16"/>
        <v>1.6689461088291099E-6</v>
      </c>
      <c r="N95" s="3">
        <f t="shared" si="17"/>
        <v>1.6689461088290045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1.12063831393</v>
      </c>
      <c r="D96" s="7">
        <v>965436</v>
      </c>
      <c r="E96" s="1">
        <f t="shared" si="12"/>
        <v>965436</v>
      </c>
      <c r="F96" s="6">
        <v>22274078304.543999</v>
      </c>
      <c r="G96" s="1" t="s">
        <v>152</v>
      </c>
      <c r="H96" s="1">
        <f t="shared" si="13"/>
        <v>11206.3831393</v>
      </c>
      <c r="I96" s="25">
        <f t="shared" si="14"/>
        <v>5.0311321465606299E-7</v>
      </c>
      <c r="J96" s="26">
        <f t="shared" si="15"/>
        <v>0.48572360950469085</v>
      </c>
      <c r="K96" s="5">
        <v>0.48605964963145398</v>
      </c>
      <c r="L96" s="27">
        <v>1.121413609661358E-2</v>
      </c>
      <c r="M96" s="4">
        <f t="shared" si="16"/>
        <v>7.7529573135788621E-6</v>
      </c>
      <c r="N96" s="3">
        <f t="shared" si="17"/>
        <v>7.7529573135798273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0.43167564811699999</v>
      </c>
      <c r="D97" s="7">
        <v>94000</v>
      </c>
      <c r="E97" s="1">
        <f t="shared" si="12"/>
        <v>94000</v>
      </c>
      <c r="F97" s="6">
        <v>9154687982.9599991</v>
      </c>
      <c r="G97" s="1" t="s">
        <v>156</v>
      </c>
      <c r="H97" s="1">
        <f t="shared" si="13"/>
        <v>4316.7564811700004</v>
      </c>
      <c r="I97" s="25">
        <f t="shared" si="14"/>
        <v>4.7153507462023376E-7</v>
      </c>
      <c r="J97" s="26">
        <f t="shared" si="15"/>
        <v>4.4324297014301975E-2</v>
      </c>
      <c r="K97" s="5">
        <v>4.4354962071792223E-2</v>
      </c>
      <c r="L97" s="27">
        <v>4.3197429602476892E-3</v>
      </c>
      <c r="M97" s="4">
        <f t="shared" si="16"/>
        <v>2.9864790776889388E-6</v>
      </c>
      <c r="N97" s="3">
        <f t="shared" si="17"/>
        <v>2.9864790776891823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3.2155404836249999</v>
      </c>
      <c r="D98" s="7">
        <v>1102925</v>
      </c>
      <c r="E98" s="1">
        <f t="shared" ref="E98:E129" si="18">D98</f>
        <v>1102925</v>
      </c>
      <c r="F98" s="6">
        <v>143170078047.44031</v>
      </c>
      <c r="G98" s="1" t="s">
        <v>152</v>
      </c>
      <c r="H98" s="1">
        <f t="shared" si="13"/>
        <v>32155.40483625</v>
      </c>
      <c r="I98" s="25">
        <f t="shared" ref="I98:I129" si="19">H98/F98</f>
        <v>2.2459584624655372E-7</v>
      </c>
      <c r="J98" s="26">
        <f t="shared" ref="J98:J129" si="20">I98*E98</f>
        <v>0.24771237372148025</v>
      </c>
      <c r="K98" s="5">
        <v>0.24788374957355139</v>
      </c>
      <c r="L98" s="27">
        <v>3.2177651039859922E-2</v>
      </c>
      <c r="M98" s="4">
        <f t="shared" ref="M98:M129" si="21">L98-(C98/100)</f>
        <v>2.2246203609924131E-5</v>
      </c>
      <c r="N98" s="3">
        <f t="shared" si="17"/>
        <v>22.246203609924123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0.718956182487</v>
      </c>
      <c r="D99" s="7">
        <v>109313</v>
      </c>
      <c r="E99" s="1">
        <f t="shared" si="18"/>
        <v>109313</v>
      </c>
      <c r="F99" s="6">
        <v>18919492638.669998</v>
      </c>
      <c r="G99" s="1" t="s">
        <v>207</v>
      </c>
      <c r="H99" s="1">
        <f t="shared" si="13"/>
        <v>7189.5618248700002</v>
      </c>
      <c r="I99" s="25">
        <f t="shared" si="19"/>
        <v>3.8000817263857725E-7</v>
      </c>
      <c r="J99" s="26">
        <f t="shared" si="20"/>
        <v>4.1539833375640794E-2</v>
      </c>
      <c r="K99" s="5">
        <v>4.1568572046344968E-2</v>
      </c>
      <c r="L99" s="27">
        <v>7.1945358084660304E-3</v>
      </c>
      <c r="M99" s="4">
        <f t="shared" si="21"/>
        <v>4.973983596030275E-6</v>
      </c>
      <c r="N99" s="3">
        <f t="shared" si="17"/>
        <v>4.9739835960299388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1.8007089042019999</v>
      </c>
      <c r="D100" s="7">
        <v>20786</v>
      </c>
      <c r="E100" s="1">
        <f t="shared" si="18"/>
        <v>20786</v>
      </c>
      <c r="F100" s="6">
        <v>33829533376.040001</v>
      </c>
      <c r="G100" s="1" t="s">
        <v>150</v>
      </c>
      <c r="H100" s="1">
        <f t="shared" si="13"/>
        <v>18007.089042019998</v>
      </c>
      <c r="I100" s="25">
        <f t="shared" si="19"/>
        <v>5.3228901628225355E-7</v>
      </c>
      <c r="J100" s="26">
        <f t="shared" si="20"/>
        <v>1.1064159492442922E-2</v>
      </c>
      <c r="K100" s="5">
        <v>1.107181405459653E-2</v>
      </c>
      <c r="L100" s="27">
        <v>1.801954695916877E-2</v>
      </c>
      <c r="M100" s="4">
        <f t="shared" si="21"/>
        <v>1.2457917148770564E-5</v>
      </c>
      <c r="N100" s="3">
        <f t="shared" si="17"/>
        <v>12.45791714877123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1.4137667882360001</v>
      </c>
      <c r="D101" s="7">
        <v>1964766</v>
      </c>
      <c r="E101" s="1">
        <f t="shared" si="18"/>
        <v>1964766</v>
      </c>
      <c r="F101" s="6">
        <v>39999237193.470001</v>
      </c>
      <c r="G101" s="1" t="s">
        <v>207</v>
      </c>
      <c r="H101" s="1">
        <f t="shared" si="13"/>
        <v>14137.667882360001</v>
      </c>
      <c r="I101" s="25">
        <f t="shared" si="19"/>
        <v>3.534484373784013E-7</v>
      </c>
      <c r="J101" s="26">
        <f t="shared" si="20"/>
        <v>0.69444347251421201</v>
      </c>
      <c r="K101" s="5">
        <v>0.69492391277169629</v>
      </c>
      <c r="L101" s="27">
        <v>1.414744881495778E-2</v>
      </c>
      <c r="M101" s="4">
        <f t="shared" si="21"/>
        <v>9.7809325977794154E-6</v>
      </c>
      <c r="N101" s="3">
        <f t="shared" si="17"/>
        <v>9.7809325977777917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0.85365484917400003</v>
      </c>
      <c r="D102" s="7">
        <v>38942</v>
      </c>
      <c r="E102" s="1">
        <f t="shared" si="18"/>
        <v>38942</v>
      </c>
      <c r="F102" s="6">
        <v>18835662786.705898</v>
      </c>
      <c r="G102" s="1" t="s">
        <v>150</v>
      </c>
      <c r="H102" s="1">
        <f t="shared" si="13"/>
        <v>8536.5484917400008</v>
      </c>
      <c r="I102" s="25">
        <f t="shared" si="19"/>
        <v>4.5321200471719252E-7</v>
      </c>
      <c r="J102" s="26">
        <f t="shared" si="20"/>
        <v>1.764898188769691E-2</v>
      </c>
      <c r="K102" s="5">
        <v>1.766119205413277E-2</v>
      </c>
      <c r="L102" s="27">
        <v>8.5424543665680915E-3</v>
      </c>
      <c r="M102" s="4">
        <f t="shared" si="21"/>
        <v>5.9058748280906709E-6</v>
      </c>
      <c r="N102" s="3">
        <f t="shared" si="17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0.59059950596199995</v>
      </c>
      <c r="D2" s="7">
        <v>146313</v>
      </c>
      <c r="E2" s="1">
        <f t="shared" ref="E2:E33" si="0">D2</f>
        <v>146313</v>
      </c>
      <c r="F2" s="6">
        <v>96021406956.869995</v>
      </c>
      <c r="G2" s="1" t="s">
        <v>150</v>
      </c>
      <c r="H2" s="1">
        <f t="shared" ref="H2:H33" si="1">(C2/100)*$R$2</f>
        <v>5905.9950596199997</v>
      </c>
      <c r="I2" s="25">
        <f t="shared" ref="I2:I33" si="2">H2/F2</f>
        <v>6.1507066463552238E-8</v>
      </c>
      <c r="J2" s="26">
        <f t="shared" ref="J2:J33" si="3">I2*E2</f>
        <v>8.9992834154817188E-3</v>
      </c>
      <c r="K2" s="5">
        <v>8.9992834154816268E-3</v>
      </c>
      <c r="L2" s="27">
        <v>5.9059950596199407E-3</v>
      </c>
      <c r="M2" s="4">
        <f t="shared" ref="M2:M33" si="4">L2-(C2/100)</f>
        <v>-5.8980598183211441E-17</v>
      </c>
      <c r="N2" s="3">
        <f t="shared" ref="N2:N33" si="5">IFERROR(L2*$R$2,0)-H2</f>
        <v>-5.9117155615240335E-11</v>
      </c>
      <c r="P2" s="12">
        <f>SUM(J2:J101)</f>
        <v>118.32472188427208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2</v>
      </c>
      <c r="B3" s="1" t="s">
        <v>151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152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0.12285142404964219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154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0.43708746402516452</v>
      </c>
      <c r="L4" s="27">
        <v>2.4662003980099748E-3</v>
      </c>
      <c r="M4" s="4">
        <f t="shared" si="4"/>
        <v>-2.5153490401663703E-17</v>
      </c>
      <c r="N4" s="3">
        <f t="shared" si="5"/>
        <v>-2.5011104298755527E-11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207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0.25865375779995142</v>
      </c>
      <c r="L5" s="27">
        <v>2.668688437589974E-3</v>
      </c>
      <c r="M5" s="4">
        <f t="shared" si="4"/>
        <v>-2.6020852139652106E-17</v>
      </c>
      <c r="N5" s="3">
        <f t="shared" si="5"/>
        <v>-2.5920599000528455E-11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156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158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160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0.11105653860776719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162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16882927391.29574</v>
      </c>
      <c r="G10" s="1" t="s">
        <v>164</v>
      </c>
      <c r="H10" s="1">
        <f t="shared" si="1"/>
        <v>2442.1991586899999</v>
      </c>
      <c r="I10" s="25">
        <f t="shared" si="2"/>
        <v>1.4465495835450399E-7</v>
      </c>
      <c r="J10" s="26">
        <f t="shared" si="3"/>
        <v>4.4574846797106984</v>
      </c>
      <c r="K10" s="5">
        <v>4.4574846797106558</v>
      </c>
      <c r="L10" s="27">
        <v>2.442199158689976E-3</v>
      </c>
      <c r="M10" s="4">
        <f t="shared" si="4"/>
        <v>-2.3852447794681098E-17</v>
      </c>
      <c r="N10" s="3">
        <f t="shared" si="5"/>
        <v>-2.3646862246096134E-11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158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4.2462922049736028E-2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152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3.6672346426099641E-3</v>
      </c>
      <c r="M12" s="4">
        <f t="shared" si="4"/>
        <v>-3.5995512126518747E-17</v>
      </c>
      <c r="N12" s="3">
        <f t="shared" si="5"/>
        <v>-3.637978807091713E-11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177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152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408238554090.23993</v>
      </c>
      <c r="G15" s="1" t="s">
        <v>150</v>
      </c>
      <c r="H15" s="1">
        <f t="shared" si="1"/>
        <v>39621.609572630005</v>
      </c>
      <c r="I15" s="25">
        <f t="shared" si="2"/>
        <v>9.7055040920686198E-8</v>
      </c>
      <c r="J15" s="26">
        <f t="shared" si="3"/>
        <v>4.0180786941164087E-2</v>
      </c>
      <c r="K15" s="5">
        <v>4.0180786941163678E-2</v>
      </c>
      <c r="L15" s="27">
        <v>3.9621609572629612E-2</v>
      </c>
      <c r="M15" s="4">
        <f t="shared" si="4"/>
        <v>-3.8857805861880479E-16</v>
      </c>
      <c r="N15" s="3">
        <f t="shared" si="5"/>
        <v>-3.92901711165905E-10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171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2.2323744586428201E-2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154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0.13536258888293951</v>
      </c>
      <c r="L17" s="27">
        <v>1.6008831646399839E-3</v>
      </c>
      <c r="M17" s="4">
        <f t="shared" si="4"/>
        <v>-1.6263032587282567E-17</v>
      </c>
      <c r="N17" s="3">
        <f t="shared" si="5"/>
        <v>-1.6143530956469476E-11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162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1.484157483335684E-3</v>
      </c>
      <c r="L18" s="27">
        <v>7.5883656178999236E-3</v>
      </c>
      <c r="M18" s="4">
        <f t="shared" si="4"/>
        <v>-7.6327832942979512E-17</v>
      </c>
      <c r="N18" s="3">
        <f t="shared" si="5"/>
        <v>-7.6397554948925972E-11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150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1.642479408967658E-3</v>
      </c>
      <c r="L19" s="27">
        <v>3.3226036859599671E-3</v>
      </c>
      <c r="M19" s="4">
        <f t="shared" si="4"/>
        <v>-3.2959746043559335E-17</v>
      </c>
      <c r="N19" s="3">
        <f t="shared" si="5"/>
        <v>-3.2741809263825417E-11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177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162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152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150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3.7442872246917081E-4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152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2.9332794775399711E-3</v>
      </c>
      <c r="M24" s="4">
        <f t="shared" si="4"/>
        <v>-2.9056618222611519E-17</v>
      </c>
      <c r="N24" s="3">
        <f t="shared" si="5"/>
        <v>-2.9103830456733704E-11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152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1.2707548794199869E-3</v>
      </c>
      <c r="M25" s="4">
        <f t="shared" si="4"/>
        <v>-1.3010426069826053E-17</v>
      </c>
      <c r="N25" s="3">
        <f t="shared" si="5"/>
        <v>-1.2960299500264227E-11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150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177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3.275845363129967E-3</v>
      </c>
      <c r="M27" s="4">
        <f t="shared" si="4"/>
        <v>-3.2959746043559335E-17</v>
      </c>
      <c r="N27" s="3">
        <f t="shared" si="5"/>
        <v>-3.2741809263825417E-11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152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2.338091545219976E-3</v>
      </c>
      <c r="M28" s="4">
        <f t="shared" si="4"/>
        <v>-2.3852447794681098E-17</v>
      </c>
      <c r="N28" s="3">
        <f t="shared" si="5"/>
        <v>-2.3646862246096134E-11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160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2.1349804375043102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152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10114446998.389709</v>
      </c>
      <c r="G31" s="1" t="s">
        <v>152</v>
      </c>
      <c r="H31" s="1">
        <f t="shared" si="1"/>
        <v>4687.5072815699996</v>
      </c>
      <c r="I31" s="25">
        <f t="shared" si="2"/>
        <v>4.6344671956027682E-7</v>
      </c>
      <c r="J31" s="26">
        <f t="shared" si="3"/>
        <v>1.5391065556596792</v>
      </c>
      <c r="K31" s="5">
        <v>1.539106555659663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152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0.37788684202584161</v>
      </c>
      <c r="L32" s="27">
        <v>3.553284473749964E-3</v>
      </c>
      <c r="M32" s="4">
        <f t="shared" si="4"/>
        <v>-3.5995512126518747E-17</v>
      </c>
      <c r="N32" s="3">
        <f t="shared" si="5"/>
        <v>-3.5925040720030665E-11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154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1.4526114007369999</v>
      </c>
      <c r="D34" s="7">
        <v>220502</v>
      </c>
      <c r="E34" s="1">
        <f t="shared" ref="E34:E65" si="6">D34</f>
        <v>220502</v>
      </c>
      <c r="F34" s="6">
        <v>25432057710.325001</v>
      </c>
      <c r="G34" s="1" t="s">
        <v>191</v>
      </c>
      <c r="H34" s="1">
        <f t="shared" ref="H34:H65" si="7">(C34/100)*$R$2</f>
        <v>14526.114007369999</v>
      </c>
      <c r="I34" s="25">
        <f t="shared" ref="I34:I65" si="8">H34/F34</f>
        <v>5.7117336602584984E-7</v>
      </c>
      <c r="J34" s="26">
        <f t="shared" ref="J34:J65" si="9">I34*E34</f>
        <v>0.12594486955543194</v>
      </c>
      <c r="K34" s="5">
        <v>0.12594486955543069</v>
      </c>
      <c r="L34" s="27">
        <v>1.4526114007369849E-2</v>
      </c>
      <c r="M34" s="4">
        <f t="shared" ref="M34:M65" si="10">L34-(C34/100)</f>
        <v>-1.4918621893400541E-16</v>
      </c>
      <c r="N34" s="3">
        <f t="shared" ref="N34:N65" si="11">IFERROR(L34*$R$2,0)-H34</f>
        <v>-1.4915713109076023E-10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0.34902763890999999</v>
      </c>
      <c r="D35" s="7">
        <v>1029</v>
      </c>
      <c r="E35" s="1">
        <f t="shared" si="6"/>
        <v>1029</v>
      </c>
      <c r="F35" s="6">
        <v>5613416599.96</v>
      </c>
      <c r="G35" s="1" t="s">
        <v>158</v>
      </c>
      <c r="H35" s="1">
        <f t="shared" si="7"/>
        <v>3490.2763891</v>
      </c>
      <c r="I35" s="25">
        <f t="shared" si="8"/>
        <v>6.2177398148658176E-7</v>
      </c>
      <c r="J35" s="26">
        <f t="shared" si="9"/>
        <v>6.3980542694969263E-4</v>
      </c>
      <c r="K35" s="5">
        <v>6.3980542694968634E-4</v>
      </c>
      <c r="L35" s="27">
        <v>3.490276389099965E-3</v>
      </c>
      <c r="M35" s="4">
        <f t="shared" si="10"/>
        <v>-3.5128150388530344E-17</v>
      </c>
      <c r="N35" s="3">
        <f t="shared" si="11"/>
        <v>-3.5015546018257737E-11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0.74647333145500006</v>
      </c>
      <c r="D36" s="7">
        <v>36870</v>
      </c>
      <c r="E36" s="1">
        <f t="shared" si="6"/>
        <v>36870</v>
      </c>
      <c r="F36" s="6">
        <v>23045992156.056</v>
      </c>
      <c r="G36" s="1" t="s">
        <v>150</v>
      </c>
      <c r="H36" s="1">
        <f t="shared" si="7"/>
        <v>7464.7333145500006</v>
      </c>
      <c r="I36" s="25">
        <f t="shared" si="8"/>
        <v>3.239059209949625E-7</v>
      </c>
      <c r="J36" s="26">
        <f t="shared" si="9"/>
        <v>1.1942411307084268E-2</v>
      </c>
      <c r="K36" s="5">
        <v>1.194241130708415E-2</v>
      </c>
      <c r="L36" s="27">
        <v>7.4647333145499263E-3</v>
      </c>
      <c r="M36" s="4">
        <f t="shared" si="10"/>
        <v>-7.4593109467002705E-17</v>
      </c>
      <c r="N36" s="3">
        <f t="shared" si="11"/>
        <v>-7.4578565545380116E-11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0.33193417991500002</v>
      </c>
      <c r="D37" s="7">
        <v>46572</v>
      </c>
      <c r="E37" s="1">
        <f t="shared" si="6"/>
        <v>46572</v>
      </c>
      <c r="F37" s="6">
        <v>7483134338.5599899</v>
      </c>
      <c r="G37" s="1" t="s">
        <v>195</v>
      </c>
      <c r="H37" s="1">
        <f t="shared" si="7"/>
        <v>3319.34179915</v>
      </c>
      <c r="I37" s="25">
        <f t="shared" si="8"/>
        <v>4.435764011405887E-7</v>
      </c>
      <c r="J37" s="26">
        <f t="shared" si="9"/>
        <v>2.0658240153919497E-2</v>
      </c>
      <c r="K37" s="5">
        <v>2.0658240153919288E-2</v>
      </c>
      <c r="L37" s="27">
        <v>3.3193417991499671E-3</v>
      </c>
      <c r="M37" s="4">
        <f t="shared" si="10"/>
        <v>-3.2959746043559335E-17</v>
      </c>
      <c r="N37" s="3">
        <f t="shared" si="11"/>
        <v>-3.2741809263825417E-11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3.8511440723770001</v>
      </c>
      <c r="D38" s="7">
        <v>710985</v>
      </c>
      <c r="E38" s="1">
        <f t="shared" si="6"/>
        <v>710985</v>
      </c>
      <c r="F38" s="6">
        <v>77045173916.419891</v>
      </c>
      <c r="G38" s="1" t="s">
        <v>152</v>
      </c>
      <c r="H38" s="1">
        <f t="shared" si="7"/>
        <v>38511.44072377</v>
      </c>
      <c r="I38" s="25">
        <f t="shared" si="8"/>
        <v>4.9985532858356528E-7</v>
      </c>
      <c r="J38" s="26">
        <f t="shared" si="9"/>
        <v>0.35538964079298618</v>
      </c>
      <c r="K38" s="5">
        <v>0.35538964079298269</v>
      </c>
      <c r="L38" s="27">
        <v>3.8511440723769622E-2</v>
      </c>
      <c r="M38" s="4">
        <f t="shared" si="10"/>
        <v>-3.8163916471489756E-16</v>
      </c>
      <c r="N38" s="3">
        <f t="shared" si="11"/>
        <v>-3.7834979593753815E-10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0.37115758970700002</v>
      </c>
      <c r="D39" s="7">
        <v>11160</v>
      </c>
      <c r="E39" s="1">
        <f t="shared" si="6"/>
        <v>11160</v>
      </c>
      <c r="F39" s="6">
        <v>8567458567.5039997</v>
      </c>
      <c r="G39" s="1" t="s">
        <v>158</v>
      </c>
      <c r="H39" s="1">
        <f t="shared" si="7"/>
        <v>3711.5758970700003</v>
      </c>
      <c r="I39" s="25">
        <f t="shared" si="8"/>
        <v>4.332178402528665E-7</v>
      </c>
      <c r="J39" s="26">
        <f t="shared" si="9"/>
        <v>4.8347110972219902E-3</v>
      </c>
      <c r="K39" s="5">
        <v>4.8347110972219417E-3</v>
      </c>
      <c r="L39" s="27">
        <v>3.711575897069963E-3</v>
      </c>
      <c r="M39" s="4">
        <f t="shared" si="10"/>
        <v>-3.7296554733501353E-17</v>
      </c>
      <c r="N39" s="3">
        <f t="shared" si="11"/>
        <v>-3.7289282772690058E-11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0.38808218726799998</v>
      </c>
      <c r="D40" s="7">
        <v>291693</v>
      </c>
      <c r="E40" s="1">
        <f t="shared" si="6"/>
        <v>291693</v>
      </c>
      <c r="F40" s="6">
        <v>14108691810.068001</v>
      </c>
      <c r="G40" s="1" t="s">
        <v>160</v>
      </c>
      <c r="H40" s="1">
        <f t="shared" si="7"/>
        <v>3880.8218726800001</v>
      </c>
      <c r="I40" s="25">
        <f t="shared" si="8"/>
        <v>2.7506603198396005E-7</v>
      </c>
      <c r="J40" s="26">
        <f t="shared" si="9"/>
        <v>8.0234836067497262E-2</v>
      </c>
      <c r="K40" s="5">
        <v>8.0234836067496457E-2</v>
      </c>
      <c r="L40" s="27">
        <v>3.8808218726799609E-3</v>
      </c>
      <c r="M40" s="4">
        <f t="shared" si="10"/>
        <v>-3.903127820947816E-17</v>
      </c>
      <c r="N40" s="3">
        <f t="shared" si="11"/>
        <v>-3.9108272176235914E-11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0.28705529218600001</v>
      </c>
      <c r="D41" s="7">
        <v>160937</v>
      </c>
      <c r="E41" s="1">
        <f t="shared" si="6"/>
        <v>160937</v>
      </c>
      <c r="F41" s="6">
        <v>7702742131.4099998</v>
      </c>
      <c r="G41" s="1" t="s">
        <v>191</v>
      </c>
      <c r="H41" s="1">
        <f t="shared" si="7"/>
        <v>2870.55292186</v>
      </c>
      <c r="I41" s="25">
        <f t="shared" si="8"/>
        <v>3.726663664559858E-7</v>
      </c>
      <c r="J41" s="26">
        <f t="shared" si="9"/>
        <v>5.9975807018326985E-2</v>
      </c>
      <c r="K41" s="5">
        <v>5.9975807018326381E-2</v>
      </c>
      <c r="L41" s="27">
        <v>2.8705529218599709E-3</v>
      </c>
      <c r="M41" s="4">
        <f t="shared" si="10"/>
        <v>-2.9056618222611519E-17</v>
      </c>
      <c r="N41" s="3">
        <f t="shared" si="11"/>
        <v>-2.9103830456733704E-11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1.936982250682</v>
      </c>
      <c r="D42" s="7">
        <v>56232</v>
      </c>
      <c r="E42" s="1">
        <f t="shared" si="6"/>
        <v>56232</v>
      </c>
      <c r="F42" s="6">
        <v>35041162560.999901</v>
      </c>
      <c r="G42" s="1" t="s">
        <v>150</v>
      </c>
      <c r="H42" s="1">
        <f t="shared" si="7"/>
        <v>19369.822506820001</v>
      </c>
      <c r="I42" s="25">
        <f t="shared" si="8"/>
        <v>5.5277339823131949E-7</v>
      </c>
      <c r="J42" s="26">
        <f t="shared" si="9"/>
        <v>3.1083553729343558E-2</v>
      </c>
      <c r="K42" s="5">
        <v>3.1083553729343249E-2</v>
      </c>
      <c r="L42" s="27">
        <v>1.936982250681981E-2</v>
      </c>
      <c r="M42" s="4">
        <f t="shared" si="10"/>
        <v>-1.9081958235744878E-16</v>
      </c>
      <c r="N42" s="3">
        <f t="shared" si="11"/>
        <v>-1.8917489796876907E-10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0.85307256364299999</v>
      </c>
      <c r="D43" s="7">
        <v>266349</v>
      </c>
      <c r="E43" s="1">
        <f t="shared" si="6"/>
        <v>266349</v>
      </c>
      <c r="F43" s="6">
        <v>27040703626.689899</v>
      </c>
      <c r="G43" s="1" t="s">
        <v>152</v>
      </c>
      <c r="H43" s="1">
        <f t="shared" si="7"/>
        <v>8530.725636430001</v>
      </c>
      <c r="I43" s="25">
        <f t="shared" si="8"/>
        <v>3.1547720629613891E-7</v>
      </c>
      <c r="J43" s="26">
        <f t="shared" si="9"/>
        <v>8.40270384197703E-2</v>
      </c>
      <c r="K43" s="5">
        <v>8.4027038419769454E-2</v>
      </c>
      <c r="L43" s="27">
        <v>8.5307256364299151E-3</v>
      </c>
      <c r="M43" s="4">
        <f t="shared" si="10"/>
        <v>-8.5001450322863548E-17</v>
      </c>
      <c r="N43" s="3">
        <f t="shared" si="11"/>
        <v>-8.5492501966655254E-11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1.8074816780930001</v>
      </c>
      <c r="D44" s="7">
        <v>33400</v>
      </c>
      <c r="E44" s="1">
        <f t="shared" si="6"/>
        <v>33400</v>
      </c>
      <c r="F44" s="6">
        <v>30661676397.1199</v>
      </c>
      <c r="G44" s="1" t="s">
        <v>205</v>
      </c>
      <c r="H44" s="1">
        <f t="shared" si="7"/>
        <v>18074.816780930003</v>
      </c>
      <c r="I44" s="25">
        <f t="shared" si="8"/>
        <v>5.894921251803375E-7</v>
      </c>
      <c r="J44" s="26">
        <f t="shared" si="9"/>
        <v>1.9689036981023273E-2</v>
      </c>
      <c r="K44" s="5">
        <v>1.9689036981023079E-2</v>
      </c>
      <c r="L44" s="27">
        <v>1.8074816780929821E-2</v>
      </c>
      <c r="M44" s="4">
        <f t="shared" si="10"/>
        <v>-1.8041124150158794E-16</v>
      </c>
      <c r="N44" s="3">
        <f t="shared" si="11"/>
        <v>-1.8189894035458565E-10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0.40649264935599999</v>
      </c>
      <c r="D45" s="7">
        <v>27538</v>
      </c>
      <c r="E45" s="1">
        <f t="shared" si="6"/>
        <v>27538</v>
      </c>
      <c r="F45" s="6">
        <v>7544358920.125</v>
      </c>
      <c r="G45" s="1" t="s">
        <v>207</v>
      </c>
      <c r="H45" s="1">
        <f t="shared" si="7"/>
        <v>4064.9264935599999</v>
      </c>
      <c r="I45" s="25">
        <f t="shared" si="8"/>
        <v>5.3880343400902905E-7</v>
      </c>
      <c r="J45" s="26">
        <f t="shared" si="9"/>
        <v>1.4837568965740643E-2</v>
      </c>
      <c r="K45" s="5">
        <v>1.483756896574049E-2</v>
      </c>
      <c r="L45" s="27">
        <v>4.0649264935599594E-3</v>
      </c>
      <c r="M45" s="4">
        <f t="shared" si="10"/>
        <v>-4.0766001685454967E-17</v>
      </c>
      <c r="N45" s="3">
        <f t="shared" si="11"/>
        <v>-4.0472514228895307E-11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0.68060022044599999</v>
      </c>
      <c r="D46" s="7">
        <v>2115.1999999999998</v>
      </c>
      <c r="E46" s="1">
        <f t="shared" si="6"/>
        <v>2115.1999999999998</v>
      </c>
      <c r="F46" s="6">
        <v>12913128661.92499</v>
      </c>
      <c r="G46" s="1" t="s">
        <v>158</v>
      </c>
      <c r="H46" s="1">
        <f t="shared" si="7"/>
        <v>6806.0022044599991</v>
      </c>
      <c r="I46" s="25">
        <f t="shared" si="8"/>
        <v>5.270606669108656E-7</v>
      </c>
      <c r="J46" s="26">
        <f t="shared" si="9"/>
        <v>1.1148387226498629E-3</v>
      </c>
      <c r="K46" s="5">
        <v>1.114838722649852E-3</v>
      </c>
      <c r="L46" s="27">
        <v>6.8060022044599319E-3</v>
      </c>
      <c r="M46" s="4">
        <f t="shared" si="10"/>
        <v>-6.7654215563095477E-17</v>
      </c>
      <c r="N46" s="3">
        <f t="shared" si="11"/>
        <v>-6.730260793119669E-11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0.324712503363</v>
      </c>
      <c r="D47" s="7">
        <v>6591</v>
      </c>
      <c r="E47" s="1">
        <f t="shared" si="6"/>
        <v>6591</v>
      </c>
      <c r="F47" s="6">
        <v>6209442137.57199</v>
      </c>
      <c r="G47" s="1" t="s">
        <v>150</v>
      </c>
      <c r="H47" s="1">
        <f t="shared" si="7"/>
        <v>3247.12503363</v>
      </c>
      <c r="I47" s="25">
        <f t="shared" si="8"/>
        <v>5.2293345548424537E-7</v>
      </c>
      <c r="J47" s="26">
        <f t="shared" si="9"/>
        <v>3.4466544050966615E-3</v>
      </c>
      <c r="K47" s="5">
        <v>3.4466544050966272E-3</v>
      </c>
      <c r="L47" s="27">
        <v>3.2471250336299669E-3</v>
      </c>
      <c r="M47" s="4">
        <f t="shared" si="10"/>
        <v>-3.2959746043559335E-17</v>
      </c>
      <c r="N47" s="3">
        <f t="shared" si="11"/>
        <v>-3.3196556614711881E-11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4.9512441230509996</v>
      </c>
      <c r="D48" s="7">
        <v>1330000</v>
      </c>
      <c r="E48" s="1">
        <f t="shared" si="6"/>
        <v>1330000</v>
      </c>
      <c r="F48" s="6">
        <v>112098305778.052</v>
      </c>
      <c r="G48" s="1" t="s">
        <v>152</v>
      </c>
      <c r="H48" s="1">
        <f t="shared" si="7"/>
        <v>49512.441230509998</v>
      </c>
      <c r="I48" s="25">
        <f t="shared" si="8"/>
        <v>4.4168768552614611E-7</v>
      </c>
      <c r="J48" s="26">
        <f t="shared" si="9"/>
        <v>0.5874446217497743</v>
      </c>
      <c r="K48" s="5">
        <v>0.58744462174976841</v>
      </c>
      <c r="L48" s="27">
        <v>4.9512441230509498E-2</v>
      </c>
      <c r="M48" s="4">
        <f t="shared" si="10"/>
        <v>-4.9960036108132044E-16</v>
      </c>
      <c r="N48" s="3">
        <f t="shared" si="11"/>
        <v>-5.0204107537865639E-10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0.24658426216099999</v>
      </c>
      <c r="D49" s="7">
        <v>42008</v>
      </c>
      <c r="E49" s="1">
        <f t="shared" si="6"/>
        <v>42008</v>
      </c>
      <c r="F49" s="6">
        <v>9132795129.3839989</v>
      </c>
      <c r="G49" s="1" t="s">
        <v>162</v>
      </c>
      <c r="H49" s="1">
        <f t="shared" si="7"/>
        <v>2465.8426216099997</v>
      </c>
      <c r="I49" s="25">
        <f t="shared" si="8"/>
        <v>2.6999867912030116E-7</v>
      </c>
      <c r="J49" s="26">
        <f t="shared" si="9"/>
        <v>1.1342104512485612E-2</v>
      </c>
      <c r="K49" s="5">
        <v>1.1342104512485501E-2</v>
      </c>
      <c r="L49" s="27">
        <v>2.4658426216099751E-3</v>
      </c>
      <c r="M49" s="4">
        <f t="shared" si="10"/>
        <v>-2.4719809532669501E-17</v>
      </c>
      <c r="N49" s="3">
        <f t="shared" si="11"/>
        <v>-2.4556356947869062E-11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3.1610460842179999</v>
      </c>
      <c r="D50" s="7">
        <v>54400000</v>
      </c>
      <c r="E50" s="1">
        <f t="shared" si="6"/>
        <v>54400000</v>
      </c>
      <c r="F50" s="6">
        <v>107975501271.44389</v>
      </c>
      <c r="G50" s="1" t="s">
        <v>152</v>
      </c>
      <c r="H50" s="1">
        <f t="shared" si="7"/>
        <v>31610.46084218</v>
      </c>
      <c r="I50" s="25">
        <f t="shared" si="8"/>
        <v>2.9275586100511089E-7</v>
      </c>
      <c r="J50" s="26">
        <f t="shared" si="9"/>
        <v>15.925918838678033</v>
      </c>
      <c r="K50" s="5">
        <v>15.92591883867787</v>
      </c>
      <c r="L50" s="27">
        <v>3.161046084217968E-2</v>
      </c>
      <c r="M50" s="4">
        <f t="shared" si="10"/>
        <v>-3.1918911957973251E-16</v>
      </c>
      <c r="N50" s="3">
        <f t="shared" si="11"/>
        <v>-3.2014213502407074E-10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0.21677631805200001</v>
      </c>
      <c r="D51" s="7">
        <v>47589</v>
      </c>
      <c r="E51" s="1">
        <f t="shared" si="6"/>
        <v>47589</v>
      </c>
      <c r="F51" s="6">
        <v>9368751705.2000008</v>
      </c>
      <c r="G51" s="1" t="s">
        <v>207</v>
      </c>
      <c r="H51" s="1">
        <f t="shared" si="7"/>
        <v>2167.7631805199999</v>
      </c>
      <c r="I51" s="25">
        <f t="shared" si="8"/>
        <v>2.3138228536004554E-7</v>
      </c>
      <c r="J51" s="26">
        <f t="shared" si="9"/>
        <v>1.1011251577999207E-2</v>
      </c>
      <c r="K51" s="5">
        <v>1.10112515779991E-2</v>
      </c>
      <c r="L51" s="27">
        <v>2.1677631805199779E-3</v>
      </c>
      <c r="M51" s="4">
        <f t="shared" si="10"/>
        <v>-2.211772431870429E-17</v>
      </c>
      <c r="N51" s="3">
        <f t="shared" si="11"/>
        <v>-2.1827872842550278E-11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0.43111561517399999</v>
      </c>
      <c r="D52" s="7">
        <v>3993000</v>
      </c>
      <c r="E52" s="1">
        <f t="shared" si="6"/>
        <v>3993000</v>
      </c>
      <c r="F52" s="6">
        <v>15229054741.709999</v>
      </c>
      <c r="G52" s="1" t="s">
        <v>207</v>
      </c>
      <c r="H52" s="1">
        <f t="shared" si="7"/>
        <v>4311.1561517399996</v>
      </c>
      <c r="I52" s="25">
        <f t="shared" si="8"/>
        <v>2.83087573382504E-7</v>
      </c>
      <c r="J52" s="26">
        <f t="shared" si="9"/>
        <v>1.1303686805163384</v>
      </c>
      <c r="K52" s="5">
        <v>1.1303686805163271</v>
      </c>
      <c r="L52" s="27">
        <v>4.3111561517399574E-3</v>
      </c>
      <c r="M52" s="4">
        <f t="shared" si="10"/>
        <v>-4.2500725161431774E-17</v>
      </c>
      <c r="N52" s="3">
        <f t="shared" si="11"/>
        <v>-4.1836756281554699E-11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1.553904167959</v>
      </c>
      <c r="D53" s="7">
        <v>17800000</v>
      </c>
      <c r="E53" s="1">
        <f t="shared" si="6"/>
        <v>17800000</v>
      </c>
      <c r="F53" s="6">
        <v>38574207716.687897</v>
      </c>
      <c r="G53" s="1" t="s">
        <v>154</v>
      </c>
      <c r="H53" s="1">
        <f t="shared" si="7"/>
        <v>15539.04167959</v>
      </c>
      <c r="I53" s="25">
        <f t="shared" si="8"/>
        <v>4.0283501851076336E-7</v>
      </c>
      <c r="J53" s="26">
        <f t="shared" si="9"/>
        <v>7.1704633294915876</v>
      </c>
      <c r="K53" s="5">
        <v>7.1704633294915174</v>
      </c>
      <c r="L53" s="27">
        <v>1.5539041679589839E-2</v>
      </c>
      <c r="M53" s="4">
        <f t="shared" si="10"/>
        <v>-1.6132928326584306E-16</v>
      </c>
      <c r="N53" s="3">
        <f t="shared" si="11"/>
        <v>-1.6007106751203537E-10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0.38938539721499998</v>
      </c>
      <c r="D54" s="7">
        <v>1918</v>
      </c>
      <c r="E54" s="1">
        <f t="shared" si="6"/>
        <v>1918</v>
      </c>
      <c r="F54" s="6">
        <v>8845767248.25</v>
      </c>
      <c r="G54" s="1" t="s">
        <v>150</v>
      </c>
      <c r="H54" s="1">
        <f t="shared" si="7"/>
        <v>3893.8539721500001</v>
      </c>
      <c r="I54" s="25">
        <f t="shared" si="8"/>
        <v>4.4019403437506677E-7</v>
      </c>
      <c r="J54" s="26">
        <f t="shared" si="9"/>
        <v>8.4429215793137811E-4</v>
      </c>
      <c r="K54" s="5">
        <v>8.4429215793136955E-4</v>
      </c>
      <c r="L54" s="27">
        <v>3.8938539721499609E-3</v>
      </c>
      <c r="M54" s="4">
        <f t="shared" si="10"/>
        <v>-3.903127820947816E-17</v>
      </c>
      <c r="N54" s="3">
        <f t="shared" si="11"/>
        <v>-3.9108272176235914E-11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0.28927990998800002</v>
      </c>
      <c r="D55" s="7">
        <v>1674657</v>
      </c>
      <c r="E55" s="1">
        <f t="shared" si="6"/>
        <v>1674657</v>
      </c>
      <c r="F55" s="6">
        <v>8015185044.6000004</v>
      </c>
      <c r="G55" s="1" t="s">
        <v>160</v>
      </c>
      <c r="H55" s="1">
        <f t="shared" si="7"/>
        <v>2892.7990998800001</v>
      </c>
      <c r="I55" s="25">
        <f t="shared" si="8"/>
        <v>3.6091482402255204E-7</v>
      </c>
      <c r="J55" s="26">
        <f t="shared" si="9"/>
        <v>0.60440853645313497</v>
      </c>
      <c r="K55" s="5">
        <v>0.60440853645312886</v>
      </c>
      <c r="L55" s="27">
        <v>2.8927990998799712E-3</v>
      </c>
      <c r="M55" s="4">
        <f t="shared" si="10"/>
        <v>-2.9056618222611519E-17</v>
      </c>
      <c r="N55" s="3">
        <f t="shared" si="11"/>
        <v>-2.9103830456733704E-11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0.67472213175999995</v>
      </c>
      <c r="D56" s="7">
        <v>193888</v>
      </c>
      <c r="E56" s="1">
        <f t="shared" si="6"/>
        <v>193888</v>
      </c>
      <c r="F56" s="6">
        <v>11343837349.489941</v>
      </c>
      <c r="G56" s="1" t="s">
        <v>205</v>
      </c>
      <c r="H56" s="1">
        <f t="shared" si="7"/>
        <v>6747.2213175999996</v>
      </c>
      <c r="I56" s="25">
        <f t="shared" si="8"/>
        <v>5.9479178956170225E-7</v>
      </c>
      <c r="J56" s="26">
        <f t="shared" si="9"/>
        <v>0.11532299049453933</v>
      </c>
      <c r="K56" s="5">
        <v>0.1153229904945382</v>
      </c>
      <c r="L56" s="27">
        <v>6.7472213175999319E-3</v>
      </c>
      <c r="M56" s="4">
        <f t="shared" si="10"/>
        <v>-6.7654215563095477E-17</v>
      </c>
      <c r="N56" s="3">
        <f t="shared" si="11"/>
        <v>-6.730260793119669E-11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0.34592153906799999</v>
      </c>
      <c r="D57" s="7">
        <v>635</v>
      </c>
      <c r="E57" s="1">
        <f t="shared" si="6"/>
        <v>635</v>
      </c>
      <c r="F57" s="6">
        <v>5175733973.1639996</v>
      </c>
      <c r="G57" s="1" t="s">
        <v>158</v>
      </c>
      <c r="H57" s="1">
        <f t="shared" si="7"/>
        <v>3459.2153906799999</v>
      </c>
      <c r="I57" s="25">
        <f t="shared" si="8"/>
        <v>6.6835262565964778E-7</v>
      </c>
      <c r="J57" s="26">
        <f t="shared" si="9"/>
        <v>4.2440391729387634E-4</v>
      </c>
      <c r="K57" s="5">
        <v>4.2440391729387211E-4</v>
      </c>
      <c r="L57" s="27">
        <v>3.4592153906799648E-3</v>
      </c>
      <c r="M57" s="4">
        <f t="shared" si="10"/>
        <v>-3.5128150388530344E-17</v>
      </c>
      <c r="N57" s="3">
        <f t="shared" si="11"/>
        <v>-3.5015546018257737E-11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0.21684441887</v>
      </c>
      <c r="D58" s="7">
        <v>1177863</v>
      </c>
      <c r="E58" s="1">
        <f t="shared" si="6"/>
        <v>1177863</v>
      </c>
      <c r="F58" s="6">
        <v>11445015257.23999</v>
      </c>
      <c r="G58" s="1" t="s">
        <v>207</v>
      </c>
      <c r="H58" s="1">
        <f t="shared" si="7"/>
        <v>2168.4441886999998</v>
      </c>
      <c r="I58" s="25">
        <f t="shared" si="8"/>
        <v>1.8946625582943333E-7</v>
      </c>
      <c r="J58" s="26">
        <f t="shared" si="9"/>
        <v>0.22316529249002384</v>
      </c>
      <c r="K58" s="5">
        <v>0.22316529249002159</v>
      </c>
      <c r="L58" s="27">
        <v>2.1684441886999778E-3</v>
      </c>
      <c r="M58" s="4">
        <f t="shared" si="10"/>
        <v>-2.211772431870429E-17</v>
      </c>
      <c r="N58" s="3">
        <f t="shared" si="11"/>
        <v>-2.1827872842550278E-11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0.245965572568</v>
      </c>
      <c r="D59" s="7">
        <v>17255</v>
      </c>
      <c r="E59" s="1">
        <f t="shared" si="6"/>
        <v>17255</v>
      </c>
      <c r="F59" s="6">
        <v>9243019924.0079994</v>
      </c>
      <c r="G59" s="1" t="s">
        <v>150</v>
      </c>
      <c r="H59" s="1">
        <f t="shared" si="7"/>
        <v>2459.6557256799997</v>
      </c>
      <c r="I59" s="25">
        <f t="shared" si="8"/>
        <v>2.6610953410272783E-7</v>
      </c>
      <c r="J59" s="26">
        <f t="shared" si="9"/>
        <v>4.5917200109425686E-3</v>
      </c>
      <c r="K59" s="5">
        <v>4.5917200109425226E-3</v>
      </c>
      <c r="L59" s="27">
        <v>2.4596557256799751E-3</v>
      </c>
      <c r="M59" s="4">
        <f t="shared" si="10"/>
        <v>-2.4719809532669501E-17</v>
      </c>
      <c r="N59" s="3">
        <f t="shared" si="11"/>
        <v>-2.4556356947869062E-11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0.97367677761799998</v>
      </c>
      <c r="D60" s="7">
        <v>13463.6</v>
      </c>
      <c r="E60" s="1">
        <f t="shared" si="6"/>
        <v>13463.6</v>
      </c>
      <c r="F60" s="6">
        <v>19117310234.5</v>
      </c>
      <c r="G60" s="1" t="s">
        <v>195</v>
      </c>
      <c r="H60" s="1">
        <f t="shared" si="7"/>
        <v>9736.7677761799987</v>
      </c>
      <c r="I60" s="25">
        <f t="shared" si="8"/>
        <v>5.0931682630794834E-7</v>
      </c>
      <c r="J60" s="26">
        <f t="shared" si="9"/>
        <v>6.8572380226796931E-3</v>
      </c>
      <c r="K60" s="5">
        <v>6.8572380226796254E-3</v>
      </c>
      <c r="L60" s="27">
        <v>9.7367677761799019E-3</v>
      </c>
      <c r="M60" s="4">
        <f t="shared" si="10"/>
        <v>-9.7144514654701197E-17</v>
      </c>
      <c r="N60" s="3">
        <f t="shared" si="11"/>
        <v>-9.6406438387930393E-11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0.48547980870899998</v>
      </c>
      <c r="D61" s="7">
        <v>2367040</v>
      </c>
      <c r="E61" s="1">
        <f t="shared" si="6"/>
        <v>2367040</v>
      </c>
      <c r="F61" s="6">
        <v>9333307292.7999897</v>
      </c>
      <c r="G61" s="1" t="s">
        <v>191</v>
      </c>
      <c r="H61" s="1">
        <f t="shared" si="7"/>
        <v>4854.7980870900001</v>
      </c>
      <c r="I61" s="25">
        <f t="shared" si="8"/>
        <v>5.201583891741297E-7</v>
      </c>
      <c r="J61" s="26">
        <f t="shared" si="9"/>
        <v>1.2312357135107319</v>
      </c>
      <c r="K61" s="5">
        <v>1.231235713510719</v>
      </c>
      <c r="L61" s="27">
        <v>4.8547980870899511E-3</v>
      </c>
      <c r="M61" s="4">
        <f t="shared" si="10"/>
        <v>-4.8572257327350599E-17</v>
      </c>
      <c r="N61" s="3">
        <f t="shared" si="11"/>
        <v>-4.9112713895738125E-11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0.60689738740900001</v>
      </c>
      <c r="D62" s="7">
        <v>298661</v>
      </c>
      <c r="E62" s="1">
        <f t="shared" si="6"/>
        <v>298661</v>
      </c>
      <c r="F62" s="6">
        <v>36143232566.540497</v>
      </c>
      <c r="G62" s="1" t="s">
        <v>171</v>
      </c>
      <c r="H62" s="1">
        <f t="shared" si="7"/>
        <v>6068.9738740900002</v>
      </c>
      <c r="I62" s="25">
        <f t="shared" si="8"/>
        <v>1.679145290315935E-7</v>
      </c>
      <c r="J62" s="26">
        <f t="shared" si="9"/>
        <v>5.0149521155104744E-2</v>
      </c>
      <c r="K62" s="5">
        <v>5.0149521155104251E-2</v>
      </c>
      <c r="L62" s="27">
        <v>6.0689738740899394E-3</v>
      </c>
      <c r="M62" s="4">
        <f t="shared" si="10"/>
        <v>-6.0715321659188248E-17</v>
      </c>
      <c r="N62" s="3">
        <f t="shared" si="11"/>
        <v>-6.0936145018786192E-11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0.49734387961999998</v>
      </c>
      <c r="D63" s="7">
        <v>4477108</v>
      </c>
      <c r="E63" s="1">
        <f t="shared" si="6"/>
        <v>4477108</v>
      </c>
      <c r="F63" s="6">
        <v>9619929277.5421944</v>
      </c>
      <c r="G63" s="1" t="s">
        <v>152</v>
      </c>
      <c r="H63" s="1">
        <f t="shared" si="7"/>
        <v>4973.4387962000001</v>
      </c>
      <c r="I63" s="25">
        <f t="shared" si="8"/>
        <v>5.1699328058580795E-7</v>
      </c>
      <c r="J63" s="26">
        <f t="shared" si="9"/>
        <v>2.3146347524569655</v>
      </c>
      <c r="K63" s="5">
        <v>2.3146347524569419</v>
      </c>
      <c r="L63" s="27">
        <v>4.9734387961999508E-3</v>
      </c>
      <c r="M63" s="4">
        <f t="shared" si="10"/>
        <v>-4.9439619065339002E-17</v>
      </c>
      <c r="N63" s="3">
        <f t="shared" si="11"/>
        <v>-4.9112713895738125E-11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4.0457177015469998</v>
      </c>
      <c r="D64" s="7">
        <v>849242</v>
      </c>
      <c r="E64" s="1">
        <f t="shared" si="6"/>
        <v>849242</v>
      </c>
      <c r="F64" s="6">
        <v>105373661373.75</v>
      </c>
      <c r="G64" s="1" t="s">
        <v>152</v>
      </c>
      <c r="H64" s="1">
        <f t="shared" si="7"/>
        <v>40457.177015469999</v>
      </c>
      <c r="I64" s="25">
        <f t="shared" si="8"/>
        <v>3.8394012780833701E-7</v>
      </c>
      <c r="J64" s="26">
        <f t="shared" si="9"/>
        <v>0.32605808202020775</v>
      </c>
      <c r="K64" s="5">
        <v>0.32605808202020448</v>
      </c>
      <c r="L64" s="27">
        <v>4.0457177015469588E-2</v>
      </c>
      <c r="M64" s="4">
        <f t="shared" si="10"/>
        <v>-4.0939474033052647E-16</v>
      </c>
      <c r="N64" s="3">
        <f t="shared" si="11"/>
        <v>-4.0745362639427185E-10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0.24523236755899999</v>
      </c>
      <c r="D65" s="7">
        <v>50798</v>
      </c>
      <c r="E65" s="1">
        <f t="shared" si="6"/>
        <v>50798</v>
      </c>
      <c r="F65" s="6">
        <v>5318382272.96</v>
      </c>
      <c r="G65" s="1" t="s">
        <v>158</v>
      </c>
      <c r="H65" s="1">
        <f t="shared" si="7"/>
        <v>2452.3236755899998</v>
      </c>
      <c r="I65" s="25">
        <f t="shared" si="8"/>
        <v>4.6110331106852424E-7</v>
      </c>
      <c r="J65" s="26">
        <f t="shared" si="9"/>
        <v>2.3423125995658895E-2</v>
      </c>
      <c r="K65" s="5">
        <v>2.3423125995658659E-2</v>
      </c>
      <c r="L65" s="27">
        <v>2.4523236755899752E-3</v>
      </c>
      <c r="M65" s="4">
        <f t="shared" si="10"/>
        <v>-2.4719809532669501E-17</v>
      </c>
      <c r="N65" s="3">
        <f t="shared" si="11"/>
        <v>-2.4556356947869062E-11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1.462895601329</v>
      </c>
      <c r="D66" s="7">
        <v>36500000</v>
      </c>
      <c r="E66" s="1">
        <f t="shared" ref="E66:E97" si="12">D66</f>
        <v>36500000</v>
      </c>
      <c r="F66" s="6">
        <v>35347958058.589996</v>
      </c>
      <c r="G66" s="1" t="s">
        <v>152</v>
      </c>
      <c r="H66" s="1">
        <f t="shared" ref="H66:H102" si="13">(C66/100)*$R$2</f>
        <v>14628.956013289999</v>
      </c>
      <c r="I66" s="25">
        <f t="shared" ref="I66:I97" si="14">H66/F66</f>
        <v>4.1385575905239539E-7</v>
      </c>
      <c r="J66" s="26">
        <f t="shared" ref="J66:J97" si="15">I66*E66</f>
        <v>15.105735205412431</v>
      </c>
      <c r="K66" s="5">
        <v>15.10573520541228</v>
      </c>
      <c r="L66" s="27">
        <v>1.462895601328985E-2</v>
      </c>
      <c r="M66" s="4">
        <f t="shared" ref="M66:M97" si="16">L66-(C66/100)</f>
        <v>-1.4918621893400541E-16</v>
      </c>
      <c r="N66" s="3">
        <f t="shared" ref="N66:N102" si="17">IFERROR(L66*$R$2,0)-H66</f>
        <v>-1.4915713109076023E-10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0.52756303676399996</v>
      </c>
      <c r="D67" s="7">
        <v>44022</v>
      </c>
      <c r="E67" s="1">
        <f t="shared" si="12"/>
        <v>44022</v>
      </c>
      <c r="F67" s="6">
        <v>8503931194.3999996</v>
      </c>
      <c r="G67" s="1" t="s">
        <v>152</v>
      </c>
      <c r="H67" s="1">
        <f t="shared" si="13"/>
        <v>5275.6303676400003</v>
      </c>
      <c r="I67" s="25">
        <f t="shared" si="14"/>
        <v>6.2037547659300247E-7</v>
      </c>
      <c r="J67" s="26">
        <f t="shared" si="15"/>
        <v>2.7310169230577153E-2</v>
      </c>
      <c r="K67" s="5">
        <v>2.7310169230576879E-2</v>
      </c>
      <c r="L67" s="27">
        <v>5.275630367639947E-3</v>
      </c>
      <c r="M67" s="4">
        <f t="shared" si="16"/>
        <v>-5.2909066017292616E-17</v>
      </c>
      <c r="N67" s="3">
        <f t="shared" si="17"/>
        <v>-5.3660187404602766E-11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0.49636587715000002</v>
      </c>
      <c r="D68" s="7">
        <v>38400</v>
      </c>
      <c r="E68" s="1">
        <f t="shared" si="12"/>
        <v>38400</v>
      </c>
      <c r="F68" s="6">
        <v>7389989200.1599998</v>
      </c>
      <c r="G68" s="1" t="s">
        <v>177</v>
      </c>
      <c r="H68" s="1">
        <f t="shared" si="13"/>
        <v>4963.6587715000005</v>
      </c>
      <c r="I68" s="25">
        <f t="shared" si="14"/>
        <v>6.7167334580036094E-7</v>
      </c>
      <c r="J68" s="26">
        <f t="shared" si="15"/>
        <v>2.5792256478733861E-2</v>
      </c>
      <c r="K68" s="5">
        <v>2.5792256478733601E-2</v>
      </c>
      <c r="L68" s="27">
        <v>4.9636587714999509E-3</v>
      </c>
      <c r="M68" s="4">
        <f t="shared" si="16"/>
        <v>-4.9439619065339002E-17</v>
      </c>
      <c r="N68" s="3">
        <f t="shared" si="17"/>
        <v>-5.0022208597511053E-11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3.5215008457030001</v>
      </c>
      <c r="D69" s="7">
        <v>26800000</v>
      </c>
      <c r="E69" s="1">
        <f t="shared" si="12"/>
        <v>26800000</v>
      </c>
      <c r="F69" s="6">
        <v>94888502335.583893</v>
      </c>
      <c r="G69" s="1" t="s">
        <v>154</v>
      </c>
      <c r="H69" s="1">
        <f t="shared" si="13"/>
        <v>35215.008457030002</v>
      </c>
      <c r="I69" s="25">
        <f t="shared" si="14"/>
        <v>3.7111986795289645E-7</v>
      </c>
      <c r="J69" s="26">
        <f t="shared" si="15"/>
        <v>9.9460124611376255</v>
      </c>
      <c r="K69" s="5">
        <v>9.9460124611375242</v>
      </c>
      <c r="L69" s="27">
        <v>3.5215008457029649E-2</v>
      </c>
      <c r="M69" s="4">
        <f t="shared" si="16"/>
        <v>-3.5388358909926865E-16</v>
      </c>
      <c r="N69" s="3">
        <f t="shared" si="17"/>
        <v>-3.5652192309498787E-10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0.30001925699799997</v>
      </c>
      <c r="D70" s="7">
        <v>451882</v>
      </c>
      <c r="E70" s="1">
        <f t="shared" si="12"/>
        <v>451882</v>
      </c>
      <c r="F70" s="6">
        <v>5954682262</v>
      </c>
      <c r="G70" s="1" t="s">
        <v>152</v>
      </c>
      <c r="H70" s="1">
        <f t="shared" si="13"/>
        <v>3000.1925699799999</v>
      </c>
      <c r="I70" s="25">
        <f t="shared" si="14"/>
        <v>5.0383755807187681E-7</v>
      </c>
      <c r="J70" s="26">
        <f t="shared" si="15"/>
        <v>0.22767512341663584</v>
      </c>
      <c r="K70" s="5">
        <v>0.2276751234166336</v>
      </c>
      <c r="L70" s="27">
        <v>3.00019256997997E-3</v>
      </c>
      <c r="M70" s="4">
        <f t="shared" si="16"/>
        <v>-2.9923979960599922E-17</v>
      </c>
      <c r="N70" s="3">
        <f t="shared" si="17"/>
        <v>-3.0013325158506632E-11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2.4175683411070001</v>
      </c>
      <c r="D71" s="7">
        <v>81000000</v>
      </c>
      <c r="E71" s="1">
        <f t="shared" si="12"/>
        <v>81000000</v>
      </c>
      <c r="F71" s="6">
        <v>153279394459.15329</v>
      </c>
      <c r="G71" s="1" t="s">
        <v>154</v>
      </c>
      <c r="H71" s="1">
        <f t="shared" si="13"/>
        <v>24175.68341107</v>
      </c>
      <c r="I71" s="25">
        <f t="shared" si="14"/>
        <v>1.5772298355153318E-7</v>
      </c>
      <c r="J71" s="26">
        <f t="shared" si="15"/>
        <v>12.775561667674188</v>
      </c>
      <c r="K71" s="5">
        <v>12.77556166767406</v>
      </c>
      <c r="L71" s="27">
        <v>2.4175683411069761E-2</v>
      </c>
      <c r="M71" s="4">
        <f t="shared" si="16"/>
        <v>-2.3939183968479938E-16</v>
      </c>
      <c r="N71" s="3">
        <f t="shared" si="17"/>
        <v>-2.4010660126805305E-10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0.25243443240800001</v>
      </c>
      <c r="D72" s="7">
        <v>580053</v>
      </c>
      <c r="E72" s="1">
        <f t="shared" si="12"/>
        <v>580053</v>
      </c>
      <c r="F72" s="6">
        <v>9799870260.7579765</v>
      </c>
      <c r="G72" s="1" t="s">
        <v>152</v>
      </c>
      <c r="H72" s="1">
        <f t="shared" si="13"/>
        <v>2524.3443240800002</v>
      </c>
      <c r="I72" s="25">
        <f t="shared" si="14"/>
        <v>2.5758956566887786E-7</v>
      </c>
      <c r="J72" s="26">
        <f t="shared" si="15"/>
        <v>0.14941560033492962</v>
      </c>
      <c r="K72" s="5">
        <v>0.14941560033492809</v>
      </c>
      <c r="L72" s="27">
        <v>2.5243443240799751E-3</v>
      </c>
      <c r="M72" s="4">
        <f t="shared" si="16"/>
        <v>-2.5153490401663703E-17</v>
      </c>
      <c r="N72" s="3">
        <f t="shared" si="17"/>
        <v>-2.5011104298755527E-11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0.328890164436</v>
      </c>
      <c r="D73" s="7">
        <v>10696</v>
      </c>
      <c r="E73" s="1">
        <f t="shared" si="12"/>
        <v>10696</v>
      </c>
      <c r="F73" s="6">
        <v>6084267742.691</v>
      </c>
      <c r="G73" s="1" t="s">
        <v>150</v>
      </c>
      <c r="H73" s="1">
        <f t="shared" si="13"/>
        <v>3288.9016443600003</v>
      </c>
      <c r="I73" s="25">
        <f t="shared" si="14"/>
        <v>5.405583356043036E-7</v>
      </c>
      <c r="J73" s="26">
        <f t="shared" si="15"/>
        <v>5.781811957623631E-3</v>
      </c>
      <c r="K73" s="5">
        <v>5.7818119576235737E-3</v>
      </c>
      <c r="L73" s="27">
        <v>3.2889016443599672E-3</v>
      </c>
      <c r="M73" s="4">
        <f t="shared" si="16"/>
        <v>-3.2959746043559335E-17</v>
      </c>
      <c r="N73" s="3">
        <f t="shared" si="17"/>
        <v>-3.3196556614711881E-11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0.186941479848</v>
      </c>
      <c r="D74" s="7">
        <v>498652</v>
      </c>
      <c r="E74" s="1">
        <f t="shared" si="12"/>
        <v>498652</v>
      </c>
      <c r="F74" s="6">
        <v>8810109467.9910011</v>
      </c>
      <c r="G74" s="1" t="s">
        <v>152</v>
      </c>
      <c r="H74" s="1">
        <f t="shared" si="13"/>
        <v>1869.4147984799999</v>
      </c>
      <c r="I74" s="25">
        <f t="shared" si="14"/>
        <v>2.1218973558410152E-7</v>
      </c>
      <c r="J74" s="26">
        <f t="shared" si="15"/>
        <v>0.10580883602848339</v>
      </c>
      <c r="K74" s="5">
        <v>0.1058088360284823</v>
      </c>
      <c r="L74" s="27">
        <v>1.8694147984799809E-3</v>
      </c>
      <c r="M74" s="4">
        <f t="shared" si="16"/>
        <v>-1.9081958235744878E-17</v>
      </c>
      <c r="N74" s="3">
        <f t="shared" si="17"/>
        <v>-1.9099388737231493E-11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0.85637312325100001</v>
      </c>
      <c r="D75" s="7">
        <v>77212</v>
      </c>
      <c r="E75" s="1">
        <f t="shared" si="12"/>
        <v>77212</v>
      </c>
      <c r="F75" s="6">
        <v>14240801458</v>
      </c>
      <c r="G75" s="1" t="s">
        <v>152</v>
      </c>
      <c r="H75" s="1">
        <f t="shared" si="13"/>
        <v>8563.7312325100011</v>
      </c>
      <c r="I75" s="25">
        <f t="shared" si="14"/>
        <v>6.0135177488196686E-7</v>
      </c>
      <c r="J75" s="26">
        <f t="shared" si="15"/>
        <v>4.6431573242186427E-2</v>
      </c>
      <c r="K75" s="5">
        <v>4.6431573242185963E-2</v>
      </c>
      <c r="L75" s="27">
        <v>8.5637312325099156E-3</v>
      </c>
      <c r="M75" s="4">
        <f t="shared" si="16"/>
        <v>-8.5001450322863548E-17</v>
      </c>
      <c r="N75" s="3">
        <f t="shared" si="17"/>
        <v>-8.5492501966655254E-11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0.263851128973</v>
      </c>
      <c r="D76" s="7">
        <v>115605</v>
      </c>
      <c r="E76" s="1">
        <f t="shared" si="12"/>
        <v>115605</v>
      </c>
      <c r="F76" s="6">
        <v>6662856545.5459995</v>
      </c>
      <c r="G76" s="1" t="s">
        <v>207</v>
      </c>
      <c r="H76" s="1">
        <f t="shared" si="13"/>
        <v>2638.51128973</v>
      </c>
      <c r="I76" s="25">
        <f t="shared" si="14"/>
        <v>3.9600301637798245E-7</v>
      </c>
      <c r="J76" s="26">
        <f t="shared" si="15"/>
        <v>4.577992870837666E-2</v>
      </c>
      <c r="K76" s="5">
        <v>4.5779928708376202E-2</v>
      </c>
      <c r="L76" s="27">
        <v>2.638511289729974E-3</v>
      </c>
      <c r="M76" s="4">
        <f t="shared" si="16"/>
        <v>-2.6020852139652106E-17</v>
      </c>
      <c r="N76" s="3">
        <f t="shared" si="17"/>
        <v>-2.5920599000528455E-11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0.82581198555000002</v>
      </c>
      <c r="D77" s="7">
        <v>8920000</v>
      </c>
      <c r="E77" s="1">
        <f t="shared" si="12"/>
        <v>8920000</v>
      </c>
      <c r="F77" s="6">
        <v>22426854953.715</v>
      </c>
      <c r="G77" s="1" t="s">
        <v>160</v>
      </c>
      <c r="H77" s="1">
        <f t="shared" si="13"/>
        <v>8258.119855500001</v>
      </c>
      <c r="I77" s="25">
        <f t="shared" si="14"/>
        <v>3.6822460717489264E-7</v>
      </c>
      <c r="J77" s="26">
        <f t="shared" si="15"/>
        <v>3.2845634960000423</v>
      </c>
      <c r="K77" s="5">
        <v>3.284563496000009</v>
      </c>
      <c r="L77" s="27">
        <v>8.258119855499917E-3</v>
      </c>
      <c r="M77" s="4">
        <f t="shared" si="16"/>
        <v>-8.3266726846886741E-17</v>
      </c>
      <c r="N77" s="3">
        <f t="shared" si="17"/>
        <v>-8.3673512563109398E-11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0.939098585667</v>
      </c>
      <c r="D78" s="7">
        <v>1258.33</v>
      </c>
      <c r="E78" s="1">
        <f t="shared" si="12"/>
        <v>1258.33</v>
      </c>
      <c r="F78" s="6">
        <v>14672160825.040001</v>
      </c>
      <c r="G78" s="1" t="s">
        <v>150</v>
      </c>
      <c r="H78" s="1">
        <f t="shared" si="13"/>
        <v>9390.9858566700004</v>
      </c>
      <c r="I78" s="25">
        <f t="shared" si="14"/>
        <v>6.4005472463490382E-7</v>
      </c>
      <c r="J78" s="26">
        <f t="shared" si="15"/>
        <v>8.0540006164983851E-4</v>
      </c>
      <c r="K78" s="5">
        <v>8.0540006164983038E-4</v>
      </c>
      <c r="L78" s="27">
        <v>9.3909858566699062E-3</v>
      </c>
      <c r="M78" s="4">
        <f t="shared" si="16"/>
        <v>-9.3675067702747583E-17</v>
      </c>
      <c r="N78" s="3">
        <f t="shared" si="17"/>
        <v>-9.4587448984384537E-11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0.19048308592999999</v>
      </c>
      <c r="D79" s="7">
        <v>4491.8999999999996</v>
      </c>
      <c r="E79" s="1">
        <f t="shared" si="12"/>
        <v>4491.8999999999996</v>
      </c>
      <c r="F79" s="6">
        <v>6106382725.51999</v>
      </c>
      <c r="G79" s="1" t="s">
        <v>158</v>
      </c>
      <c r="H79" s="1">
        <f t="shared" si="13"/>
        <v>1904.8308592999997</v>
      </c>
      <c r="I79" s="25">
        <f t="shared" si="14"/>
        <v>3.1194095505007733E-7</v>
      </c>
      <c r="J79" s="26">
        <f t="shared" si="15"/>
        <v>1.4012075759894421E-3</v>
      </c>
      <c r="K79" s="5">
        <v>1.401207575989428E-3</v>
      </c>
      <c r="L79" s="27">
        <v>1.9048308592999809E-3</v>
      </c>
      <c r="M79" s="4">
        <f t="shared" si="16"/>
        <v>-1.8865117801247777E-17</v>
      </c>
      <c r="N79" s="3">
        <f t="shared" si="17"/>
        <v>-1.8872015061788261E-11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0.38274053753999998</v>
      </c>
      <c r="D80" s="7">
        <v>2001.7</v>
      </c>
      <c r="E80" s="1">
        <f t="shared" si="12"/>
        <v>2001.7</v>
      </c>
      <c r="F80" s="6">
        <v>7521477461.25</v>
      </c>
      <c r="G80" s="1" t="s">
        <v>150</v>
      </c>
      <c r="H80" s="1">
        <f t="shared" si="13"/>
        <v>3827.4053754000001</v>
      </c>
      <c r="I80" s="25">
        <f t="shared" si="14"/>
        <v>5.0886350389514036E-7</v>
      </c>
      <c r="J80" s="26">
        <f t="shared" si="15"/>
        <v>1.0185920757469025E-3</v>
      </c>
      <c r="K80" s="5">
        <v>1.0185920757468921E-3</v>
      </c>
      <c r="L80" s="27">
        <v>3.8274053753999619E-3</v>
      </c>
      <c r="M80" s="4">
        <f t="shared" si="16"/>
        <v>-3.8163916471489756E-17</v>
      </c>
      <c r="N80" s="3">
        <f t="shared" si="17"/>
        <v>-3.8198777474462986E-11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0.37725408834700003</v>
      </c>
      <c r="D81" s="7">
        <v>291419</v>
      </c>
      <c r="E81" s="1">
        <f t="shared" si="12"/>
        <v>291419</v>
      </c>
      <c r="F81" s="6">
        <v>8849529684.948</v>
      </c>
      <c r="G81" s="1" t="s">
        <v>207</v>
      </c>
      <c r="H81" s="1">
        <f t="shared" si="13"/>
        <v>3772.5408834700002</v>
      </c>
      <c r="I81" s="25">
        <f t="shared" si="14"/>
        <v>4.2629846079692176E-7</v>
      </c>
      <c r="J81" s="26">
        <f t="shared" si="15"/>
        <v>0.12423147114697815</v>
      </c>
      <c r="K81" s="5">
        <v>0.1242314711469769</v>
      </c>
      <c r="L81" s="27">
        <v>3.772540883469963E-3</v>
      </c>
      <c r="M81" s="4">
        <f t="shared" si="16"/>
        <v>-3.7296554733501353E-17</v>
      </c>
      <c r="N81" s="3">
        <f t="shared" si="17"/>
        <v>-3.7289282772690058E-11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0.389920225861</v>
      </c>
      <c r="D82" s="7">
        <v>1198420</v>
      </c>
      <c r="E82" s="1">
        <f t="shared" si="12"/>
        <v>1198420</v>
      </c>
      <c r="F82" s="6">
        <v>9377867428.3399887</v>
      </c>
      <c r="G82" s="1" t="s">
        <v>154</v>
      </c>
      <c r="H82" s="1">
        <f t="shared" si="13"/>
        <v>3899.2022586100002</v>
      </c>
      <c r="I82" s="25">
        <f t="shared" si="14"/>
        <v>4.1578773515464512E-7</v>
      </c>
      <c r="J82" s="26">
        <f t="shared" si="15"/>
        <v>0.49828833756402979</v>
      </c>
      <c r="K82" s="5">
        <v>0.4982883375640248</v>
      </c>
      <c r="L82" s="27">
        <v>3.8992022586099612E-3</v>
      </c>
      <c r="M82" s="4">
        <f t="shared" si="16"/>
        <v>-3.903127820947816E-17</v>
      </c>
      <c r="N82" s="3">
        <f t="shared" si="17"/>
        <v>-3.9108272176235914E-11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1.138685999032</v>
      </c>
      <c r="D83" s="7">
        <v>150108</v>
      </c>
      <c r="E83" s="1">
        <f t="shared" si="12"/>
        <v>150108</v>
      </c>
      <c r="F83" s="6">
        <v>133448954176.2988</v>
      </c>
      <c r="G83" s="1" t="s">
        <v>150</v>
      </c>
      <c r="H83" s="1">
        <f t="shared" si="13"/>
        <v>11386.859990319999</v>
      </c>
      <c r="I83" s="25">
        <f t="shared" si="14"/>
        <v>8.5327457683009421E-8</v>
      </c>
      <c r="J83" s="26">
        <f t="shared" si="15"/>
        <v>1.2808334017881179E-2</v>
      </c>
      <c r="K83" s="5">
        <v>1.280833401788105E-2</v>
      </c>
      <c r="L83" s="27">
        <v>1.1386859990319881E-2</v>
      </c>
      <c r="M83" s="4">
        <f t="shared" si="16"/>
        <v>-1.1796119636642288E-16</v>
      </c>
      <c r="N83" s="3">
        <f t="shared" si="17"/>
        <v>-1.1823431123048067E-10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0.28622562446299998</v>
      </c>
      <c r="D84" s="7">
        <v>139050</v>
      </c>
      <c r="E84" s="1">
        <f t="shared" si="12"/>
        <v>139050</v>
      </c>
      <c r="F84" s="6">
        <v>119504009455.9044</v>
      </c>
      <c r="G84" s="1" t="s">
        <v>150</v>
      </c>
      <c r="H84" s="1">
        <f t="shared" si="13"/>
        <v>2862.2562446299999</v>
      </c>
      <c r="I84" s="25">
        <f t="shared" si="14"/>
        <v>2.3951131494764947E-8</v>
      </c>
      <c r="J84" s="26">
        <f t="shared" si="15"/>
        <v>3.3304048343470657E-3</v>
      </c>
      <c r="K84" s="5">
        <v>3.3304048343470319E-3</v>
      </c>
      <c r="L84" s="27">
        <v>2.8622562446299709E-3</v>
      </c>
      <c r="M84" s="4">
        <f t="shared" si="16"/>
        <v>-2.9056618222611519E-17</v>
      </c>
      <c r="N84" s="3">
        <f t="shared" si="17"/>
        <v>-2.9103830456733704E-11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0.204966214102</v>
      </c>
      <c r="D85" s="7">
        <v>6828</v>
      </c>
      <c r="E85" s="1">
        <f t="shared" si="12"/>
        <v>6828</v>
      </c>
      <c r="F85" s="6">
        <v>11250310495.99999</v>
      </c>
      <c r="G85" s="1" t="s">
        <v>150</v>
      </c>
      <c r="H85" s="1">
        <f t="shared" si="13"/>
        <v>2049.66214102</v>
      </c>
      <c r="I85" s="25">
        <f t="shared" si="14"/>
        <v>1.8218716201199517E-7</v>
      </c>
      <c r="J85" s="26">
        <f t="shared" si="15"/>
        <v>1.2439739422179031E-3</v>
      </c>
      <c r="K85" s="5">
        <v>1.2439739422178909E-3</v>
      </c>
      <c r="L85" s="27">
        <v>2.0496621410199798E-3</v>
      </c>
      <c r="M85" s="4">
        <f t="shared" si="16"/>
        <v>-2.0383000842727483E-17</v>
      </c>
      <c r="N85" s="3">
        <f t="shared" si="17"/>
        <v>-2.0008883439004421E-11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0.50979401322899998</v>
      </c>
      <c r="D86" s="7">
        <v>106179</v>
      </c>
      <c r="E86" s="1">
        <f t="shared" si="12"/>
        <v>106179</v>
      </c>
      <c r="F86" s="6">
        <v>10377610037.839991</v>
      </c>
      <c r="G86" s="1" t="s">
        <v>207</v>
      </c>
      <c r="H86" s="1">
        <f t="shared" si="13"/>
        <v>5097.9401322899994</v>
      </c>
      <c r="I86" s="25">
        <f t="shared" si="14"/>
        <v>4.9124414134866564E-7</v>
      </c>
      <c r="J86" s="26">
        <f t="shared" si="15"/>
        <v>5.2159811684259969E-2</v>
      </c>
      <c r="K86" s="5">
        <v>5.2159811684259462E-2</v>
      </c>
      <c r="L86" s="27">
        <v>5.0979401322899494E-3</v>
      </c>
      <c r="M86" s="4">
        <f t="shared" si="16"/>
        <v>-5.0306980803327406E-17</v>
      </c>
      <c r="N86" s="3">
        <f t="shared" si="17"/>
        <v>-5.0022208597511053E-11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0.68536247080400003</v>
      </c>
      <c r="D87" s="7">
        <v>193644</v>
      </c>
      <c r="E87" s="1">
        <f t="shared" si="12"/>
        <v>193644</v>
      </c>
      <c r="F87" s="6">
        <v>11287055550.839899</v>
      </c>
      <c r="G87" s="1" t="s">
        <v>171</v>
      </c>
      <c r="H87" s="1">
        <f t="shared" si="13"/>
        <v>6853.6247080400008</v>
      </c>
      <c r="I87" s="25">
        <f t="shared" si="14"/>
        <v>6.07211037207131E-7</v>
      </c>
      <c r="J87" s="26">
        <f t="shared" si="15"/>
        <v>0.11758277408893768</v>
      </c>
      <c r="K87" s="5">
        <v>0.1175827740889365</v>
      </c>
      <c r="L87" s="27">
        <v>6.8536247080399322E-3</v>
      </c>
      <c r="M87" s="4">
        <f t="shared" si="16"/>
        <v>-6.852157730108388E-17</v>
      </c>
      <c r="N87" s="3">
        <f t="shared" si="17"/>
        <v>-6.8212102632969618E-11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0.30295323947199998</v>
      </c>
      <c r="D88" s="7">
        <v>32331</v>
      </c>
      <c r="E88" s="1">
        <f t="shared" si="12"/>
        <v>32331</v>
      </c>
      <c r="F88" s="6">
        <v>4882078638.6120005</v>
      </c>
      <c r="G88" s="1" t="s">
        <v>177</v>
      </c>
      <c r="H88" s="1">
        <f t="shared" si="13"/>
        <v>3029.53239472</v>
      </c>
      <c r="I88" s="25">
        <f t="shared" si="14"/>
        <v>6.2054149860669011E-7</v>
      </c>
      <c r="J88" s="26">
        <f t="shared" si="15"/>
        <v>2.0062727191452898E-2</v>
      </c>
      <c r="K88" s="5">
        <v>2.00627271914527E-2</v>
      </c>
      <c r="L88" s="27">
        <v>3.02953239471997E-3</v>
      </c>
      <c r="M88" s="4">
        <f t="shared" si="16"/>
        <v>-2.9923979960599922E-17</v>
      </c>
      <c r="N88" s="3">
        <f t="shared" si="17"/>
        <v>-3.0013325158506632E-11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1.2607294184490001</v>
      </c>
      <c r="D89" s="7">
        <v>29419000</v>
      </c>
      <c r="E89" s="1">
        <f t="shared" si="12"/>
        <v>29419000</v>
      </c>
      <c r="F89" s="6">
        <v>50224685733.487396</v>
      </c>
      <c r="G89" s="1" t="s">
        <v>154</v>
      </c>
      <c r="H89" s="1">
        <f t="shared" si="13"/>
        <v>12607.294184490001</v>
      </c>
      <c r="I89" s="25">
        <f t="shared" si="14"/>
        <v>2.5101788095577998E-7</v>
      </c>
      <c r="J89" s="26">
        <f t="shared" si="15"/>
        <v>7.3846950398380908</v>
      </c>
      <c r="K89" s="5">
        <v>7.384695039838018</v>
      </c>
      <c r="L89" s="27">
        <v>1.2607294184489869E-2</v>
      </c>
      <c r="M89" s="4">
        <f t="shared" si="16"/>
        <v>-1.3183898417423734E-16</v>
      </c>
      <c r="N89" s="3">
        <f t="shared" si="17"/>
        <v>-1.3278622645884752E-10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1.8677249025539999</v>
      </c>
      <c r="D90" s="7">
        <v>2530000</v>
      </c>
      <c r="E90" s="1">
        <f t="shared" si="12"/>
        <v>2530000</v>
      </c>
      <c r="F90" s="6">
        <v>95329720649.165802</v>
      </c>
      <c r="G90" s="1" t="s">
        <v>158</v>
      </c>
      <c r="H90" s="1">
        <f t="shared" si="13"/>
        <v>18677.249025540001</v>
      </c>
      <c r="I90" s="25">
        <f t="shared" si="14"/>
        <v>1.9592262411296009E-7</v>
      </c>
      <c r="J90" s="26">
        <f t="shared" si="15"/>
        <v>0.49568423900578901</v>
      </c>
      <c r="K90" s="5">
        <v>0.49568423900578401</v>
      </c>
      <c r="L90" s="27">
        <v>1.867724902553981E-2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0.20526407701900001</v>
      </c>
      <c r="D91" s="7">
        <v>9422</v>
      </c>
      <c r="E91" s="1">
        <f t="shared" si="12"/>
        <v>9422</v>
      </c>
      <c r="F91" s="6">
        <v>7793414742.96</v>
      </c>
      <c r="G91" s="1" t="s">
        <v>171</v>
      </c>
      <c r="H91" s="1">
        <f t="shared" si="13"/>
        <v>2052.6407701899998</v>
      </c>
      <c r="I91" s="25">
        <f t="shared" si="14"/>
        <v>2.6338143649344533E-7</v>
      </c>
      <c r="J91" s="26">
        <f t="shared" si="15"/>
        <v>2.481579894641242E-3</v>
      </c>
      <c r="K91" s="5">
        <v>2.4815798946412168E-3</v>
      </c>
      <c r="L91" s="27">
        <v>2.05264077018998E-3</v>
      </c>
      <c r="M91" s="4">
        <f t="shared" si="16"/>
        <v>-1.9949319973733282E-17</v>
      </c>
      <c r="N91" s="3">
        <f t="shared" si="17"/>
        <v>-1.9554136088117957E-11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1.0753754714349999</v>
      </c>
      <c r="D92" s="7">
        <v>205818</v>
      </c>
      <c r="E92" s="1">
        <f t="shared" si="12"/>
        <v>205818</v>
      </c>
      <c r="F92" s="6">
        <v>195167540237.6192</v>
      </c>
      <c r="G92" s="1" t="s">
        <v>150</v>
      </c>
      <c r="H92" s="1">
        <f t="shared" si="13"/>
        <v>10753.754714349998</v>
      </c>
      <c r="I92" s="25">
        <f t="shared" si="14"/>
        <v>5.5100119114362721E-8</v>
      </c>
      <c r="J92" s="26">
        <f t="shared" si="15"/>
        <v>1.1340596315879907E-2</v>
      </c>
      <c r="K92" s="5">
        <v>1.1340596315879791E-2</v>
      </c>
      <c r="L92" s="27">
        <v>1.0753754714349891E-2</v>
      </c>
      <c r="M92" s="4">
        <f t="shared" si="16"/>
        <v>-1.0755285551056204E-16</v>
      </c>
      <c r="N92" s="3">
        <f t="shared" si="17"/>
        <v>-1.0732037480920553E-10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2.7840866257150001</v>
      </c>
      <c r="D93" s="7">
        <v>81000000</v>
      </c>
      <c r="E93" s="1">
        <f t="shared" si="12"/>
        <v>81000000</v>
      </c>
      <c r="F93" s="6">
        <v>153279394459.15329</v>
      </c>
      <c r="G93" s="1" t="s">
        <v>154</v>
      </c>
      <c r="H93" s="1">
        <f t="shared" si="13"/>
        <v>27840.866257150003</v>
      </c>
      <c r="I93" s="25">
        <f t="shared" si="14"/>
        <v>1.8163476151107306E-7</v>
      </c>
      <c r="J93" s="26">
        <f t="shared" si="15"/>
        <v>14.712415682396918</v>
      </c>
      <c r="K93" s="5">
        <v>14.71241568239677</v>
      </c>
      <c r="L93" s="27">
        <v>2.784086625714972E-2</v>
      </c>
      <c r="M93" s="4">
        <f t="shared" si="16"/>
        <v>-2.8102520310824275E-16</v>
      </c>
      <c r="N93" s="3">
        <f t="shared" si="17"/>
        <v>-2.8376234695315361E-10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1.0851511046869999</v>
      </c>
      <c r="D94" s="7">
        <v>254410</v>
      </c>
      <c r="E94" s="1">
        <f t="shared" si="12"/>
        <v>254410</v>
      </c>
      <c r="F94" s="6">
        <v>18014197164</v>
      </c>
      <c r="G94" s="1" t="s">
        <v>156</v>
      </c>
      <c r="H94" s="1">
        <f t="shared" si="13"/>
        <v>10851.511046869999</v>
      </c>
      <c r="I94" s="25">
        <f t="shared" si="14"/>
        <v>6.023866036370422E-7</v>
      </c>
      <c r="J94" s="26">
        <f t="shared" si="15"/>
        <v>0.15325317583129991</v>
      </c>
      <c r="K94" s="5">
        <v>0.15325317583129841</v>
      </c>
      <c r="L94" s="27">
        <v>1.0851511046869889E-2</v>
      </c>
      <c r="M94" s="4">
        <f t="shared" si="16"/>
        <v>-1.0928757898653885E-16</v>
      </c>
      <c r="N94" s="3">
        <f t="shared" si="17"/>
        <v>-1.0913936421275139E-10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0.21842653770100001</v>
      </c>
      <c r="D95" s="7">
        <v>584</v>
      </c>
      <c r="E95" s="1">
        <f t="shared" si="12"/>
        <v>584</v>
      </c>
      <c r="F95" s="6">
        <v>6755105158.8800001</v>
      </c>
      <c r="G95" s="1" t="s">
        <v>150</v>
      </c>
      <c r="H95" s="1">
        <f t="shared" si="13"/>
        <v>2184.2653770100001</v>
      </c>
      <c r="I95" s="25">
        <f t="shared" si="14"/>
        <v>3.2335031441200426E-7</v>
      </c>
      <c r="J95" s="26">
        <f t="shared" si="15"/>
        <v>1.8883658361661048E-4</v>
      </c>
      <c r="K95" s="5">
        <v>1.8883658361660861E-4</v>
      </c>
      <c r="L95" s="27">
        <v>2.1842653770099778E-3</v>
      </c>
      <c r="M95" s="4">
        <f t="shared" si="16"/>
        <v>-2.211772431870429E-17</v>
      </c>
      <c r="N95" s="3">
        <f t="shared" si="17"/>
        <v>-2.2282620193436742E-11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1.085256574705</v>
      </c>
      <c r="D96" s="7">
        <v>965436</v>
      </c>
      <c r="E96" s="1">
        <f t="shared" si="12"/>
        <v>965436</v>
      </c>
      <c r="F96" s="6">
        <v>20945016088.061901</v>
      </c>
      <c r="G96" s="1" t="s">
        <v>152</v>
      </c>
      <c r="H96" s="1">
        <f t="shared" si="13"/>
        <v>10852.565747049999</v>
      </c>
      <c r="I96" s="25">
        <f t="shared" si="14"/>
        <v>5.1814549587458527E-7</v>
      </c>
      <c r="J96" s="26">
        <f t="shared" si="15"/>
        <v>0.50023631495517606</v>
      </c>
      <c r="K96" s="5">
        <v>0.50023631495517107</v>
      </c>
      <c r="L96" s="27">
        <v>1.085256574704989E-2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0.41089268048400002</v>
      </c>
      <c r="D97" s="7">
        <v>94000</v>
      </c>
      <c r="E97" s="1">
        <f t="shared" si="12"/>
        <v>94000</v>
      </c>
      <c r="F97" s="6">
        <v>8536024226.5999899</v>
      </c>
      <c r="G97" s="1" t="s">
        <v>156</v>
      </c>
      <c r="H97" s="1">
        <f t="shared" si="13"/>
        <v>4108.9268048399999</v>
      </c>
      <c r="I97" s="25">
        <f t="shared" si="14"/>
        <v>4.8136306736756288E-7</v>
      </c>
      <c r="J97" s="26">
        <f t="shared" si="15"/>
        <v>4.5248128332550909E-2</v>
      </c>
      <c r="K97" s="5">
        <v>4.5248128332550458E-2</v>
      </c>
      <c r="L97" s="27">
        <v>4.1089268048399592E-3</v>
      </c>
      <c r="M97" s="4">
        <f t="shared" si="16"/>
        <v>-4.0766001685454967E-17</v>
      </c>
      <c r="N97" s="3">
        <f t="shared" si="17"/>
        <v>-4.0927261579781771E-11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3.429900597219</v>
      </c>
      <c r="D98" s="7">
        <v>1102925</v>
      </c>
      <c r="E98" s="1">
        <f t="shared" ref="E98:E129" si="18">D98</f>
        <v>1102925</v>
      </c>
      <c r="F98" s="6">
        <v>145412624696.1803</v>
      </c>
      <c r="G98" s="1" t="s">
        <v>152</v>
      </c>
      <c r="H98" s="1">
        <f t="shared" si="13"/>
        <v>34299.005972190003</v>
      </c>
      <c r="I98" s="25">
        <f t="shared" ref="I98:I129" si="19">H98/F98</f>
        <v>2.3587364607339331E-7</v>
      </c>
      <c r="J98" s="26">
        <f t="shared" ref="J98:J129" si="20">I98*E98</f>
        <v>0.2601509410954973</v>
      </c>
      <c r="K98" s="5">
        <v>0.26015094109549458</v>
      </c>
      <c r="L98" s="27">
        <v>3.4299005972189663E-2</v>
      </c>
      <c r="M98" s="4">
        <f t="shared" ref="M98:M129" si="21">L98-(C98/100)</f>
        <v>-3.4000580129145419E-16</v>
      </c>
      <c r="N98" s="3">
        <f t="shared" si="17"/>
        <v>-3.4197000786662102E-10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0.91858990038999999</v>
      </c>
      <c r="D99" s="7">
        <v>109313</v>
      </c>
      <c r="E99" s="1">
        <f t="shared" si="18"/>
        <v>109313</v>
      </c>
      <c r="F99" s="6">
        <v>21584459132.589901</v>
      </c>
      <c r="G99" s="1" t="s">
        <v>207</v>
      </c>
      <c r="H99" s="1">
        <f t="shared" si="13"/>
        <v>9185.8990039</v>
      </c>
      <c r="I99" s="25">
        <f t="shared" si="19"/>
        <v>4.2557929978566909E-7</v>
      </c>
      <c r="J99" s="26">
        <f t="shared" si="20"/>
        <v>4.6521349997470846E-2</v>
      </c>
      <c r="K99" s="5">
        <v>4.6521349997470367E-2</v>
      </c>
      <c r="L99" s="27">
        <v>9.1858990038999073E-3</v>
      </c>
      <c r="M99" s="4">
        <f t="shared" si="21"/>
        <v>-9.1940344226770776E-17</v>
      </c>
      <c r="N99" s="3">
        <f t="shared" si="17"/>
        <v>-9.276845958083868E-11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1.857576511158</v>
      </c>
      <c r="D100" s="7">
        <v>20786</v>
      </c>
      <c r="E100" s="1">
        <f t="shared" si="18"/>
        <v>20786</v>
      </c>
      <c r="F100" s="6">
        <v>33323449520.360001</v>
      </c>
      <c r="G100" s="1" t="s">
        <v>150</v>
      </c>
      <c r="H100" s="1">
        <f t="shared" si="13"/>
        <v>18575.76511158</v>
      </c>
      <c r="I100" s="25">
        <f t="shared" si="19"/>
        <v>5.5743824180718615E-7</v>
      </c>
      <c r="J100" s="26">
        <f t="shared" si="20"/>
        <v>1.1586911294204172E-2</v>
      </c>
      <c r="K100" s="5">
        <v>1.1586911294204061E-2</v>
      </c>
      <c r="L100" s="27">
        <v>1.8575765111579819E-2</v>
      </c>
      <c r="M100" s="4">
        <f t="shared" si="21"/>
        <v>-1.8041124150158794E-16</v>
      </c>
      <c r="N100" s="3">
        <f t="shared" si="17"/>
        <v>-1.8189894035458565E-10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1.472652881006</v>
      </c>
      <c r="D101" s="7">
        <v>1964766</v>
      </c>
      <c r="E101" s="1">
        <f t="shared" si="18"/>
        <v>1964766</v>
      </c>
      <c r="F101" s="6">
        <v>39852334745.054901</v>
      </c>
      <c r="G101" s="1" t="s">
        <v>207</v>
      </c>
      <c r="H101" s="1">
        <f t="shared" si="13"/>
        <v>14726.528810060001</v>
      </c>
      <c r="I101" s="25">
        <f t="shared" si="19"/>
        <v>3.6952737911766513E-7</v>
      </c>
      <c r="J101" s="26">
        <f t="shared" si="20"/>
        <v>0.72603483055949847</v>
      </c>
      <c r="K101" s="5">
        <v>0.72603483055949114</v>
      </c>
      <c r="L101" s="27">
        <v>1.472652881005985E-2</v>
      </c>
      <c r="M101" s="4">
        <f t="shared" si="21"/>
        <v>-1.5092094240998222E-16</v>
      </c>
      <c r="N101" s="3">
        <f t="shared" si="17"/>
        <v>-1.5097612049430609E-10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0.72394026354600005</v>
      </c>
      <c r="D102" s="7">
        <v>38942</v>
      </c>
      <c r="E102" s="1">
        <f t="shared" si="18"/>
        <v>38942</v>
      </c>
      <c r="F102" s="6">
        <v>16282035217.66</v>
      </c>
      <c r="G102" s="1" t="s">
        <v>150</v>
      </c>
      <c r="H102" s="1">
        <f t="shared" si="13"/>
        <v>7239.4026354600001</v>
      </c>
      <c r="I102" s="25">
        <f t="shared" si="19"/>
        <v>4.4462516747340774E-7</v>
      </c>
      <c r="J102" s="26">
        <f t="shared" si="20"/>
        <v>1.7314593271749446E-2</v>
      </c>
      <c r="K102" s="5">
        <v>1.7314593271749269E-2</v>
      </c>
      <c r="L102" s="27">
        <v>7.2394026354599284E-3</v>
      </c>
      <c r="M102" s="4">
        <f t="shared" si="21"/>
        <v>-7.1991024253037494E-17</v>
      </c>
      <c r="N102" s="3">
        <f t="shared" si="17"/>
        <v>-7.1850081440061331E-11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0.84987337593500001</v>
      </c>
      <c r="D103" s="7">
        <v>38942</v>
      </c>
      <c r="E103" s="1">
        <f t="shared" si="18"/>
        <v>38942</v>
      </c>
      <c r="F103" s="6">
        <v>16282035217.66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tabColor rgb="FFFFC000"/>
  </sheetPr>
  <dimension ref="A1:U1466"/>
  <sheetViews>
    <sheetView topLeftCell="A87" workbookViewId="0">
      <selection activeCell="D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0.65157050809600003</v>
      </c>
      <c r="D2" s="7">
        <v>146313</v>
      </c>
      <c r="E2" s="1">
        <f t="shared" ref="E2:E33" si="0">D2</f>
        <v>146313</v>
      </c>
      <c r="F2" s="6">
        <v>97287036043.9319</v>
      </c>
      <c r="G2" s="1" t="s">
        <v>150</v>
      </c>
      <c r="H2" s="1">
        <f t="shared" ref="H2:H33" si="1">(C2/100)*$R$2</f>
        <v>6515.7050809600005</v>
      </c>
      <c r="I2" s="25">
        <f t="shared" ref="I2:I33" si="2">H2/F2</f>
        <v>6.697403216208277E-8</v>
      </c>
      <c r="J2" s="26">
        <f t="shared" ref="J2:J33" si="3">I2*E2</f>
        <v>9.7991715677308161E-3</v>
      </c>
      <c r="K2" s="5">
        <v>9.7988124915656168E-3</v>
      </c>
      <c r="L2" s="27">
        <v>6.5154663225733484E-3</v>
      </c>
      <c r="M2" s="4">
        <f t="shared" ref="M2:M33" si="4">L2-(C2/100)</f>
        <v>-2.3875838665171623E-7</v>
      </c>
      <c r="N2" s="3">
        <f t="shared" ref="N2:N33" si="5">IFERROR(L2*$R$2,0)-H2</f>
        <v>-0.23875838665207993</v>
      </c>
      <c r="P2" s="12">
        <f>SUM(J2:J101)</f>
        <v>116.18034508160463</v>
      </c>
      <c r="Q2" s="11">
        <f>SUM(K2:K101)</f>
        <v>116.17609880793172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2</v>
      </c>
      <c r="B3" s="1" t="s">
        <v>151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152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0.12148428065614369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154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0.42968955011933541</v>
      </c>
      <c r="L4" s="27">
        <v>2.40142116070366E-3</v>
      </c>
      <c r="M4" s="4">
        <f t="shared" si="4"/>
        <v>-8.7999756339957741E-8</v>
      </c>
      <c r="N4" s="3">
        <f t="shared" si="5"/>
        <v>-8.7999756339740998E-2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207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0.25132825270075321</v>
      </c>
      <c r="L5" s="27">
        <v>2.534027858304731E-3</v>
      </c>
      <c r="M5" s="4">
        <f t="shared" si="4"/>
        <v>-9.2859115268656423E-8</v>
      </c>
      <c r="N5" s="3">
        <f t="shared" si="5"/>
        <v>-9.2859115268311143E-2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156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158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0.39513448563699999</v>
      </c>
      <c r="D8" s="7">
        <v>350086</v>
      </c>
      <c r="E8" s="1">
        <f t="shared" si="0"/>
        <v>350086</v>
      </c>
      <c r="F8" s="6">
        <v>12384636269.559999</v>
      </c>
      <c r="G8" s="1" t="s">
        <v>160</v>
      </c>
      <c r="H8" s="1">
        <f t="shared" si="1"/>
        <v>3951.3448563699999</v>
      </c>
      <c r="I8" s="25">
        <f t="shared" si="2"/>
        <v>3.1905215222847905E-7</v>
      </c>
      <c r="J8" s="26">
        <f t="shared" si="3"/>
        <v>0.11169569176505932</v>
      </c>
      <c r="K8" s="5">
        <v>0.1116915988411888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162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2.2442068927500921E-3</v>
      </c>
      <c r="M9" s="4">
        <f t="shared" si="4"/>
        <v>-8.2238659908015488E-8</v>
      </c>
      <c r="N9" s="3">
        <f t="shared" si="5"/>
        <v>-8.2238659907943656E-2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17021981814.61973</v>
      </c>
      <c r="G10" s="1" t="s">
        <v>164</v>
      </c>
      <c r="H10" s="1">
        <f t="shared" si="1"/>
        <v>2478.3418759900001</v>
      </c>
      <c r="I10" s="25">
        <f t="shared" si="2"/>
        <v>1.4559655291497361E-7</v>
      </c>
      <c r="J10" s="26">
        <f t="shared" si="3"/>
        <v>4.4864995394537459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158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4.1758075377940553E-2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152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3.6435653055621759E-3</v>
      </c>
      <c r="M12" s="4">
        <f t="shared" si="4"/>
        <v>-1.3351795782445136E-7</v>
      </c>
      <c r="N12" s="3">
        <f t="shared" si="5"/>
        <v>-0.13351795782409681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177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2.231586627640743E-3</v>
      </c>
      <c r="M13" s="4">
        <f t="shared" si="4"/>
        <v>-8.1776189256831111E-8</v>
      </c>
      <c r="N13" s="3">
        <f t="shared" si="5"/>
        <v>-8.1776189257197984E-2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152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150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4.1964284537801412E-2</v>
      </c>
      <c r="M15" s="4">
        <f t="shared" si="4"/>
        <v>-1.5377755785833669E-6</v>
      </c>
      <c r="N15" s="3">
        <f t="shared" si="5"/>
        <v>-1.5377755785884801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171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154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0.1338389286735838</v>
      </c>
      <c r="L17" s="27">
        <v>1.635510671179325E-3</v>
      </c>
      <c r="M17" s="4">
        <f t="shared" si="4"/>
        <v>-5.9933070675147887E-8</v>
      </c>
      <c r="N17" s="3">
        <f t="shared" si="5"/>
        <v>-5.9933070675015188E-2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162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1.4557497703122739E-3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150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177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1.7507769125409089E-2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162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0.14255394410904779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152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1.1311730874437429E-2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150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3.7199263119721941E-4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152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5.5763722752011018E-2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152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1.373949553029951E-3</v>
      </c>
      <c r="M25" s="4">
        <f t="shared" si="4"/>
        <v>-5.0348200049009015E-8</v>
      </c>
      <c r="N25" s="3">
        <f t="shared" si="5"/>
        <v>-5.0348200049029401E-2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0.288723979533</v>
      </c>
      <c r="D26" s="7">
        <v>7976</v>
      </c>
      <c r="E26" s="1">
        <f t="shared" si="0"/>
        <v>7976</v>
      </c>
      <c r="F26" s="6">
        <v>12197644652.488001</v>
      </c>
      <c r="G26" s="1" t="s">
        <v>150</v>
      </c>
      <c r="H26" s="1">
        <f t="shared" si="1"/>
        <v>2887.2397953300001</v>
      </c>
      <c r="I26" s="25">
        <f t="shared" si="2"/>
        <v>2.3670469812719774E-7</v>
      </c>
      <c r="J26" s="26">
        <f t="shared" si="3"/>
        <v>1.8879566722625292E-3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177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3.312700373490103E-3</v>
      </c>
      <c r="M27" s="4">
        <f t="shared" si="4"/>
        <v>-1.2139333989674012E-7</v>
      </c>
      <c r="N27" s="3">
        <f t="shared" si="5"/>
        <v>-0.12139333989671286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152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2.6271359269119448E-3</v>
      </c>
      <c r="M28" s="4">
        <f t="shared" si="4"/>
        <v>-9.6271038055491254E-8</v>
      </c>
      <c r="N28" s="3">
        <f t="shared" si="5"/>
        <v>-9.6271038055419922E-2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160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2.229999700923901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152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10760895483.637421</v>
      </c>
      <c r="G31" s="1" t="s">
        <v>152</v>
      </c>
      <c r="H31" s="1">
        <f t="shared" si="1"/>
        <v>5027.5433215100002</v>
      </c>
      <c r="I31" s="25">
        <f t="shared" si="2"/>
        <v>4.6720492073867621E-7</v>
      </c>
      <c r="J31" s="26">
        <f t="shared" si="3"/>
        <v>1.5515875417731437</v>
      </c>
      <c r="K31" s="5">
        <v>1.5515306861407769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152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0.40087123505411792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154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3.0000271824905722</v>
      </c>
      <c r="L33" s="27">
        <v>2.2347905357661381E-2</v>
      </c>
      <c r="M33" s="4">
        <f t="shared" si="4"/>
        <v>-8.1893599861854183E-7</v>
      </c>
      <c r="N33" s="3">
        <f t="shared" si="5"/>
        <v>-0.81893599861723487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1.42512093237</v>
      </c>
      <c r="D34" s="7">
        <v>145750</v>
      </c>
      <c r="E34" s="1">
        <f t="shared" ref="E34:E65" si="6">D34</f>
        <v>145750</v>
      </c>
      <c r="F34" s="6">
        <v>25316262246.299999</v>
      </c>
      <c r="G34" s="1" t="s">
        <v>191</v>
      </c>
      <c r="H34" s="1">
        <f t="shared" ref="H34:H65" si="7">(C34/100)*$R$2</f>
        <v>14251.209323699999</v>
      </c>
      <c r="I34" s="25">
        <f t="shared" ref="I34:I65" si="8">H34/F34</f>
        <v>5.6292706976452768E-7</v>
      </c>
      <c r="J34" s="26">
        <f t="shared" ref="J34:J65" si="9">I34*E34</f>
        <v>8.2046620418179908E-2</v>
      </c>
      <c r="K34" s="5">
        <v>8.2043613940967416E-2</v>
      </c>
      <c r="L34" s="27">
        <v>1.4250687109185081E-2</v>
      </c>
      <c r="M34" s="4">
        <f t="shared" ref="M34:M65" si="10">L34-(C34/100)</f>
        <v>-5.2221451491904491E-7</v>
      </c>
      <c r="N34" s="3">
        <f t="shared" ref="N34:N65" si="11">IFERROR(L34*$R$2,0)-H34</f>
        <v>-0.52221451491823245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0.36890259526699998</v>
      </c>
      <c r="D35" s="7">
        <v>1029</v>
      </c>
      <c r="E35" s="1">
        <f t="shared" si="6"/>
        <v>1029</v>
      </c>
      <c r="F35" s="6">
        <v>5992411378.3039999</v>
      </c>
      <c r="G35" s="1" t="s">
        <v>158</v>
      </c>
      <c r="H35" s="1">
        <f t="shared" si="7"/>
        <v>3689.0259526699997</v>
      </c>
      <c r="I35" s="25">
        <f t="shared" si="8"/>
        <v>6.1561627194461488E-7</v>
      </c>
      <c r="J35" s="26">
        <f t="shared" si="9"/>
        <v>6.3346914383100874E-4</v>
      </c>
      <c r="K35" s="5">
        <v>6.3344593128968399E-4</v>
      </c>
      <c r="L35" s="27">
        <v>3.6888907737615902E-3</v>
      </c>
      <c r="M35" s="4">
        <f t="shared" si="10"/>
        <v>-1.3517890840942029E-7</v>
      </c>
      <c r="N35" s="3">
        <f t="shared" si="11"/>
        <v>-0.13517890840967084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0.73604917580499996</v>
      </c>
      <c r="D36" s="7">
        <v>36870</v>
      </c>
      <c r="E36" s="1">
        <f t="shared" si="6"/>
        <v>36870</v>
      </c>
      <c r="F36" s="6">
        <v>23042089566.403999</v>
      </c>
      <c r="G36" s="1" t="s">
        <v>150</v>
      </c>
      <c r="H36" s="1">
        <f t="shared" si="7"/>
        <v>7360.4917580499996</v>
      </c>
      <c r="I36" s="25">
        <f t="shared" si="8"/>
        <v>3.1943681743090694E-7</v>
      </c>
      <c r="J36" s="26">
        <f t="shared" si="9"/>
        <v>1.1777635458677538E-2</v>
      </c>
      <c r="K36" s="5">
        <v>1.177720389422757E-2</v>
      </c>
      <c r="L36" s="27">
        <v>7.3602220497041926E-3</v>
      </c>
      <c r="M36" s="4">
        <f t="shared" si="10"/>
        <v>-2.6970834580714725E-7</v>
      </c>
      <c r="N36" s="3">
        <f t="shared" si="11"/>
        <v>-0.26970834580697556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0.40135346713600001</v>
      </c>
      <c r="D37" s="7">
        <v>46572</v>
      </c>
      <c r="E37" s="1">
        <f t="shared" si="6"/>
        <v>46572</v>
      </c>
      <c r="F37" s="6">
        <v>8603811351.2150002</v>
      </c>
      <c r="G37" s="1" t="s">
        <v>195</v>
      </c>
      <c r="H37" s="1">
        <f t="shared" si="7"/>
        <v>4013.5346713599997</v>
      </c>
      <c r="I37" s="25">
        <f t="shared" si="8"/>
        <v>4.6648334180330702E-7</v>
      </c>
      <c r="J37" s="26">
        <f t="shared" si="9"/>
        <v>2.1725062194463615E-2</v>
      </c>
      <c r="K37" s="5">
        <v>2.172426611163903E-2</v>
      </c>
      <c r="L37" s="27">
        <v>4.0133876013084087E-3</v>
      </c>
      <c r="M37" s="4">
        <f t="shared" si="10"/>
        <v>-1.4707005159108472E-7</v>
      </c>
      <c r="N37" s="3">
        <f t="shared" si="11"/>
        <v>-0.14707005159107212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4.012592992049</v>
      </c>
      <c r="D38" s="7">
        <v>710985</v>
      </c>
      <c r="E38" s="1">
        <f t="shared" si="6"/>
        <v>710985</v>
      </c>
      <c r="F38" s="6">
        <v>80348770594.399994</v>
      </c>
      <c r="G38" s="1" t="s">
        <v>152</v>
      </c>
      <c r="H38" s="1">
        <f t="shared" si="7"/>
        <v>40125.929920490002</v>
      </c>
      <c r="I38" s="25">
        <f t="shared" si="8"/>
        <v>4.9939693692446652E-7</v>
      </c>
      <c r="J38" s="26">
        <f t="shared" si="9"/>
        <v>0.35506373119924184</v>
      </c>
      <c r="K38" s="5">
        <v>0.35505072041320612</v>
      </c>
      <c r="L38" s="27">
        <v>4.0124459565050098E-2</v>
      </c>
      <c r="M38" s="4">
        <f t="shared" si="10"/>
        <v>-1.4703554399031482E-6</v>
      </c>
      <c r="N38" s="3">
        <f t="shared" si="11"/>
        <v>-1.4703554399020504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0.41590078088600002</v>
      </c>
      <c r="D39" s="7">
        <v>11160</v>
      </c>
      <c r="E39" s="1">
        <f t="shared" si="6"/>
        <v>11160</v>
      </c>
      <c r="F39" s="6">
        <v>9318527469.5039997</v>
      </c>
      <c r="G39" s="1" t="s">
        <v>158</v>
      </c>
      <c r="H39" s="1">
        <f t="shared" si="7"/>
        <v>4159.0078088600003</v>
      </c>
      <c r="I39" s="25">
        <f t="shared" si="8"/>
        <v>4.463159895671127E-7</v>
      </c>
      <c r="J39" s="26">
        <f t="shared" si="9"/>
        <v>4.9808864435689779E-3</v>
      </c>
      <c r="K39" s="5">
        <v>4.9807039263472684E-3</v>
      </c>
      <c r="L39" s="27">
        <v>4.1588554081660794E-3</v>
      </c>
      <c r="M39" s="4">
        <f t="shared" si="10"/>
        <v>-1.5240069392054301E-7</v>
      </c>
      <c r="N39" s="3">
        <f t="shared" si="11"/>
        <v>-0.15240069392075384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0.39688189043299998</v>
      </c>
      <c r="D40" s="7">
        <v>291693</v>
      </c>
      <c r="E40" s="1">
        <f t="shared" si="6"/>
        <v>291693</v>
      </c>
      <c r="F40" s="6">
        <v>14320077219.648001</v>
      </c>
      <c r="G40" s="1" t="s">
        <v>160</v>
      </c>
      <c r="H40" s="1">
        <f t="shared" si="7"/>
        <v>3968.8189043299994</v>
      </c>
      <c r="I40" s="25">
        <f t="shared" si="8"/>
        <v>2.7715066360707491E-7</v>
      </c>
      <c r="J40" s="26">
        <f t="shared" si="9"/>
        <v>8.0842908519538501E-2</v>
      </c>
      <c r="K40" s="5">
        <v>8.0839946150618069E-2</v>
      </c>
      <c r="L40" s="27">
        <v>3.9686734728260082E-3</v>
      </c>
      <c r="M40" s="4">
        <f t="shared" si="10"/>
        <v>-1.4543150399139865E-7</v>
      </c>
      <c r="N40" s="3">
        <f t="shared" si="11"/>
        <v>-0.14543150399140359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0.30274844921400001</v>
      </c>
      <c r="D41" s="7">
        <v>160937</v>
      </c>
      <c r="E41" s="1">
        <f t="shared" si="6"/>
        <v>160937</v>
      </c>
      <c r="F41" s="6">
        <v>7997417214.9499998</v>
      </c>
      <c r="G41" s="1" t="s">
        <v>191</v>
      </c>
      <c r="H41" s="1">
        <f t="shared" si="7"/>
        <v>3027.4844921400004</v>
      </c>
      <c r="I41" s="25">
        <f t="shared" si="8"/>
        <v>3.7855777818875844E-7</v>
      </c>
      <c r="J41" s="26">
        <f t="shared" si="9"/>
        <v>6.092395314836422E-2</v>
      </c>
      <c r="K41" s="5">
        <v>6.0921720680003212E-2</v>
      </c>
      <c r="L41" s="27">
        <v>3.0273735544382781E-3</v>
      </c>
      <c r="M41" s="4">
        <f t="shared" si="10"/>
        <v>-1.1093770172204004E-7</v>
      </c>
      <c r="N41" s="3">
        <f t="shared" si="11"/>
        <v>-0.11093770172237782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1.9080046112919999</v>
      </c>
      <c r="D42" s="7">
        <v>56232</v>
      </c>
      <c r="E42" s="1">
        <f t="shared" si="6"/>
        <v>56232</v>
      </c>
      <c r="F42" s="6">
        <v>35002030668.220001</v>
      </c>
      <c r="G42" s="1" t="s">
        <v>150</v>
      </c>
      <c r="H42" s="1">
        <f t="shared" si="7"/>
        <v>19080.046112920001</v>
      </c>
      <c r="I42" s="25">
        <f t="shared" si="8"/>
        <v>5.4511254771980062E-7</v>
      </c>
      <c r="J42" s="26">
        <f t="shared" si="9"/>
        <v>3.065276878337983E-2</v>
      </c>
      <c r="K42" s="5">
        <v>3.0651645557931921E-2</v>
      </c>
      <c r="L42" s="27">
        <v>1.90793469528052E-2</v>
      </c>
      <c r="M42" s="4">
        <f t="shared" si="10"/>
        <v>-6.991601147997295E-7</v>
      </c>
      <c r="N42" s="3">
        <f t="shared" si="11"/>
        <v>-0.69916011480017914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0.80820114690599998</v>
      </c>
      <c r="D43" s="7">
        <v>236887</v>
      </c>
      <c r="E43" s="1">
        <f t="shared" si="6"/>
        <v>236887</v>
      </c>
      <c r="F43" s="6">
        <v>26470736340.880001</v>
      </c>
      <c r="G43" s="1" t="s">
        <v>152</v>
      </c>
      <c r="H43" s="1">
        <f t="shared" si="7"/>
        <v>8082.0114690599994</v>
      </c>
      <c r="I43" s="25">
        <f t="shared" si="8"/>
        <v>3.0531872498682892E-7</v>
      </c>
      <c r="J43" s="26">
        <f t="shared" si="9"/>
        <v>7.2326036805954938E-2</v>
      </c>
      <c r="K43" s="5">
        <v>7.2323386525131095E-2</v>
      </c>
      <c r="L43" s="27">
        <v>8.0817153156834201E-3</v>
      </c>
      <c r="M43" s="4">
        <f t="shared" si="10"/>
        <v>-2.9615337657912244E-7</v>
      </c>
      <c r="N43" s="3">
        <f t="shared" si="11"/>
        <v>-0.29615337657924101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1.8534395964879999</v>
      </c>
      <c r="D44" s="7">
        <v>33400</v>
      </c>
      <c r="E44" s="1">
        <f t="shared" si="6"/>
        <v>33400</v>
      </c>
      <c r="F44" s="6">
        <v>31744886009.689899</v>
      </c>
      <c r="G44" s="1" t="s">
        <v>205</v>
      </c>
      <c r="H44" s="1">
        <f t="shared" si="7"/>
        <v>18534.395964880001</v>
      </c>
      <c r="I44" s="25">
        <f t="shared" si="8"/>
        <v>5.8385454460987854E-7</v>
      </c>
      <c r="J44" s="26">
        <f t="shared" si="9"/>
        <v>1.9500741789969942E-2</v>
      </c>
      <c r="K44" s="5">
        <v>1.950002721408348E-2</v>
      </c>
      <c r="L44" s="27">
        <v>1.8533716799309301E-2</v>
      </c>
      <c r="M44" s="4">
        <f t="shared" si="10"/>
        <v>-6.7916557069946926E-7</v>
      </c>
      <c r="N44" s="3">
        <f t="shared" si="11"/>
        <v>-0.67916557069838746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0.41017716532999998</v>
      </c>
      <c r="D45" s="7">
        <v>27538</v>
      </c>
      <c r="E45" s="1">
        <f t="shared" si="6"/>
        <v>27538</v>
      </c>
      <c r="F45" s="6">
        <v>7684438645.8999901</v>
      </c>
      <c r="G45" s="1" t="s">
        <v>207</v>
      </c>
      <c r="H45" s="1">
        <f t="shared" si="7"/>
        <v>4101.7716532999993</v>
      </c>
      <c r="I45" s="25">
        <f t="shared" si="8"/>
        <v>5.3377635534750317E-7</v>
      </c>
      <c r="J45" s="26">
        <f t="shared" si="9"/>
        <v>1.4699133273559543E-2</v>
      </c>
      <c r="K45" s="5">
        <v>1.46985946455057E-2</v>
      </c>
      <c r="L45" s="27">
        <v>4.1016213499289233E-3</v>
      </c>
      <c r="M45" s="4">
        <f t="shared" si="10"/>
        <v>-1.5030337107650033E-7</v>
      </c>
      <c r="N45" s="3">
        <f t="shared" si="11"/>
        <v>-0.15030337107600644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0.77929403579800005</v>
      </c>
      <c r="D46" s="7">
        <v>2115.1999999999998</v>
      </c>
      <c r="E46" s="1">
        <f t="shared" si="6"/>
        <v>2115.1999999999998</v>
      </c>
      <c r="F46" s="6">
        <v>14941299530.52949</v>
      </c>
      <c r="G46" s="1" t="s">
        <v>158</v>
      </c>
      <c r="H46" s="1">
        <f t="shared" si="7"/>
        <v>7792.940357980001</v>
      </c>
      <c r="I46" s="25">
        <f t="shared" si="8"/>
        <v>5.2157045256048316E-7</v>
      </c>
      <c r="J46" s="26">
        <f t="shared" si="9"/>
        <v>1.1032258212559339E-3</v>
      </c>
      <c r="K46" s="5">
        <v>1.1031853951760609E-3</v>
      </c>
      <c r="L46" s="27">
        <v>7.7926547971969894E-3</v>
      </c>
      <c r="M46" s="4">
        <f t="shared" si="10"/>
        <v>-2.8556078301121557E-7</v>
      </c>
      <c r="N46" s="3">
        <f t="shared" si="11"/>
        <v>-0.2855607830115332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0.36364587535699999</v>
      </c>
      <c r="D47" s="7">
        <v>6591</v>
      </c>
      <c r="E47" s="1">
        <f t="shared" si="6"/>
        <v>6591</v>
      </c>
      <c r="F47" s="6">
        <v>6836091887.6140003</v>
      </c>
      <c r="G47" s="1" t="s">
        <v>150</v>
      </c>
      <c r="H47" s="1">
        <f t="shared" si="7"/>
        <v>3636.4587535699998</v>
      </c>
      <c r="I47" s="25">
        <f t="shared" si="8"/>
        <v>5.3194995230516605E-7</v>
      </c>
      <c r="J47" s="26">
        <f t="shared" si="9"/>
        <v>3.5060821356433492E-3</v>
      </c>
      <c r="K47" s="5">
        <v>3.505953660443924E-3</v>
      </c>
      <c r="L47" s="27">
        <v>3.6363255009120498E-3</v>
      </c>
      <c r="M47" s="4">
        <f t="shared" si="10"/>
        <v>-1.3325265794993449E-7</v>
      </c>
      <c r="N47" s="3">
        <f t="shared" si="11"/>
        <v>-0.13325265794992447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4.5850767598140001</v>
      </c>
      <c r="D48" s="7">
        <v>1330000</v>
      </c>
      <c r="E48" s="1">
        <f t="shared" si="6"/>
        <v>1330000</v>
      </c>
      <c r="F48" s="6">
        <v>107532662573.9079</v>
      </c>
      <c r="G48" s="1" t="s">
        <v>152</v>
      </c>
      <c r="H48" s="1">
        <f t="shared" si="7"/>
        <v>45850.767598140003</v>
      </c>
      <c r="I48" s="25">
        <f t="shared" si="8"/>
        <v>4.2638921515243306E-7</v>
      </c>
      <c r="J48" s="26">
        <f t="shared" si="9"/>
        <v>0.567097656152736</v>
      </c>
      <c r="K48" s="5">
        <v>0.56707687589766487</v>
      </c>
      <c r="L48" s="27">
        <v>4.5849087480728898E-2</v>
      </c>
      <c r="M48" s="4">
        <f t="shared" si="10"/>
        <v>-1.680117411105575E-6</v>
      </c>
      <c r="N48" s="3">
        <f t="shared" si="11"/>
        <v>-1.6801174111024011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0.25238477121699998</v>
      </c>
      <c r="D49" s="7">
        <v>42008</v>
      </c>
      <c r="E49" s="1">
        <f t="shared" si="6"/>
        <v>42008</v>
      </c>
      <c r="F49" s="6">
        <v>9275899588.9959908</v>
      </c>
      <c r="G49" s="1" t="s">
        <v>162</v>
      </c>
      <c r="H49" s="1">
        <f t="shared" si="7"/>
        <v>2523.8477121699998</v>
      </c>
      <c r="I49" s="25">
        <f t="shared" si="8"/>
        <v>2.7208657100644375E-7</v>
      </c>
      <c r="J49" s="26">
        <f t="shared" si="9"/>
        <v>1.1429812674838689E-2</v>
      </c>
      <c r="K49" s="5">
        <v>1.14293938462189E-2</v>
      </c>
      <c r="L49" s="27">
        <v>2.5237552294947439E-3</v>
      </c>
      <c r="M49" s="4">
        <f t="shared" si="10"/>
        <v>-9.2482675255814439E-8</v>
      </c>
      <c r="N49" s="3">
        <f t="shared" si="11"/>
        <v>-9.2482675255723734E-2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2.744190508075</v>
      </c>
      <c r="D50" s="7">
        <v>54400000</v>
      </c>
      <c r="E50" s="1">
        <f t="shared" si="6"/>
        <v>54400000</v>
      </c>
      <c r="F50" s="6">
        <v>102245341681.3275</v>
      </c>
      <c r="G50" s="1" t="s">
        <v>152</v>
      </c>
      <c r="H50" s="1">
        <f t="shared" si="7"/>
        <v>27441.905080749999</v>
      </c>
      <c r="I50" s="25">
        <f t="shared" si="8"/>
        <v>2.6839271725727492E-7</v>
      </c>
      <c r="J50" s="26">
        <f t="shared" si="9"/>
        <v>14.600563818795756</v>
      </c>
      <c r="K50" s="5">
        <v>14.600028802699001</v>
      </c>
      <c r="L50" s="27">
        <v>2.744089951266878E-2</v>
      </c>
      <c r="M50" s="4">
        <f t="shared" si="10"/>
        <v>-1.0055680812193213E-6</v>
      </c>
      <c r="N50" s="3">
        <f t="shared" si="11"/>
        <v>-1.0055680812183709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0.23145756155899999</v>
      </c>
      <c r="D51" s="7">
        <v>47589</v>
      </c>
      <c r="E51" s="1">
        <f t="shared" si="6"/>
        <v>47589</v>
      </c>
      <c r="F51" s="6">
        <v>9968263331.7599487</v>
      </c>
      <c r="G51" s="1" t="s">
        <v>207</v>
      </c>
      <c r="H51" s="1">
        <f t="shared" si="7"/>
        <v>2314.5756155900003</v>
      </c>
      <c r="I51" s="25">
        <f t="shared" si="8"/>
        <v>2.3219446944338999E-7</v>
      </c>
      <c r="J51" s="26">
        <f t="shared" si="9"/>
        <v>1.1049902606341486E-2</v>
      </c>
      <c r="K51" s="5">
        <v>1.104949769896167E-2</v>
      </c>
      <c r="L51" s="27">
        <v>2.314490801381108E-3</v>
      </c>
      <c r="M51" s="4">
        <f t="shared" si="10"/>
        <v>-8.4814208892169951E-8</v>
      </c>
      <c r="N51" s="3">
        <f t="shared" si="11"/>
        <v>-8.4814208892566967E-2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0.404296135276</v>
      </c>
      <c r="D52" s="7">
        <v>3993000</v>
      </c>
      <c r="E52" s="1">
        <f t="shared" si="6"/>
        <v>3993000</v>
      </c>
      <c r="F52" s="6">
        <v>14512589606.094999</v>
      </c>
      <c r="G52" s="1" t="s">
        <v>207</v>
      </c>
      <c r="H52" s="1">
        <f t="shared" si="7"/>
        <v>4042.9613527600004</v>
      </c>
      <c r="I52" s="25">
        <f t="shared" si="8"/>
        <v>2.7858304151741719E-7</v>
      </c>
      <c r="J52" s="26">
        <f t="shared" si="9"/>
        <v>1.1123820847790469</v>
      </c>
      <c r="K52" s="5">
        <v>1.112341323181137</v>
      </c>
      <c r="L52" s="27">
        <v>4.0428132044148558E-3</v>
      </c>
      <c r="M52" s="4">
        <f t="shared" si="10"/>
        <v>-1.481483451444901E-7</v>
      </c>
      <c r="N52" s="3">
        <f t="shared" si="11"/>
        <v>-0.1481483451443637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1.609573320003</v>
      </c>
      <c r="D53" s="7">
        <v>17800000</v>
      </c>
      <c r="E53" s="1">
        <f t="shared" si="6"/>
        <v>17800000</v>
      </c>
      <c r="F53" s="6">
        <v>39852765117.984001</v>
      </c>
      <c r="G53" s="1" t="s">
        <v>154</v>
      </c>
      <c r="H53" s="1">
        <f t="shared" si="7"/>
        <v>16095.733200030001</v>
      </c>
      <c r="I53" s="25">
        <f t="shared" si="8"/>
        <v>4.0387996045891991E-7</v>
      </c>
      <c r="J53" s="26">
        <f t="shared" si="9"/>
        <v>7.1890632961687748</v>
      </c>
      <c r="K53" s="5">
        <v>7.1887998663830901</v>
      </c>
      <c r="L53" s="27">
        <v>1.6095143401975289E-2</v>
      </c>
      <c r="M53" s="4">
        <f t="shared" si="10"/>
        <v>-5.8979805471134905E-7</v>
      </c>
      <c r="N53" s="3">
        <f t="shared" si="11"/>
        <v>-0.58979805471244617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0.37910115541799999</v>
      </c>
      <c r="D54" s="7">
        <v>1918</v>
      </c>
      <c r="E54" s="1">
        <f t="shared" si="6"/>
        <v>1918</v>
      </c>
      <c r="F54" s="6">
        <v>8801395605.5699902</v>
      </c>
      <c r="G54" s="1" t="s">
        <v>150</v>
      </c>
      <c r="H54" s="1">
        <f t="shared" si="7"/>
        <v>3791.0115541800001</v>
      </c>
      <c r="I54" s="25">
        <f t="shared" si="8"/>
        <v>4.3072845763015663E-7</v>
      </c>
      <c r="J54" s="26">
        <f t="shared" si="9"/>
        <v>8.2613718173464037E-4</v>
      </c>
      <c r="K54" s="5">
        <v>8.2610690928376217E-4</v>
      </c>
      <c r="L54" s="27">
        <v>3.7908726387388481E-3</v>
      </c>
      <c r="M54" s="4">
        <f t="shared" si="10"/>
        <v>-1.3891544115192389E-7</v>
      </c>
      <c r="N54" s="3">
        <f t="shared" si="11"/>
        <v>-0.13891544115176657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0.28142487727400001</v>
      </c>
      <c r="D55" s="7">
        <v>1674657</v>
      </c>
      <c r="E55" s="1">
        <f t="shared" si="6"/>
        <v>1674657</v>
      </c>
      <c r="F55" s="6">
        <v>7958605510.8400002</v>
      </c>
      <c r="G55" s="1" t="s">
        <v>160</v>
      </c>
      <c r="H55" s="1">
        <f t="shared" si="7"/>
        <v>2814.2487727400003</v>
      </c>
      <c r="I55" s="25">
        <f t="shared" si="8"/>
        <v>3.5361078883817764E-7</v>
      </c>
      <c r="J55" s="26">
        <f t="shared" si="9"/>
        <v>0.59217678280337605</v>
      </c>
      <c r="K55" s="5">
        <v>0.59215508335857781</v>
      </c>
      <c r="L55" s="27">
        <v>2.8141456487444871E-3</v>
      </c>
      <c r="M55" s="4">
        <f t="shared" si="10"/>
        <v>-1.0312399551307139E-7</v>
      </c>
      <c r="N55" s="3">
        <f t="shared" si="11"/>
        <v>-0.10312399551321505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0.65367320280700003</v>
      </c>
      <c r="D56" s="7">
        <v>193888</v>
      </c>
      <c r="E56" s="1">
        <f t="shared" si="6"/>
        <v>193888</v>
      </c>
      <c r="F56" s="6">
        <v>11165821384.84996</v>
      </c>
      <c r="G56" s="1" t="s">
        <v>205</v>
      </c>
      <c r="H56" s="1">
        <f t="shared" si="7"/>
        <v>6536.7320280700005</v>
      </c>
      <c r="I56" s="25">
        <f t="shared" si="8"/>
        <v>5.8542330230529987E-7</v>
      </c>
      <c r="J56" s="26">
        <f t="shared" si="9"/>
        <v>0.11350655323736998</v>
      </c>
      <c r="K56" s="5">
        <v>0.1135023939572733</v>
      </c>
      <c r="L56" s="27">
        <v>6.5364924991736864E-3</v>
      </c>
      <c r="M56" s="4">
        <f t="shared" si="10"/>
        <v>-2.3952889631386615E-7</v>
      </c>
      <c r="N56" s="3">
        <f t="shared" si="11"/>
        <v>-0.23952889631436847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0.39025303209000001</v>
      </c>
      <c r="D57" s="7">
        <v>635</v>
      </c>
      <c r="E57" s="1">
        <f t="shared" si="6"/>
        <v>635</v>
      </c>
      <c r="F57" s="6">
        <v>5917870780.2639999</v>
      </c>
      <c r="G57" s="1" t="s">
        <v>158</v>
      </c>
      <c r="H57" s="1">
        <f t="shared" si="7"/>
        <v>3902.5303209000003</v>
      </c>
      <c r="I57" s="25">
        <f t="shared" si="8"/>
        <v>6.594483836846985E-7</v>
      </c>
      <c r="J57" s="26">
        <f t="shared" si="9"/>
        <v>4.1874972363978356E-4</v>
      </c>
      <c r="K57" s="5">
        <v>4.187343791742612E-4</v>
      </c>
      <c r="L57" s="27">
        <v>3.9023873184367672E-3</v>
      </c>
      <c r="M57" s="4">
        <f t="shared" si="10"/>
        <v>-1.4300246323293436E-7</v>
      </c>
      <c r="N57" s="3">
        <f t="shared" si="11"/>
        <v>-0.14300246323318788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0.220251741764</v>
      </c>
      <c r="D58" s="7">
        <v>1177863</v>
      </c>
      <c r="E58" s="1">
        <f t="shared" si="6"/>
        <v>1177863</v>
      </c>
      <c r="F58" s="6">
        <v>11575662588.58</v>
      </c>
      <c r="G58" s="1" t="s">
        <v>207</v>
      </c>
      <c r="H58" s="1">
        <f t="shared" si="7"/>
        <v>2202.5174176400001</v>
      </c>
      <c r="I58" s="25">
        <f t="shared" si="8"/>
        <v>1.902713905822462E-7</v>
      </c>
      <c r="J58" s="26">
        <f t="shared" si="9"/>
        <v>0.22411363092537626</v>
      </c>
      <c r="K58" s="5">
        <v>0.22410541779313309</v>
      </c>
      <c r="L58" s="27">
        <v>2.2024367015909849E-3</v>
      </c>
      <c r="M58" s="4">
        <f t="shared" si="10"/>
        <v>-8.0716049015178842E-8</v>
      </c>
      <c r="N58" s="3">
        <f t="shared" si="11"/>
        <v>-8.0716049015336466E-2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0.25191486493499998</v>
      </c>
      <c r="D59" s="7">
        <v>17255</v>
      </c>
      <c r="E59" s="1">
        <f t="shared" si="6"/>
        <v>17255</v>
      </c>
      <c r="F59" s="6">
        <v>9500979030.689991</v>
      </c>
      <c r="G59" s="1" t="s">
        <v>150</v>
      </c>
      <c r="H59" s="1">
        <f t="shared" si="7"/>
        <v>2519.1486493499997</v>
      </c>
      <c r="I59" s="25">
        <f t="shared" si="8"/>
        <v>2.6514621716484844E-7</v>
      </c>
      <c r="J59" s="26">
        <f t="shared" si="9"/>
        <v>4.5750979771794599E-3</v>
      </c>
      <c r="K59" s="5">
        <v>4.5749303294613424E-3</v>
      </c>
      <c r="L59" s="27">
        <v>2.5190563388629299E-3</v>
      </c>
      <c r="M59" s="4">
        <f t="shared" si="10"/>
        <v>-9.2310487069795916E-8</v>
      </c>
      <c r="N59" s="3">
        <f t="shared" si="11"/>
        <v>-9.2310487069880764E-2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1.0522933469860001</v>
      </c>
      <c r="D60" s="7">
        <v>13463.6</v>
      </c>
      <c r="E60" s="1">
        <f t="shared" si="6"/>
        <v>13463.6</v>
      </c>
      <c r="F60" s="6">
        <v>20892743379.999901</v>
      </c>
      <c r="G60" s="1" t="s">
        <v>195</v>
      </c>
      <c r="H60" s="1">
        <f t="shared" si="7"/>
        <v>10522.933469860001</v>
      </c>
      <c r="I60" s="25">
        <f t="shared" si="8"/>
        <v>5.0366451539979867E-7</v>
      </c>
      <c r="J60" s="26">
        <f t="shared" si="9"/>
        <v>6.7811375695367299E-3</v>
      </c>
      <c r="K60" s="5">
        <v>6.7808890847628591E-3</v>
      </c>
      <c r="L60" s="27">
        <v>1.052254787250013E-2</v>
      </c>
      <c r="M60" s="4">
        <f t="shared" si="10"/>
        <v>-3.8559735987195309E-7</v>
      </c>
      <c r="N60" s="3">
        <f t="shared" si="11"/>
        <v>-0.38559735987109889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0.50803968121900001</v>
      </c>
      <c r="D61" s="7">
        <v>2367040</v>
      </c>
      <c r="E61" s="1">
        <f t="shared" si="6"/>
        <v>2367040</v>
      </c>
      <c r="F61" s="6">
        <v>9771682441.6000004</v>
      </c>
      <c r="G61" s="1" t="s">
        <v>191</v>
      </c>
      <c r="H61" s="1">
        <f t="shared" si="7"/>
        <v>5080.3968121899998</v>
      </c>
      <c r="I61" s="25">
        <f t="shared" si="8"/>
        <v>5.1991014265483475E-7</v>
      </c>
      <c r="J61" s="26">
        <f t="shared" si="9"/>
        <v>1.2306481040697002</v>
      </c>
      <c r="K61" s="5">
        <v>1.2306030087891719</v>
      </c>
      <c r="L61" s="27">
        <v>5.0802106485590779E-3</v>
      </c>
      <c r="M61" s="4">
        <f t="shared" si="10"/>
        <v>-1.8616363092228971E-7</v>
      </c>
      <c r="N61" s="3">
        <f t="shared" si="11"/>
        <v>-0.18616363092223764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0.57251111995199999</v>
      </c>
      <c r="D62" s="7">
        <v>298661</v>
      </c>
      <c r="E62" s="1">
        <f t="shared" si="6"/>
        <v>298661</v>
      </c>
      <c r="F62" s="6">
        <v>35695975296.341179</v>
      </c>
      <c r="G62" s="1" t="s">
        <v>171</v>
      </c>
      <c r="H62" s="1">
        <f t="shared" si="7"/>
        <v>5725.1111995199999</v>
      </c>
      <c r="I62" s="25">
        <f t="shared" si="8"/>
        <v>1.603853418205055E-7</v>
      </c>
      <c r="J62" s="26">
        <f t="shared" si="9"/>
        <v>4.790084657345399E-2</v>
      </c>
      <c r="K62" s="5">
        <v>4.7899091317681372E-2</v>
      </c>
      <c r="L62" s="27">
        <v>5.7249014112761443E-3</v>
      </c>
      <c r="M62" s="4">
        <f t="shared" si="10"/>
        <v>-2.0978824385575051E-7</v>
      </c>
      <c r="N62" s="3">
        <f t="shared" si="11"/>
        <v>-0.20978824385565531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0.518642064914</v>
      </c>
      <c r="D63" s="7">
        <v>4477108</v>
      </c>
      <c r="E63" s="1">
        <f t="shared" si="6"/>
        <v>4477108</v>
      </c>
      <c r="F63" s="6">
        <v>10042361066.14213</v>
      </c>
      <c r="G63" s="1" t="s">
        <v>152</v>
      </c>
      <c r="H63" s="1">
        <f t="shared" si="7"/>
        <v>5186.42064914</v>
      </c>
      <c r="I63" s="25">
        <f t="shared" si="8"/>
        <v>5.1645430939802026E-7</v>
      </c>
      <c r="J63" s="26">
        <f t="shared" si="9"/>
        <v>2.3122217202403519</v>
      </c>
      <c r="K63" s="5">
        <v>2.3121369922898869</v>
      </c>
      <c r="L63" s="27">
        <v>5.1862306004141333E-3</v>
      </c>
      <c r="M63" s="4">
        <f t="shared" si="10"/>
        <v>-1.9004872586683014E-7</v>
      </c>
      <c r="N63" s="3">
        <f t="shared" si="11"/>
        <v>-0.19004872586629062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3.957189415712</v>
      </c>
      <c r="D64" s="7">
        <v>849242</v>
      </c>
      <c r="E64" s="1">
        <f t="shared" si="6"/>
        <v>849242</v>
      </c>
      <c r="F64" s="6">
        <v>104868940199.63</v>
      </c>
      <c r="G64" s="1" t="s">
        <v>152</v>
      </c>
      <c r="H64" s="1">
        <f t="shared" si="7"/>
        <v>39571.894157119998</v>
      </c>
      <c r="I64" s="25">
        <f t="shared" si="8"/>
        <v>3.7734618164148869E-7</v>
      </c>
      <c r="J64" s="26">
        <f t="shared" si="9"/>
        <v>0.32045822598958112</v>
      </c>
      <c r="K64" s="5">
        <v>0.32044648327120301</v>
      </c>
      <c r="L64" s="27">
        <v>3.9570444103505853E-2</v>
      </c>
      <c r="M64" s="4">
        <f t="shared" si="10"/>
        <v>-1.4500536141479059E-6</v>
      </c>
      <c r="N64" s="3">
        <f t="shared" si="11"/>
        <v>-1.4500536141422344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0.267682142964</v>
      </c>
      <c r="D65" s="7">
        <v>50798</v>
      </c>
      <c r="E65" s="1">
        <f t="shared" si="6"/>
        <v>50798</v>
      </c>
      <c r="F65" s="6">
        <v>5706916285.9440002</v>
      </c>
      <c r="G65" s="1" t="s">
        <v>158</v>
      </c>
      <c r="H65" s="1">
        <f t="shared" si="7"/>
        <v>2676.8214296400001</v>
      </c>
      <c r="I65" s="25">
        <f t="shared" si="8"/>
        <v>4.6904865877092819E-7</v>
      </c>
      <c r="J65" s="26">
        <f t="shared" si="9"/>
        <v>2.3826733768245609E-2</v>
      </c>
      <c r="K65" s="5">
        <v>2.3825860672827059E-2</v>
      </c>
      <c r="L65" s="27">
        <v>2.6767233414778028E-3</v>
      </c>
      <c r="M65" s="4">
        <f t="shared" si="10"/>
        <v>-9.8088162197185885E-8</v>
      </c>
      <c r="N65" s="3">
        <f t="shared" si="11"/>
        <v>-9.808816219720029E-2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1.53652864327</v>
      </c>
      <c r="D66" s="7">
        <v>36500000</v>
      </c>
      <c r="E66" s="1">
        <f t="shared" ref="E66:E97" si="12">D66</f>
        <v>36500000</v>
      </c>
      <c r="F66" s="6">
        <v>36753592182</v>
      </c>
      <c r="G66" s="1" t="s">
        <v>152</v>
      </c>
      <c r="H66" s="1">
        <f t="shared" ref="H66:H102" si="13">(C66/100)*$R$2</f>
        <v>15365.286432699999</v>
      </c>
      <c r="I66" s="25">
        <f t="shared" ref="I66:I97" si="14">H66/F66</f>
        <v>4.1806216808992938E-7</v>
      </c>
      <c r="J66" s="26">
        <f t="shared" ref="J66:J97" si="15">I66*E66</f>
        <v>15.259269135282423</v>
      </c>
      <c r="K66" s="5">
        <v>15.258709981902991</v>
      </c>
      <c r="L66" s="27">
        <v>1.5364723394473289E-2</v>
      </c>
      <c r="M66" s="4">
        <f t="shared" ref="M66:M97" si="16">L66-(C66/100)</f>
        <v>-5.6303822671029125E-7</v>
      </c>
      <c r="N66" s="3">
        <f t="shared" ref="N66:N102" si="17">IFERROR(L66*$R$2,0)-H66</f>
        <v>-0.56303822670997761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0.55929856680000001</v>
      </c>
      <c r="D67" s="7">
        <v>44022</v>
      </c>
      <c r="E67" s="1">
        <f t="shared" si="12"/>
        <v>44022</v>
      </c>
      <c r="F67" s="6">
        <v>9090139453.9999809</v>
      </c>
      <c r="G67" s="1" t="s">
        <v>152</v>
      </c>
      <c r="H67" s="1">
        <f t="shared" si="13"/>
        <v>5592.9856680000003</v>
      </c>
      <c r="I67" s="25">
        <f t="shared" si="14"/>
        <v>6.1528051316516274E-7</v>
      </c>
      <c r="J67" s="26">
        <f t="shared" si="15"/>
        <v>2.7085878750556795E-2</v>
      </c>
      <c r="K67" s="5">
        <v>2.7084886228548211E-2</v>
      </c>
      <c r="L67" s="27">
        <v>5.5927807213035953E-3</v>
      </c>
      <c r="M67" s="4">
        <f t="shared" si="16"/>
        <v>-2.0494669640460511E-7</v>
      </c>
      <c r="N67" s="3">
        <f t="shared" si="17"/>
        <v>-0.20494669640538632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0.52848903225599997</v>
      </c>
      <c r="D68" s="7">
        <v>38400</v>
      </c>
      <c r="E68" s="1">
        <f t="shared" si="12"/>
        <v>38400</v>
      </c>
      <c r="F68" s="6">
        <v>7976850664.4799995</v>
      </c>
      <c r="G68" s="1" t="s">
        <v>177</v>
      </c>
      <c r="H68" s="1">
        <f t="shared" si="13"/>
        <v>5284.8903225599997</v>
      </c>
      <c r="I68" s="25">
        <f t="shared" si="14"/>
        <v>6.6252842692580542E-7</v>
      </c>
      <c r="J68" s="26">
        <f t="shared" si="15"/>
        <v>2.5441091593950929E-2</v>
      </c>
      <c r="K68" s="5">
        <v>2.5440159342733921E-2</v>
      </c>
      <c r="L68" s="27">
        <v>5.284696665561567E-3</v>
      </c>
      <c r="M68" s="4">
        <f t="shared" si="16"/>
        <v>-1.9365699843298251E-7</v>
      </c>
      <c r="N68" s="3">
        <f t="shared" si="17"/>
        <v>-0.19365699843274342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3.3311133678729998</v>
      </c>
      <c r="D69" s="7">
        <v>26800000</v>
      </c>
      <c r="E69" s="1">
        <f t="shared" si="12"/>
        <v>26800000</v>
      </c>
      <c r="F69" s="6">
        <v>90996183114.958893</v>
      </c>
      <c r="G69" s="1" t="s">
        <v>154</v>
      </c>
      <c r="H69" s="1">
        <f t="shared" si="13"/>
        <v>33311.133678729995</v>
      </c>
      <c r="I69" s="25">
        <f t="shared" si="14"/>
        <v>3.6607176848996833E-7</v>
      </c>
      <c r="J69" s="26">
        <f t="shared" si="15"/>
        <v>9.8107233955311504</v>
      </c>
      <c r="K69" s="5">
        <v>9.8103638946396465</v>
      </c>
      <c r="L69" s="27">
        <v>3.3309913036604868E-2</v>
      </c>
      <c r="M69" s="4">
        <f t="shared" si="16"/>
        <v>-1.2206421251270694E-6</v>
      </c>
      <c r="N69" s="3">
        <f t="shared" si="17"/>
        <v>-1.2206421251248685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0.30111963265000002</v>
      </c>
      <c r="D70" s="7">
        <v>451882</v>
      </c>
      <c r="E70" s="1">
        <f t="shared" si="12"/>
        <v>451882</v>
      </c>
      <c r="F70" s="6">
        <v>6034030968.3000002</v>
      </c>
      <c r="G70" s="1" t="s">
        <v>152</v>
      </c>
      <c r="H70" s="1">
        <f t="shared" si="13"/>
        <v>3011.1963264999999</v>
      </c>
      <c r="I70" s="25">
        <f t="shared" si="14"/>
        <v>4.9903561024453281E-7</v>
      </c>
      <c r="J70" s="26">
        <f t="shared" si="15"/>
        <v>0.22550520962851997</v>
      </c>
      <c r="K70" s="5">
        <v>0.22549694632281209</v>
      </c>
      <c r="L70" s="27">
        <v>3.0110859856531821E-3</v>
      </c>
      <c r="M70" s="4">
        <f t="shared" si="16"/>
        <v>-1.1034084681799811E-7</v>
      </c>
      <c r="N70" s="3">
        <f t="shared" si="17"/>
        <v>-0.1103408468179623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2.3201894103209999</v>
      </c>
      <c r="D71" s="7">
        <v>81000000</v>
      </c>
      <c r="E71" s="1">
        <f t="shared" si="12"/>
        <v>81000000</v>
      </c>
      <c r="F71" s="6">
        <v>151059646272.30569</v>
      </c>
      <c r="G71" s="1" t="s">
        <v>154</v>
      </c>
      <c r="H71" s="1">
        <f t="shared" si="13"/>
        <v>23201.894103210001</v>
      </c>
      <c r="I71" s="25">
        <f t="shared" si="14"/>
        <v>1.5359425681022322E-7</v>
      </c>
      <c r="J71" s="26">
        <f t="shared" si="15"/>
        <v>12.441134801628081</v>
      </c>
      <c r="K71" s="5">
        <v>12.440678914617621</v>
      </c>
      <c r="L71" s="27">
        <v>2.320104390406753E-2</v>
      </c>
      <c r="M71" s="4">
        <f t="shared" si="16"/>
        <v>-8.501991424700317E-7</v>
      </c>
      <c r="N71" s="3">
        <f t="shared" si="17"/>
        <v>-0.85019914247095585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0.24984112456900001</v>
      </c>
      <c r="D72" s="7">
        <v>580053</v>
      </c>
      <c r="E72" s="1">
        <f t="shared" si="12"/>
        <v>580053</v>
      </c>
      <c r="F72" s="6">
        <v>9823541612.6829681</v>
      </c>
      <c r="G72" s="1" t="s">
        <v>152</v>
      </c>
      <c r="H72" s="1">
        <f t="shared" si="13"/>
        <v>2498.4112456900002</v>
      </c>
      <c r="I72" s="25">
        <f t="shared" si="14"/>
        <v>2.5432897260437659E-7</v>
      </c>
      <c r="J72" s="26">
        <f t="shared" si="15"/>
        <v>0.14752428354608646</v>
      </c>
      <c r="K72" s="5">
        <v>0.14751887773670699</v>
      </c>
      <c r="L72" s="27">
        <v>2.4983196951017111E-3</v>
      </c>
      <c r="M72" s="4">
        <f t="shared" si="16"/>
        <v>-9.1550588289177059E-8</v>
      </c>
      <c r="N72" s="3">
        <f t="shared" si="17"/>
        <v>-9.1550588289010193E-2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0.29305082386499998</v>
      </c>
      <c r="D73" s="7">
        <v>10696</v>
      </c>
      <c r="E73" s="1">
        <f t="shared" si="12"/>
        <v>10696</v>
      </c>
      <c r="F73" s="6">
        <v>5612620610.7729902</v>
      </c>
      <c r="G73" s="1" t="s">
        <v>150</v>
      </c>
      <c r="H73" s="1">
        <f t="shared" si="13"/>
        <v>2930.5082386499994</v>
      </c>
      <c r="I73" s="25">
        <f t="shared" si="14"/>
        <v>5.2212833217786285E-7</v>
      </c>
      <c r="J73" s="26">
        <f t="shared" si="15"/>
        <v>5.5846846409744215E-3</v>
      </c>
      <c r="K73" s="5">
        <v>5.5844799984686782E-3</v>
      </c>
      <c r="L73" s="27">
        <v>2.9304008545114829E-3</v>
      </c>
      <c r="M73" s="4">
        <f t="shared" si="16"/>
        <v>-1.0738413851662729E-7</v>
      </c>
      <c r="N73" s="3">
        <f t="shared" si="17"/>
        <v>-0.10738413851640871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0.25244041362500003</v>
      </c>
      <c r="D74" s="7">
        <v>498652</v>
      </c>
      <c r="E74" s="1">
        <f t="shared" si="12"/>
        <v>498652</v>
      </c>
      <c r="F74" s="6">
        <v>9955189688.6000004</v>
      </c>
      <c r="G74" s="1" t="s">
        <v>152</v>
      </c>
      <c r="H74" s="1">
        <f t="shared" si="13"/>
        <v>2524.4041362500002</v>
      </c>
      <c r="I74" s="25">
        <f t="shared" si="14"/>
        <v>2.5357669870829023E-7</v>
      </c>
      <c r="J74" s="26">
        <f t="shared" si="15"/>
        <v>0.12644652796428635</v>
      </c>
      <c r="K74" s="5">
        <v>0.1264418945179395</v>
      </c>
      <c r="L74" s="27">
        <v>2.5243116331871542E-3</v>
      </c>
      <c r="M74" s="4">
        <f t="shared" si="16"/>
        <v>-9.2503062845868123E-8</v>
      </c>
      <c r="N74" s="3">
        <f t="shared" si="17"/>
        <v>-9.2503062845935347E-2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0.86830721488899998</v>
      </c>
      <c r="D75" s="7">
        <v>77212</v>
      </c>
      <c r="E75" s="1">
        <f t="shared" si="12"/>
        <v>77212</v>
      </c>
      <c r="F75" s="6">
        <v>14596079377.73</v>
      </c>
      <c r="G75" s="1" t="s">
        <v>152</v>
      </c>
      <c r="H75" s="1">
        <f t="shared" si="13"/>
        <v>8683.0721488899999</v>
      </c>
      <c r="I75" s="25">
        <f t="shared" si="14"/>
        <v>5.9489071854036479E-7</v>
      </c>
      <c r="J75" s="26">
        <f t="shared" si="15"/>
        <v>4.5932702159938645E-2</v>
      </c>
      <c r="K75" s="5">
        <v>4.5931019023939833E-2</v>
      </c>
      <c r="L75" s="27">
        <v>8.6827539705415287E-3</v>
      </c>
      <c r="M75" s="4">
        <f t="shared" si="16"/>
        <v>-3.1817834847056026E-7</v>
      </c>
      <c r="N75" s="3">
        <f t="shared" si="17"/>
        <v>-0.31817834847061022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0.28888665888999998</v>
      </c>
      <c r="D76" s="7">
        <v>115605</v>
      </c>
      <c r="E76" s="1">
        <f t="shared" si="12"/>
        <v>115605</v>
      </c>
      <c r="F76" s="6">
        <v>7168388117.11199</v>
      </c>
      <c r="G76" s="1" t="s">
        <v>207</v>
      </c>
      <c r="H76" s="1">
        <f t="shared" si="13"/>
        <v>2888.8665888999999</v>
      </c>
      <c r="I76" s="25">
        <f t="shared" si="14"/>
        <v>4.0300086179818487E-7</v>
      </c>
      <c r="J76" s="26">
        <f t="shared" si="15"/>
        <v>4.6588914628179164E-2</v>
      </c>
      <c r="K76" s="5">
        <v>4.6587207474377952E-2</v>
      </c>
      <c r="L76" s="27">
        <v>2.8887607323970568E-3</v>
      </c>
      <c r="M76" s="4">
        <f t="shared" si="16"/>
        <v>-1.0585650294303237E-7</v>
      </c>
      <c r="N76" s="3">
        <f t="shared" si="17"/>
        <v>-0.10585650294297011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0.91807714727500001</v>
      </c>
      <c r="D77" s="7">
        <v>8920000</v>
      </c>
      <c r="E77" s="1">
        <f t="shared" si="12"/>
        <v>8920000</v>
      </c>
      <c r="F77" s="6">
        <v>23984401163.220001</v>
      </c>
      <c r="G77" s="1" t="s">
        <v>160</v>
      </c>
      <c r="H77" s="1">
        <f t="shared" si="13"/>
        <v>9180.7714727499988</v>
      </c>
      <c r="I77" s="25">
        <f t="shared" si="14"/>
        <v>3.8278093375242078E-7</v>
      </c>
      <c r="J77" s="26">
        <f t="shared" si="15"/>
        <v>3.4144059290715933</v>
      </c>
      <c r="K77" s="5">
        <v>3.4142808132078128</v>
      </c>
      <c r="L77" s="27">
        <v>9.1804350569351118E-3</v>
      </c>
      <c r="M77" s="4">
        <f t="shared" si="16"/>
        <v>-3.3641581488781658E-7</v>
      </c>
      <c r="N77" s="3">
        <f t="shared" si="17"/>
        <v>-0.33641581488700467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1.0374308204689999</v>
      </c>
      <c r="D78" s="7">
        <v>1258.33</v>
      </c>
      <c r="E78" s="1">
        <f t="shared" si="12"/>
        <v>1258.33</v>
      </c>
      <c r="F78" s="6">
        <v>16299810788.75</v>
      </c>
      <c r="G78" s="1" t="s">
        <v>150</v>
      </c>
      <c r="H78" s="1">
        <f t="shared" si="13"/>
        <v>10374.30820469</v>
      </c>
      <c r="I78" s="25">
        <f t="shared" si="14"/>
        <v>6.3646801420850021E-7</v>
      </c>
      <c r="J78" s="26">
        <f t="shared" si="15"/>
        <v>8.00886796318982E-4</v>
      </c>
      <c r="K78" s="5">
        <v>8.0085744900567388E-4</v>
      </c>
      <c r="L78" s="27">
        <v>1.03739280534943E-2</v>
      </c>
      <c r="M78" s="4">
        <f t="shared" si="16"/>
        <v>-3.8015119569953515E-7</v>
      </c>
      <c r="N78" s="3">
        <f t="shared" si="17"/>
        <v>-0.3801511956989998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0.19118273397300001</v>
      </c>
      <c r="D79" s="7">
        <v>4491.8999999999996</v>
      </c>
      <c r="E79" s="1">
        <f t="shared" si="12"/>
        <v>4491.8999999999996</v>
      </c>
      <c r="F79" s="6">
        <v>6200970447.375</v>
      </c>
      <c r="G79" s="1" t="s">
        <v>158</v>
      </c>
      <c r="H79" s="1">
        <f t="shared" si="13"/>
        <v>1911.8273397299999</v>
      </c>
      <c r="I79" s="25">
        <f t="shared" si="14"/>
        <v>3.0831099034495743E-7</v>
      </c>
      <c r="J79" s="26">
        <f t="shared" si="15"/>
        <v>1.3849021375305142E-3</v>
      </c>
      <c r="K79" s="5">
        <v>1.3848513898365379E-3</v>
      </c>
      <c r="L79" s="27">
        <v>1.9117572836400119E-3</v>
      </c>
      <c r="M79" s="4">
        <f t="shared" si="16"/>
        <v>-7.0056089988140835E-8</v>
      </c>
      <c r="N79" s="3">
        <f t="shared" si="17"/>
        <v>-7.0056089987929226E-2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0.33645732550899998</v>
      </c>
      <c r="D80" s="7">
        <v>2001.7</v>
      </c>
      <c r="E80" s="1">
        <f t="shared" si="12"/>
        <v>2001.7</v>
      </c>
      <c r="F80" s="6">
        <v>6705649426.2499905</v>
      </c>
      <c r="G80" s="1" t="s">
        <v>150</v>
      </c>
      <c r="H80" s="1">
        <f t="shared" si="13"/>
        <v>3364.5732550899997</v>
      </c>
      <c r="I80" s="25">
        <f t="shared" si="14"/>
        <v>5.017520364126126E-7</v>
      </c>
      <c r="J80" s="26">
        <f t="shared" si="15"/>
        <v>1.0043570512871267E-3</v>
      </c>
      <c r="K80" s="5">
        <v>1.015258644661431E-3</v>
      </c>
      <c r="L80" s="27">
        <v>3.401093344691645E-3</v>
      </c>
      <c r="M80" s="4">
        <f t="shared" si="16"/>
        <v>3.6520089601645069E-5</v>
      </c>
      <c r="N80" s="3">
        <f t="shared" si="17"/>
        <v>36.520089601645395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0.44044005814999998</v>
      </c>
      <c r="D81" s="7">
        <v>291419</v>
      </c>
      <c r="E81" s="1">
        <f t="shared" si="12"/>
        <v>291419</v>
      </c>
      <c r="F81" s="6">
        <v>9875083987.3649998</v>
      </c>
      <c r="G81" s="1" t="s">
        <v>207</v>
      </c>
      <c r="H81" s="1">
        <f t="shared" si="13"/>
        <v>4404.4005815</v>
      </c>
      <c r="I81" s="25">
        <f t="shared" si="14"/>
        <v>4.4601145540993424E-7</v>
      </c>
      <c r="J81" s="26">
        <f t="shared" si="15"/>
        <v>0.12997621232410764</v>
      </c>
      <c r="K81" s="5">
        <v>0.1299714495379975</v>
      </c>
      <c r="L81" s="27">
        <v>4.4042391887532976E-3</v>
      </c>
      <c r="M81" s="4">
        <f t="shared" si="16"/>
        <v>-1.6139274670260578E-7</v>
      </c>
      <c r="N81" s="3">
        <f t="shared" si="17"/>
        <v>-0.16139274670240411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0.40223755181499998</v>
      </c>
      <c r="D82" s="7">
        <v>1198420</v>
      </c>
      <c r="E82" s="1">
        <f t="shared" si="12"/>
        <v>1198420</v>
      </c>
      <c r="F82" s="6">
        <v>9746115799.9999695</v>
      </c>
      <c r="G82" s="1" t="s">
        <v>154</v>
      </c>
      <c r="H82" s="1">
        <f t="shared" si="13"/>
        <v>4022.3755181500001</v>
      </c>
      <c r="I82" s="25">
        <f t="shared" si="14"/>
        <v>4.1271575268477855E-7</v>
      </c>
      <c r="J82" s="26">
        <f t="shared" si="15"/>
        <v>0.49460681233249232</v>
      </c>
      <c r="K82" s="5">
        <v>0.49458868819592849</v>
      </c>
      <c r="L82" s="27">
        <v>4.0222281241364443E-3</v>
      </c>
      <c r="M82" s="4">
        <f t="shared" si="16"/>
        <v>-1.4739401355597787E-7</v>
      </c>
      <c r="N82" s="3">
        <f t="shared" si="17"/>
        <v>-0.14739401355564041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1.2702549322529999</v>
      </c>
      <c r="D83" s="7">
        <v>150108</v>
      </c>
      <c r="E83" s="1">
        <f t="shared" si="12"/>
        <v>150108</v>
      </c>
      <c r="F83" s="6">
        <v>135675536698.9351</v>
      </c>
      <c r="G83" s="1" t="s">
        <v>150</v>
      </c>
      <c r="H83" s="1">
        <f t="shared" si="13"/>
        <v>12702.54932253</v>
      </c>
      <c r="I83" s="25">
        <f t="shared" si="14"/>
        <v>9.3624463419054228E-8</v>
      </c>
      <c r="J83" s="26">
        <f t="shared" si="15"/>
        <v>1.4053780954907393E-2</v>
      </c>
      <c r="K83" s="5">
        <v>1.4053265974867951E-2</v>
      </c>
      <c r="L83" s="27">
        <v>1.2702083856377361E-2</v>
      </c>
      <c r="M83" s="4">
        <f t="shared" si="16"/>
        <v>-4.6546615263889923E-7</v>
      </c>
      <c r="N83" s="3">
        <f t="shared" si="17"/>
        <v>-0.46546615263832791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0.34791890237400003</v>
      </c>
      <c r="D84" s="7">
        <v>139050</v>
      </c>
      <c r="E84" s="1">
        <f t="shared" si="12"/>
        <v>139050</v>
      </c>
      <c r="F84" s="6">
        <v>122134322249.60001</v>
      </c>
      <c r="G84" s="1" t="s">
        <v>150</v>
      </c>
      <c r="H84" s="1">
        <f t="shared" si="13"/>
        <v>3479.1890237400003</v>
      </c>
      <c r="I84" s="25">
        <f t="shared" si="14"/>
        <v>2.8486579035741892E-8</v>
      </c>
      <c r="J84" s="26">
        <f t="shared" si="15"/>
        <v>3.9610588149199101E-3</v>
      </c>
      <c r="K84" s="5">
        <v>3.9609136835402053E-3</v>
      </c>
      <c r="L84" s="27">
        <v>3.4790615478486131E-3</v>
      </c>
      <c r="M84" s="4">
        <f t="shared" si="16"/>
        <v>-1.2747589138700083E-7</v>
      </c>
      <c r="N84" s="3">
        <f t="shared" si="17"/>
        <v>-0.12747589138734838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0.210949650589</v>
      </c>
      <c r="D85" s="7">
        <v>6828</v>
      </c>
      <c r="E85" s="1">
        <f t="shared" si="12"/>
        <v>6828</v>
      </c>
      <c r="F85" s="6">
        <v>11480853344</v>
      </c>
      <c r="G85" s="1" t="s">
        <v>150</v>
      </c>
      <c r="H85" s="1">
        <f t="shared" si="13"/>
        <v>2109.4965058900002</v>
      </c>
      <c r="I85" s="25">
        <f t="shared" si="14"/>
        <v>1.8374039304251216E-7</v>
      </c>
      <c r="J85" s="26">
        <f t="shared" si="15"/>
        <v>1.2545794036942731E-3</v>
      </c>
      <c r="K85" s="5">
        <v>1.254533431482615E-3</v>
      </c>
      <c r="L85" s="27">
        <v>2.1094192065021942E-3</v>
      </c>
      <c r="M85" s="4">
        <f t="shared" si="16"/>
        <v>-7.729938780601589E-8</v>
      </c>
      <c r="N85" s="3">
        <f t="shared" si="17"/>
        <v>-7.7299387805851438E-2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0.52251301458300003</v>
      </c>
      <c r="D86" s="7">
        <v>106179</v>
      </c>
      <c r="E86" s="1">
        <f t="shared" si="12"/>
        <v>106179</v>
      </c>
      <c r="F86" s="6">
        <v>10686052358.159969</v>
      </c>
      <c r="G86" s="1" t="s">
        <v>207</v>
      </c>
      <c r="H86" s="1">
        <f t="shared" si="13"/>
        <v>5225.1301458300004</v>
      </c>
      <c r="I86" s="25">
        <f t="shared" si="14"/>
        <v>4.8896729781040635E-7</v>
      </c>
      <c r="J86" s="26">
        <f t="shared" si="15"/>
        <v>5.1918058714211138E-2</v>
      </c>
      <c r="K86" s="5">
        <v>5.1916156256264993E-2</v>
      </c>
      <c r="L86" s="27">
        <v>5.2249386789182603E-3</v>
      </c>
      <c r="M86" s="4">
        <f t="shared" si="16"/>
        <v>-1.9146691174025399E-7</v>
      </c>
      <c r="N86" s="3">
        <f t="shared" si="17"/>
        <v>-0.19146691174046282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0.659699841161</v>
      </c>
      <c r="D87" s="7">
        <v>193644</v>
      </c>
      <c r="E87" s="1">
        <f t="shared" si="12"/>
        <v>193644</v>
      </c>
      <c r="F87" s="6">
        <v>11041737997.799971</v>
      </c>
      <c r="G87" s="1" t="s">
        <v>171</v>
      </c>
      <c r="H87" s="1">
        <f t="shared" si="13"/>
        <v>6596.9984116100004</v>
      </c>
      <c r="I87" s="25">
        <f t="shared" si="14"/>
        <v>5.9746014739024148E-7</v>
      </c>
      <c r="J87" s="26">
        <f t="shared" si="15"/>
        <v>0.11569457278123592</v>
      </c>
      <c r="K87" s="5">
        <v>0.1156903333246255</v>
      </c>
      <c r="L87" s="27">
        <v>6.5967566743542882E-3</v>
      </c>
      <c r="M87" s="4">
        <f t="shared" si="16"/>
        <v>-2.4173725571199206E-7</v>
      </c>
      <c r="N87" s="3">
        <f t="shared" si="17"/>
        <v>-0.24173725571199611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0.36204480381699999</v>
      </c>
      <c r="D88" s="7">
        <v>32331</v>
      </c>
      <c r="E88" s="1">
        <f t="shared" si="12"/>
        <v>32331</v>
      </c>
      <c r="F88" s="6">
        <v>5837268384.1800003</v>
      </c>
      <c r="G88" s="1" t="s">
        <v>177</v>
      </c>
      <c r="H88" s="1">
        <f t="shared" si="13"/>
        <v>3620.4480381699996</v>
      </c>
      <c r="I88" s="25">
        <f t="shared" si="14"/>
        <v>6.2022984037911219E-7</v>
      </c>
      <c r="J88" s="26">
        <f t="shared" si="15"/>
        <v>2.0052650969297075E-2</v>
      </c>
      <c r="K88" s="5">
        <v>2.0051916169500059E-2</v>
      </c>
      <c r="L88" s="27">
        <v>3.6203153721954301E-3</v>
      </c>
      <c r="M88" s="4">
        <f t="shared" si="16"/>
        <v>-1.3266597456967205E-7</v>
      </c>
      <c r="N88" s="3">
        <f t="shared" si="17"/>
        <v>-0.13266597456959062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1.1881161329779999</v>
      </c>
      <c r="D89" s="7">
        <v>29419000</v>
      </c>
      <c r="E89" s="1">
        <f t="shared" si="12"/>
        <v>29419000</v>
      </c>
      <c r="F89" s="6">
        <v>49196048805.322098</v>
      </c>
      <c r="G89" s="1" t="s">
        <v>154</v>
      </c>
      <c r="H89" s="1">
        <f t="shared" si="13"/>
        <v>11881.16132978</v>
      </c>
      <c r="I89" s="25">
        <f t="shared" si="14"/>
        <v>2.4150641399670045E-7</v>
      </c>
      <c r="J89" s="26">
        <f t="shared" si="15"/>
        <v>7.1048771933689308</v>
      </c>
      <c r="K89" s="5">
        <v>7.1046168880212299</v>
      </c>
      <c r="L89" s="27">
        <v>1.188072603304694E-2</v>
      </c>
      <c r="M89" s="4">
        <f t="shared" si="16"/>
        <v>-4.3529673306001715E-7</v>
      </c>
      <c r="N89" s="3">
        <f t="shared" si="17"/>
        <v>-0.43529673305965844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1.947559426672</v>
      </c>
      <c r="D90" s="7">
        <v>2530000</v>
      </c>
      <c r="E90" s="1">
        <f t="shared" si="12"/>
        <v>2530000</v>
      </c>
      <c r="F90" s="6">
        <v>96912963968.723297</v>
      </c>
      <c r="G90" s="1" t="s">
        <v>158</v>
      </c>
      <c r="H90" s="1">
        <f t="shared" si="13"/>
        <v>19475.59426672</v>
      </c>
      <c r="I90" s="25">
        <f t="shared" si="14"/>
        <v>2.0095963913564087E-7</v>
      </c>
      <c r="J90" s="26">
        <f t="shared" si="15"/>
        <v>0.50842788701317143</v>
      </c>
      <c r="K90" s="5">
        <v>0.50840925642426837</v>
      </c>
      <c r="L90" s="27">
        <v>1.9474880612336171E-2</v>
      </c>
      <c r="M90" s="4">
        <f t="shared" si="16"/>
        <v>-7.1365438382778312E-7</v>
      </c>
      <c r="N90" s="3">
        <f t="shared" si="17"/>
        <v>-0.71365438382781576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0.19091058877600001</v>
      </c>
      <c r="D91" s="7">
        <v>9422</v>
      </c>
      <c r="E91" s="1">
        <f t="shared" si="12"/>
        <v>9422</v>
      </c>
      <c r="F91" s="6">
        <v>7359395275.7700005</v>
      </c>
      <c r="G91" s="1" t="s">
        <v>171</v>
      </c>
      <c r="H91" s="1">
        <f t="shared" si="13"/>
        <v>1909.1058877600001</v>
      </c>
      <c r="I91" s="25">
        <f t="shared" si="14"/>
        <v>2.5941070104571243E-7</v>
      </c>
      <c r="J91" s="26">
        <f t="shared" si="15"/>
        <v>2.4441676252527026E-3</v>
      </c>
      <c r="K91" s="5">
        <v>2.4440780623440038E-3</v>
      </c>
      <c r="L91" s="27">
        <v>1.909035931397533E-3</v>
      </c>
      <c r="M91" s="4">
        <f t="shared" si="16"/>
        <v>-6.9956362466977798E-8</v>
      </c>
      <c r="N91" s="3">
        <f t="shared" si="17"/>
        <v>-6.9956362467110011E-2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1.1896427538000001</v>
      </c>
      <c r="D92" s="7">
        <v>205818</v>
      </c>
      <c r="E92" s="1">
        <f t="shared" si="12"/>
        <v>205818</v>
      </c>
      <c r="F92" s="6">
        <v>197113104794.1503</v>
      </c>
      <c r="G92" s="1" t="s">
        <v>150</v>
      </c>
      <c r="H92" s="1">
        <f t="shared" si="13"/>
        <v>11896.427538</v>
      </c>
      <c r="I92" s="25">
        <f t="shared" si="14"/>
        <v>6.0353306039310319E-8</v>
      </c>
      <c r="J92" s="26">
        <f t="shared" si="15"/>
        <v>1.2421796742398772E-2</v>
      </c>
      <c r="K92" s="5">
        <v>1.2421341564006609E-2</v>
      </c>
      <c r="L92" s="27">
        <v>1.189599161098626E-2</v>
      </c>
      <c r="M92" s="4">
        <f t="shared" si="16"/>
        <v>-4.3592701374009502E-7</v>
      </c>
      <c r="N92" s="3">
        <f t="shared" si="17"/>
        <v>-0.43592701374109311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2.651616975554</v>
      </c>
      <c r="D93" s="7">
        <v>81000000</v>
      </c>
      <c r="E93" s="1">
        <f t="shared" si="12"/>
        <v>81000000</v>
      </c>
      <c r="F93" s="6">
        <v>151059646272.30569</v>
      </c>
      <c r="G93" s="1" t="s">
        <v>154</v>
      </c>
      <c r="H93" s="1">
        <f t="shared" si="13"/>
        <v>26516.169755540002</v>
      </c>
      <c r="I93" s="25">
        <f t="shared" si="14"/>
        <v>1.7553443563439158E-7</v>
      </c>
      <c r="J93" s="26">
        <f t="shared" si="15"/>
        <v>14.218289286385717</v>
      </c>
      <c r="K93" s="5">
        <v>14.21776827817051</v>
      </c>
      <c r="L93" s="27">
        <v>2.651519810965489E-2</v>
      </c>
      <c r="M93" s="4">
        <f t="shared" si="16"/>
        <v>-9.716458851116716E-7</v>
      </c>
      <c r="N93" s="3">
        <f t="shared" si="17"/>
        <v>-0.97164588511441252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1.2057081681570001</v>
      </c>
      <c r="D94" s="7">
        <v>254410</v>
      </c>
      <c r="E94" s="1">
        <f t="shared" si="12"/>
        <v>254410</v>
      </c>
      <c r="F94" s="6">
        <v>21569053443.759998</v>
      </c>
      <c r="G94" s="1" t="s">
        <v>156</v>
      </c>
      <c r="H94" s="1">
        <f t="shared" si="13"/>
        <v>12057.08168157</v>
      </c>
      <c r="I94" s="25">
        <f t="shared" si="14"/>
        <v>5.5899911013749909E-7</v>
      </c>
      <c r="J94" s="26">
        <f t="shared" si="15"/>
        <v>0.14221496361008115</v>
      </c>
      <c r="K94" s="5">
        <v>0.14220975235278061</v>
      </c>
      <c r="L94" s="27">
        <v>1.2056639867619189E-2</v>
      </c>
      <c r="M94" s="4">
        <f t="shared" si="16"/>
        <v>-4.4181395081159536E-7</v>
      </c>
      <c r="N94" s="3">
        <f t="shared" si="17"/>
        <v>-0.44181395081068331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0.24784456589000001</v>
      </c>
      <c r="D95" s="7">
        <v>584</v>
      </c>
      <c r="E95" s="1">
        <f t="shared" si="12"/>
        <v>584</v>
      </c>
      <c r="F95" s="6">
        <v>7269927669.8799896</v>
      </c>
      <c r="G95" s="1" t="s">
        <v>150</v>
      </c>
      <c r="H95" s="1">
        <f t="shared" si="13"/>
        <v>2478.4456589000001</v>
      </c>
      <c r="I95" s="25">
        <f t="shared" si="14"/>
        <v>3.4091751272415529E-7</v>
      </c>
      <c r="J95" s="26">
        <f t="shared" si="15"/>
        <v>1.9909582743090669E-4</v>
      </c>
      <c r="K95" s="5">
        <v>1.99088531858785E-4</v>
      </c>
      <c r="L95" s="27">
        <v>2.4783548399245981E-3</v>
      </c>
      <c r="M95" s="4">
        <f t="shared" si="16"/>
        <v>-9.0818975402150864E-8</v>
      </c>
      <c r="N95" s="3">
        <f t="shared" si="17"/>
        <v>-9.0818975402271462E-2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1.031744761263</v>
      </c>
      <c r="D96" s="7">
        <v>965436</v>
      </c>
      <c r="E96" s="1">
        <f t="shared" si="12"/>
        <v>965436</v>
      </c>
      <c r="F96" s="6">
        <v>20365653472.146999</v>
      </c>
      <c r="G96" s="1" t="s">
        <v>152</v>
      </c>
      <c r="H96" s="1">
        <f t="shared" si="13"/>
        <v>10317.44761263</v>
      </c>
      <c r="I96" s="25">
        <f t="shared" si="14"/>
        <v>5.0661019184778994E-7</v>
      </c>
      <c r="J96" s="26">
        <f t="shared" si="15"/>
        <v>0.48909971717676293</v>
      </c>
      <c r="K96" s="5">
        <v>0.48908179483989622</v>
      </c>
      <c r="L96" s="27">
        <v>1.031706954499834E-2</v>
      </c>
      <c r="M96" s="4">
        <f t="shared" si="16"/>
        <v>-3.7806763165948443E-7</v>
      </c>
      <c r="N96" s="3">
        <f t="shared" si="17"/>
        <v>-0.3780676316600875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0.34299518346399999</v>
      </c>
      <c r="D97" s="7">
        <v>94000</v>
      </c>
      <c r="E97" s="1">
        <f t="shared" si="12"/>
        <v>94000</v>
      </c>
      <c r="F97" s="6">
        <v>7600147525.1000004</v>
      </c>
      <c r="G97" s="1" t="s">
        <v>156</v>
      </c>
      <c r="H97" s="1">
        <f t="shared" si="13"/>
        <v>3429.95183464</v>
      </c>
      <c r="I97" s="25">
        <f t="shared" si="14"/>
        <v>4.5130069163951786E-7</v>
      </c>
      <c r="J97" s="26">
        <f t="shared" si="15"/>
        <v>4.2422265014114675E-2</v>
      </c>
      <c r="K97" s="5">
        <v>4.2420710512811773E-2</v>
      </c>
      <c r="L97" s="27">
        <v>3.4298261491162749E-3</v>
      </c>
      <c r="M97" s="4">
        <f t="shared" si="16"/>
        <v>-1.2568552372515043E-7</v>
      </c>
      <c r="N97" s="3">
        <f t="shared" si="17"/>
        <v>-0.1256855237252239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3.4862953417020002</v>
      </c>
      <c r="D98" s="7">
        <v>1102925</v>
      </c>
      <c r="E98" s="1">
        <f t="shared" ref="E98:E129" si="18">D98</f>
        <v>1102925</v>
      </c>
      <c r="F98" s="6">
        <v>149367722715.38129</v>
      </c>
      <c r="G98" s="1" t="s">
        <v>152</v>
      </c>
      <c r="H98" s="1">
        <f t="shared" si="13"/>
        <v>34862.953417020006</v>
      </c>
      <c r="I98" s="25">
        <f t="shared" ref="I98:I129" si="19">H98/F98</f>
        <v>2.3340352777186687E-7</v>
      </c>
      <c r="J98" s="26">
        <f t="shared" ref="J98:J129" si="20">I98*E98</f>
        <v>0.25742658586778627</v>
      </c>
      <c r="K98" s="5">
        <v>0.25741715285072819</v>
      </c>
      <c r="L98" s="27">
        <v>3.4861675915579503E-2</v>
      </c>
      <c r="M98" s="4">
        <f t="shared" ref="M98:M129" si="21">L98-(C98/100)</f>
        <v>-1.2775014405011498E-6</v>
      </c>
      <c r="N98" s="3">
        <f t="shared" si="17"/>
        <v>-1.2775014405051479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0.79746957092699999</v>
      </c>
      <c r="D99" s="7">
        <v>109313</v>
      </c>
      <c r="E99" s="1">
        <f t="shared" si="18"/>
        <v>109313</v>
      </c>
      <c r="F99" s="6">
        <v>19073595421.779999</v>
      </c>
      <c r="G99" s="1" t="s">
        <v>207</v>
      </c>
      <c r="H99" s="1">
        <f t="shared" si="13"/>
        <v>7974.6957092700004</v>
      </c>
      <c r="I99" s="25">
        <f t="shared" si="19"/>
        <v>4.1810133500911703E-7</v>
      </c>
      <c r="J99" s="26">
        <f t="shared" si="20"/>
        <v>4.5703911233851612E-2</v>
      </c>
      <c r="K99" s="5">
        <v>4.5702236481478628E-2</v>
      </c>
      <c r="L99" s="27">
        <v>7.9744034883155492E-3</v>
      </c>
      <c r="M99" s="4">
        <f t="shared" si="21"/>
        <v>-2.9222095445161078E-7</v>
      </c>
      <c r="N99" s="3">
        <f t="shared" si="17"/>
        <v>-0.29222095445129526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1.84696378171</v>
      </c>
      <c r="D100" s="7">
        <v>20786</v>
      </c>
      <c r="E100" s="1">
        <f t="shared" si="18"/>
        <v>20786</v>
      </c>
      <c r="F100" s="6">
        <v>33569462505.759998</v>
      </c>
      <c r="G100" s="1" t="s">
        <v>150</v>
      </c>
      <c r="H100" s="1">
        <f t="shared" si="13"/>
        <v>18469.6378171</v>
      </c>
      <c r="I100" s="25">
        <f t="shared" si="19"/>
        <v>5.5019164557463193E-7</v>
      </c>
      <c r="J100" s="26">
        <f t="shared" si="20"/>
        <v>1.14362835449143E-2</v>
      </c>
      <c r="K100" s="5">
        <v>1.143586447919237E-2</v>
      </c>
      <c r="L100" s="27">
        <v>1.8468961024497289E-2</v>
      </c>
      <c r="M100" s="4">
        <f t="shared" si="21"/>
        <v>-6.767926027106963E-7</v>
      </c>
      <c r="N100" s="3">
        <f t="shared" si="17"/>
        <v>-0.67679260270961095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1.3637071134979999</v>
      </c>
      <c r="D101" s="7">
        <v>1964766</v>
      </c>
      <c r="E101" s="1">
        <f t="shared" si="18"/>
        <v>1964766</v>
      </c>
      <c r="F101" s="6">
        <v>38500832219.637001</v>
      </c>
      <c r="G101" s="1" t="s">
        <v>207</v>
      </c>
      <c r="H101" s="1">
        <f t="shared" si="13"/>
        <v>13637.071134979999</v>
      </c>
      <c r="I101" s="25">
        <f t="shared" si="19"/>
        <v>3.5420198340607646E-7</v>
      </c>
      <c r="J101" s="26">
        <f t="shared" si="20"/>
        <v>0.69592401412882321</v>
      </c>
      <c r="K101" s="5">
        <v>0.69589851530136215</v>
      </c>
      <c r="L101" s="27">
        <v>1.3636571469331331E-2</v>
      </c>
      <c r="M101" s="4">
        <f t="shared" si="21"/>
        <v>-4.9966564866742169E-7</v>
      </c>
      <c r="N101" s="3">
        <f t="shared" si="17"/>
        <v>-0.49966564866736007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0.75333860261600005</v>
      </c>
      <c r="D102" s="7">
        <v>38942</v>
      </c>
      <c r="E102" s="1">
        <f t="shared" si="18"/>
        <v>38942</v>
      </c>
      <c r="F102" s="6">
        <v>16875794203.802401</v>
      </c>
      <c r="G102" s="1" t="s">
        <v>150</v>
      </c>
      <c r="H102" s="1">
        <f t="shared" si="13"/>
        <v>7533.3860261600012</v>
      </c>
      <c r="I102" s="25">
        <f t="shared" si="19"/>
        <v>4.4640186619854624E-7</v>
      </c>
      <c r="J102" s="26">
        <f t="shared" si="20"/>
        <v>1.7383781473503789E-2</v>
      </c>
      <c r="K102" s="5">
        <v>1.7383144470520698E-2</v>
      </c>
      <c r="L102" s="27">
        <v>7.5331099763615876E-3</v>
      </c>
      <c r="M102" s="4">
        <f t="shared" si="21"/>
        <v>-2.760497984132318E-7</v>
      </c>
      <c r="N102" s="3">
        <f t="shared" si="17"/>
        <v>-0.27604979841362365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0.71843134328000002</v>
      </c>
      <c r="D2" s="7">
        <v>146313</v>
      </c>
      <c r="E2" s="1">
        <f t="shared" ref="E2:E33" si="0">D2</f>
        <v>146313</v>
      </c>
      <c r="F2" s="6">
        <v>99540550179</v>
      </c>
      <c r="G2" s="1" t="s">
        <v>150</v>
      </c>
      <c r="H2" s="1">
        <f t="shared" ref="H2:H33" si="1">(C2/100)*$R$2</f>
        <v>7184.3134328000006</v>
      </c>
      <c r="I2" s="25">
        <f t="shared" ref="I2:I33" si="2">H2/F2</f>
        <v>7.2174741046545568E-8</v>
      </c>
      <c r="J2" s="26">
        <f t="shared" ref="J2:J33" si="3">I2*E2</f>
        <v>1.0560102886743222E-2</v>
      </c>
      <c r="K2" s="5">
        <v>1.0578720118602921E-2</v>
      </c>
      <c r="L2" s="27">
        <v>7.1969792212270324E-3</v>
      </c>
      <c r="M2" s="4">
        <f t="shared" ref="M2:M33" si="4">L2-(C2/100)</f>
        <v>1.266578842703224E-5</v>
      </c>
      <c r="N2" s="3">
        <f t="shared" ref="N2:N33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2</v>
      </c>
      <c r="B3" s="1" t="s">
        <v>151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152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0.1046227183237515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154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207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0.23919179297099791</v>
      </c>
      <c r="L5" s="27">
        <v>2.5032214446019528E-3</v>
      </c>
      <c r="M5" s="4">
        <f t="shared" si="4"/>
        <v>4.4053584419526289E-6</v>
      </c>
      <c r="N5" s="3">
        <f t="shared" si="5"/>
        <v>4.4053584419525578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156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158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3.9129852551288216E-3</v>
      </c>
      <c r="M7" s="4">
        <f t="shared" si="4"/>
        <v>6.8863674288215278E-6</v>
      </c>
      <c r="N7" s="3">
        <f t="shared" si="5"/>
        <v>6.8863674288218135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160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0.10265551806187791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162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164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158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152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3.7969418302823618E-3</v>
      </c>
      <c r="M12" s="4">
        <f t="shared" si="4"/>
        <v>6.6821454423617553E-6</v>
      </c>
      <c r="N12" s="3">
        <f t="shared" si="5"/>
        <v>6.6821454423620708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177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6.2358375272681494E-3</v>
      </c>
      <c r="L13" s="27">
        <v>1.9190751626845829E-3</v>
      </c>
      <c r="M13" s="4">
        <f t="shared" si="4"/>
        <v>3.3773336345827888E-6</v>
      </c>
      <c r="N13" s="3">
        <f t="shared" si="5"/>
        <v>3.3773336345827829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152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0.28082489677200378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150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4.6864155338703847E-2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171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2.4383408572773251E-2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154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0.12248838415162271</v>
      </c>
      <c r="L17" s="27">
        <v>1.238088631496998E-3</v>
      </c>
      <c r="M17" s="4">
        <f t="shared" si="4"/>
        <v>2.1788820169978823E-6</v>
      </c>
      <c r="N17" s="3">
        <f t="shared" si="5"/>
        <v>2.1788820169979317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162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6.6011607151542154E-3</v>
      </c>
      <c r="M18" s="4">
        <f t="shared" si="4"/>
        <v>1.1617221944214967E-5</v>
      </c>
      <c r="N18" s="3">
        <f t="shared" si="5"/>
        <v>11.617221944215089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150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177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1.6397072138992871E-2</v>
      </c>
      <c r="L20" s="27">
        <v>3.7535954442362639E-3</v>
      </c>
      <c r="M20" s="4">
        <f t="shared" si="4"/>
        <v>6.605861186264033E-6</v>
      </c>
      <c r="N20" s="3">
        <f t="shared" si="5"/>
        <v>6.6058611862640646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162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0.13429076350574809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152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150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152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152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150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1.935710752634932E-3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177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3.476434830171102E-3</v>
      </c>
      <c r="M27" s="4">
        <f t="shared" si="4"/>
        <v>6.1180930011018805E-6</v>
      </c>
      <c r="N27" s="3">
        <f t="shared" si="5"/>
        <v>6.1180930011018972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152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160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152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</v>
      </c>
      <c r="G31" s="1" t="s">
        <v>152</v>
      </c>
      <c r="H31" s="1">
        <f t="shared" si="1"/>
        <v>4702.2337795699996</v>
      </c>
      <c r="I31" s="25">
        <f t="shared" si="2"/>
        <v>4.3691706996686379E-7</v>
      </c>
      <c r="J31" s="26">
        <f t="shared" si="3"/>
        <v>1.4510015893599546</v>
      </c>
      <c r="K31" s="5">
        <v>1.4535596736217491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152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154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2.847733664287865</v>
      </c>
      <c r="L33" s="27">
        <v>2.1651451575224301E-2</v>
      </c>
      <c r="M33" s="4">
        <f t="shared" si="4"/>
        <v>3.8103862224300039E-5</v>
      </c>
      <c r="N33" s="3">
        <f t="shared" si="5"/>
        <v>38.103862224303157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1.4788983718890001</v>
      </c>
      <c r="D34" s="7">
        <v>145750</v>
      </c>
      <c r="E34" s="1">
        <f t="shared" ref="E34:E65" si="6">D34</f>
        <v>145750</v>
      </c>
      <c r="F34" s="6">
        <v>28710275044.049999</v>
      </c>
      <c r="G34" s="1" t="s">
        <v>191</v>
      </c>
      <c r="H34" s="1">
        <f t="shared" ref="H34:H65" si="7">(C34/100)*$R$2</f>
        <v>14788.983718890002</v>
      </c>
      <c r="I34" s="25">
        <f t="shared" ref="I34:I65" si="8">H34/F34</f>
        <v>5.1511118218823588E-7</v>
      </c>
      <c r="J34" s="26">
        <f t="shared" ref="J34:J65" si="9">I34*E34</f>
        <v>7.5077454803935378E-2</v>
      </c>
      <c r="K34" s="5">
        <v>7.5209814724843477E-2</v>
      </c>
      <c r="L34" s="27">
        <v>1.48150563757276E-2</v>
      </c>
      <c r="M34" s="4">
        <f t="shared" ref="M34:M65" si="10">L34-(C34/100)</f>
        <v>2.6072656837598449E-5</v>
      </c>
      <c r="N34" s="3">
        <f t="shared" ref="N34:N65" si="11">IFERROR(L34*$R$2,0)-H34</f>
        <v>26.072656837597606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0.32170416952899999</v>
      </c>
      <c r="D35" s="7">
        <v>1029</v>
      </c>
      <c r="E35" s="1">
        <f t="shared" si="6"/>
        <v>1029</v>
      </c>
      <c r="F35" s="6">
        <v>5652402172</v>
      </c>
      <c r="G35" s="1" t="s">
        <v>158</v>
      </c>
      <c r="H35" s="1">
        <f t="shared" si="7"/>
        <v>3217.04169529</v>
      </c>
      <c r="I35" s="25">
        <f t="shared" si="8"/>
        <v>5.6914593077366046E-7</v>
      </c>
      <c r="J35" s="26">
        <f t="shared" si="9"/>
        <v>5.8565116276609657E-4</v>
      </c>
      <c r="K35" s="5">
        <v>5.8668365303661475E-4</v>
      </c>
      <c r="L35" s="27">
        <v>3.2227132698746902E-3</v>
      </c>
      <c r="M35" s="4">
        <f t="shared" si="10"/>
        <v>5.6715745846902185E-6</v>
      </c>
      <c r="N35" s="3">
        <f t="shared" si="11"/>
        <v>5.6715745846900063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0.78539889364500004</v>
      </c>
      <c r="D36" s="7">
        <v>36870</v>
      </c>
      <c r="E36" s="1">
        <f t="shared" si="6"/>
        <v>36870</v>
      </c>
      <c r="F36" s="6">
        <v>24707487273.473999</v>
      </c>
      <c r="G36" s="1" t="s">
        <v>150</v>
      </c>
      <c r="H36" s="1">
        <f t="shared" si="7"/>
        <v>7853.9889364500004</v>
      </c>
      <c r="I36" s="25">
        <f t="shared" si="8"/>
        <v>3.1787890243626906E-7</v>
      </c>
      <c r="J36" s="26">
        <f t="shared" si="9"/>
        <v>1.172019513282524E-2</v>
      </c>
      <c r="K36" s="5">
        <v>1.174085761146298E-2</v>
      </c>
      <c r="L36" s="27">
        <v>7.8678353679113612E-3</v>
      </c>
      <c r="M36" s="4">
        <f t="shared" si="10"/>
        <v>1.3846431461361081E-5</v>
      </c>
      <c r="N36" s="3">
        <f t="shared" si="11"/>
        <v>13.846431461361135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0.34778728768299999</v>
      </c>
      <c r="D37" s="7">
        <v>46572</v>
      </c>
      <c r="E37" s="1">
        <f t="shared" si="6"/>
        <v>46572</v>
      </c>
      <c r="F37" s="6">
        <v>8203219277.7200003</v>
      </c>
      <c r="G37" s="1" t="s">
        <v>195</v>
      </c>
      <c r="H37" s="1">
        <f t="shared" si="7"/>
        <v>3477.8728768300002</v>
      </c>
      <c r="I37" s="25">
        <f t="shared" si="8"/>
        <v>4.2396439240334909E-7</v>
      </c>
      <c r="J37" s="26">
        <f t="shared" si="9"/>
        <v>1.9744869683008773E-2</v>
      </c>
      <c r="K37" s="5">
        <v>1.9779679459044162E-2</v>
      </c>
      <c r="L37" s="27">
        <v>3.4840042911095368E-3</v>
      </c>
      <c r="M37" s="4">
        <f t="shared" si="10"/>
        <v>6.1314142795368225E-6</v>
      </c>
      <c r="N37" s="3">
        <f t="shared" si="11"/>
        <v>6.1314142795367843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4.1361792465429996</v>
      </c>
      <c r="D38" s="7">
        <v>710985</v>
      </c>
      <c r="E38" s="1">
        <f t="shared" si="6"/>
        <v>710985</v>
      </c>
      <c r="F38" s="6">
        <v>87178847074.220001</v>
      </c>
      <c r="G38" s="1" t="s">
        <v>152</v>
      </c>
      <c r="H38" s="1">
        <f t="shared" si="7"/>
        <v>41361.792465429993</v>
      </c>
      <c r="I38" s="25">
        <f t="shared" si="8"/>
        <v>4.7444757362088643E-7</v>
      </c>
      <c r="J38" s="26">
        <f t="shared" si="9"/>
        <v>0.33732510813084593</v>
      </c>
      <c r="K38" s="5">
        <v>0.33791980496425278</v>
      </c>
      <c r="L38" s="27">
        <v>4.1434712406490777E-2</v>
      </c>
      <c r="M38" s="4">
        <f t="shared" si="10"/>
        <v>7.2919941060782534E-5</v>
      </c>
      <c r="N38" s="3">
        <f t="shared" si="11"/>
        <v>72.919941060783458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0.52052073792800002</v>
      </c>
      <c r="D39" s="7">
        <v>11160</v>
      </c>
      <c r="E39" s="1">
        <f t="shared" si="6"/>
        <v>11160</v>
      </c>
      <c r="F39" s="6">
        <v>11508644387.735941</v>
      </c>
      <c r="G39" s="1" t="s">
        <v>158</v>
      </c>
      <c r="H39" s="1">
        <f t="shared" si="7"/>
        <v>5205.2073792800002</v>
      </c>
      <c r="I39" s="25">
        <f t="shared" si="8"/>
        <v>4.5228675106399774E-7</v>
      </c>
      <c r="J39" s="26">
        <f t="shared" si="9"/>
        <v>5.0475201418742144E-3</v>
      </c>
      <c r="K39" s="5">
        <v>5.0564188101755421E-3</v>
      </c>
      <c r="L39" s="27">
        <v>5.2143840467535124E-3</v>
      </c>
      <c r="M39" s="4">
        <f t="shared" si="10"/>
        <v>9.1766674735118542E-6</v>
      </c>
      <c r="N39" s="3">
        <f t="shared" si="11"/>
        <v>9.1766674735117704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0.38140746145499999</v>
      </c>
      <c r="D40" s="7">
        <v>291693</v>
      </c>
      <c r="E40" s="1">
        <f t="shared" si="6"/>
        <v>291693</v>
      </c>
      <c r="F40" s="6">
        <v>14534190182.9</v>
      </c>
      <c r="G40" s="1" t="s">
        <v>160</v>
      </c>
      <c r="H40" s="1">
        <f t="shared" si="7"/>
        <v>3814.0746145500002</v>
      </c>
      <c r="I40" s="25">
        <f t="shared" si="8"/>
        <v>2.6242085500142944E-7</v>
      </c>
      <c r="J40" s="26">
        <f t="shared" si="9"/>
        <v>7.6546326457931954E-2</v>
      </c>
      <c r="K40" s="5">
        <v>7.6681275967636492E-2</v>
      </c>
      <c r="L40" s="27">
        <v>3.820798745191238E-3</v>
      </c>
      <c r="M40" s="4">
        <f t="shared" si="10"/>
        <v>6.7241306412378979E-6</v>
      </c>
      <c r="N40" s="3">
        <f t="shared" si="11"/>
        <v>6.7241306412379345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0.38372405716199998</v>
      </c>
      <c r="D41" s="7">
        <v>160937</v>
      </c>
      <c r="E41" s="1">
        <f t="shared" si="6"/>
        <v>160937</v>
      </c>
      <c r="F41" s="6">
        <v>9664551591.6899986</v>
      </c>
      <c r="G41" s="1" t="s">
        <v>191</v>
      </c>
      <c r="H41" s="1">
        <f t="shared" si="7"/>
        <v>3837.2405716199996</v>
      </c>
      <c r="I41" s="25">
        <f t="shared" si="8"/>
        <v>3.9704279450682697E-7</v>
      </c>
      <c r="J41" s="26">
        <f t="shared" si="9"/>
        <v>6.3898876219545209E-2</v>
      </c>
      <c r="K41" s="5">
        <v>6.4011528549219904E-2</v>
      </c>
      <c r="L41" s="27">
        <v>3.8440055433298309E-3</v>
      </c>
      <c r="M41" s="4">
        <f t="shared" si="10"/>
        <v>6.7649717098313376E-6</v>
      </c>
      <c r="N41" s="3">
        <f t="shared" si="11"/>
        <v>6.7649717098311157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2.0382705640059999</v>
      </c>
      <c r="D42" s="7">
        <v>56232</v>
      </c>
      <c r="E42" s="1">
        <f t="shared" si="6"/>
        <v>56232</v>
      </c>
      <c r="F42" s="6">
        <v>39345924473.549896</v>
      </c>
      <c r="G42" s="1" t="s">
        <v>150</v>
      </c>
      <c r="H42" s="1">
        <f t="shared" si="7"/>
        <v>20382.705640059998</v>
      </c>
      <c r="I42" s="25">
        <f t="shared" si="8"/>
        <v>5.1803854942491368E-7</v>
      </c>
      <c r="J42" s="26">
        <f t="shared" si="9"/>
        <v>2.9130343711261747E-2</v>
      </c>
      <c r="K42" s="5">
        <v>2.9181699874031471E-2</v>
      </c>
      <c r="L42" s="27">
        <v>2.0418639907053681E-2</v>
      </c>
      <c r="M42" s="4">
        <f t="shared" si="10"/>
        <v>3.593426699368199E-5</v>
      </c>
      <c r="N42" s="3">
        <f t="shared" si="11"/>
        <v>35.934266993685014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0.86033973587500001</v>
      </c>
      <c r="D43" s="7">
        <v>236887</v>
      </c>
      <c r="E43" s="1">
        <f t="shared" si="6"/>
        <v>236887</v>
      </c>
      <c r="F43" s="6">
        <v>26585911732.779999</v>
      </c>
      <c r="G43" s="1" t="s">
        <v>152</v>
      </c>
      <c r="H43" s="1">
        <f t="shared" si="7"/>
        <v>8603.3973587500004</v>
      </c>
      <c r="I43" s="25">
        <f t="shared" si="8"/>
        <v>3.2360738443820795E-7</v>
      </c>
      <c r="J43" s="26">
        <f t="shared" si="9"/>
        <v>7.6658382477413772E-2</v>
      </c>
      <c r="K43" s="5">
        <v>7.6793529539418176E-2</v>
      </c>
      <c r="L43" s="27">
        <v>8.6185649612836712E-3</v>
      </c>
      <c r="M43" s="4">
        <f t="shared" si="10"/>
        <v>1.5167602533670485E-5</v>
      </c>
      <c r="N43" s="3">
        <f t="shared" si="11"/>
        <v>15.167602533671015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1.601317517045</v>
      </c>
      <c r="D44" s="7">
        <v>33400</v>
      </c>
      <c r="E44" s="1">
        <f t="shared" si="6"/>
        <v>33400</v>
      </c>
      <c r="F44" s="6">
        <v>29810780314.699902</v>
      </c>
      <c r="G44" s="1" t="s">
        <v>205</v>
      </c>
      <c r="H44" s="1">
        <f t="shared" si="7"/>
        <v>16013.175170449998</v>
      </c>
      <c r="I44" s="25">
        <f t="shared" si="8"/>
        <v>5.3716055069359564E-7</v>
      </c>
      <c r="J44" s="26">
        <f t="shared" si="9"/>
        <v>1.7941162393166094E-2</v>
      </c>
      <c r="K44" s="5">
        <v>1.7972792272482909E-2</v>
      </c>
      <c r="L44" s="27">
        <v>1.604140605020132E-2</v>
      </c>
      <c r="M44" s="4">
        <f t="shared" si="10"/>
        <v>2.823087975132102E-5</v>
      </c>
      <c r="N44" s="3">
        <f t="shared" si="11"/>
        <v>28.230879751321481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0.41248519930799998</v>
      </c>
      <c r="D45" s="7">
        <v>27538</v>
      </c>
      <c r="E45" s="1">
        <f t="shared" si="6"/>
        <v>27538</v>
      </c>
      <c r="F45" s="6">
        <v>8206779320.3199997</v>
      </c>
      <c r="G45" s="1" t="s">
        <v>207</v>
      </c>
      <c r="H45" s="1">
        <f t="shared" si="7"/>
        <v>4124.8519930800003</v>
      </c>
      <c r="I45" s="25">
        <f t="shared" si="8"/>
        <v>5.0261519556969924E-7</v>
      </c>
      <c r="J45" s="26">
        <f t="shared" si="9"/>
        <v>1.3841017255598378E-2</v>
      </c>
      <c r="K45" s="5">
        <v>1.386541866815561E-2</v>
      </c>
      <c r="L45" s="27">
        <v>4.1321240174812379E-3</v>
      </c>
      <c r="M45" s="4">
        <f t="shared" si="10"/>
        <v>7.2720244012379823E-6</v>
      </c>
      <c r="N45" s="3">
        <f t="shared" si="11"/>
        <v>7.2720244012380135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0.56839785156</v>
      </c>
      <c r="D46" s="7">
        <v>2115.1999999999998</v>
      </c>
      <c r="E46" s="1">
        <f t="shared" si="6"/>
        <v>2115.1999999999998</v>
      </c>
      <c r="F46" s="6">
        <v>11829772709.35429</v>
      </c>
      <c r="G46" s="1" t="s">
        <v>158</v>
      </c>
      <c r="H46" s="1">
        <f t="shared" si="7"/>
        <v>5683.9785156000007</v>
      </c>
      <c r="I46" s="25">
        <f t="shared" si="8"/>
        <v>4.8048078819852925E-7</v>
      </c>
      <c r="J46" s="26">
        <f t="shared" si="9"/>
        <v>1.016312963197529E-3</v>
      </c>
      <c r="K46" s="5">
        <v>1.018104700861417E-3</v>
      </c>
      <c r="L46" s="27">
        <v>5.6939992461780007E-3</v>
      </c>
      <c r="M46" s="4">
        <f t="shared" si="10"/>
        <v>1.0020730578000347E-5</v>
      </c>
      <c r="N46" s="3">
        <f t="shared" si="11"/>
        <v>10.020730577999529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0.370857494274</v>
      </c>
      <c r="D47" s="7">
        <v>6591</v>
      </c>
      <c r="E47" s="1">
        <f t="shared" si="6"/>
        <v>6591</v>
      </c>
      <c r="F47" s="6">
        <v>7347106032.5899897</v>
      </c>
      <c r="G47" s="1" t="s">
        <v>150</v>
      </c>
      <c r="H47" s="1">
        <f t="shared" si="7"/>
        <v>3708.5749427399996</v>
      </c>
      <c r="I47" s="25">
        <f t="shared" si="8"/>
        <v>5.0476676480367317E-7</v>
      </c>
      <c r="J47" s="26">
        <f t="shared" si="9"/>
        <v>3.32691774682101E-3</v>
      </c>
      <c r="K47" s="5">
        <v>3.3327830304939409E-3</v>
      </c>
      <c r="L47" s="27">
        <v>3.7151130797535401E-3</v>
      </c>
      <c r="M47" s="4">
        <f t="shared" si="10"/>
        <v>6.5381370135402135E-6</v>
      </c>
      <c r="N47" s="3">
        <f t="shared" si="11"/>
        <v>6.5381370135405632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4.1602288433270003</v>
      </c>
      <c r="D48" s="7">
        <v>1330000</v>
      </c>
      <c r="E48" s="1">
        <f t="shared" si="6"/>
        <v>1330000</v>
      </c>
      <c r="F48" s="6">
        <v>105998020473.12</v>
      </c>
      <c r="G48" s="1" t="s">
        <v>152</v>
      </c>
      <c r="H48" s="1">
        <f t="shared" si="7"/>
        <v>41602.288433270005</v>
      </c>
      <c r="I48" s="25">
        <f t="shared" si="8"/>
        <v>3.9248174869284391E-7</v>
      </c>
      <c r="J48" s="26">
        <f t="shared" si="9"/>
        <v>0.52200072576148238</v>
      </c>
      <c r="K48" s="5">
        <v>0.52292100169452504</v>
      </c>
      <c r="L48" s="27">
        <v>4.1675632363489243E-2</v>
      </c>
      <c r="M48" s="4">
        <f t="shared" si="10"/>
        <v>7.3343930219238462E-5</v>
      </c>
      <c r="N48" s="3">
        <f t="shared" si="11"/>
        <v>73.343930219234608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0.30372056213100002</v>
      </c>
      <c r="D49" s="7">
        <v>42008</v>
      </c>
      <c r="E49" s="1">
        <f t="shared" si="6"/>
        <v>42008</v>
      </c>
      <c r="F49" s="6">
        <v>10448169799.6</v>
      </c>
      <c r="G49" s="1" t="s">
        <v>162</v>
      </c>
      <c r="H49" s="1">
        <f t="shared" si="7"/>
        <v>3037.2056213100004</v>
      </c>
      <c r="I49" s="25">
        <f t="shared" si="8"/>
        <v>2.9069259780083949E-7</v>
      </c>
      <c r="J49" s="26">
        <f t="shared" si="9"/>
        <v>1.2211414648417665E-2</v>
      </c>
      <c r="K49" s="5">
        <v>1.223294310698856E-2</v>
      </c>
      <c r="L49" s="27">
        <v>3.042560148796964E-3</v>
      </c>
      <c r="M49" s="4">
        <f t="shared" si="10"/>
        <v>5.3545274869637796E-6</v>
      </c>
      <c r="N49" s="3">
        <f t="shared" si="11"/>
        <v>5.3545274869634341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3.1056854633280002</v>
      </c>
      <c r="D50" s="7">
        <v>54400000</v>
      </c>
      <c r="E50" s="1">
        <f t="shared" si="6"/>
        <v>54400000</v>
      </c>
      <c r="F50" s="6">
        <v>111509672373.60989</v>
      </c>
      <c r="G50" s="1" t="s">
        <v>152</v>
      </c>
      <c r="H50" s="1">
        <f t="shared" si="7"/>
        <v>31056.854633280003</v>
      </c>
      <c r="I50" s="25">
        <f t="shared" si="8"/>
        <v>2.7851265250986408E-7</v>
      </c>
      <c r="J50" s="26">
        <f t="shared" si="9"/>
        <v>15.151088296536606</v>
      </c>
      <c r="K50" s="5">
        <v>15.177799335876379</v>
      </c>
      <c r="L50" s="27">
        <v>3.11116071929406E-2</v>
      </c>
      <c r="M50" s="4">
        <f t="shared" si="10"/>
        <v>5.4752559660597305E-5</v>
      </c>
      <c r="N50" s="3">
        <f t="shared" si="11"/>
        <v>54.75255966059558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0.21583073005600001</v>
      </c>
      <c r="D51" s="7">
        <v>47589</v>
      </c>
      <c r="E51" s="1">
        <f t="shared" si="6"/>
        <v>47589</v>
      </c>
      <c r="F51" s="6">
        <v>10009139124.47995</v>
      </c>
      <c r="G51" s="1" t="s">
        <v>207</v>
      </c>
      <c r="H51" s="1">
        <f t="shared" si="7"/>
        <v>2158.3073005599999</v>
      </c>
      <c r="I51" s="25">
        <f t="shared" si="8"/>
        <v>2.1563365977012936E-7</v>
      </c>
      <c r="J51" s="26">
        <f t="shared" si="9"/>
        <v>1.0261790234800686E-2</v>
      </c>
      <c r="K51" s="5">
        <v>1.0279881547945201E-2</v>
      </c>
      <c r="L51" s="27">
        <v>2.1621123494201988E-3</v>
      </c>
      <c r="M51" s="4">
        <f t="shared" si="10"/>
        <v>3.8050488601988272E-6</v>
      </c>
      <c r="N51" s="3">
        <f t="shared" si="11"/>
        <v>3.8050488601988945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0.43357004268799998</v>
      </c>
      <c r="D52" s="7">
        <v>3993000</v>
      </c>
      <c r="E52" s="1">
        <f t="shared" si="6"/>
        <v>3993000</v>
      </c>
      <c r="F52" s="6">
        <v>20178901754.77</v>
      </c>
      <c r="G52" s="1" t="s">
        <v>207</v>
      </c>
      <c r="H52" s="1">
        <f t="shared" si="7"/>
        <v>4335.7004268800001</v>
      </c>
      <c r="I52" s="25">
        <f t="shared" si="8"/>
        <v>2.1486305248773527E-7</v>
      </c>
      <c r="J52" s="26">
        <f t="shared" si="9"/>
        <v>0.85794816858352696</v>
      </c>
      <c r="K52" s="5">
        <v>0.85946071255657552</v>
      </c>
      <c r="L52" s="27">
        <v>4.343344172492802E-3</v>
      </c>
      <c r="M52" s="4">
        <f t="shared" si="10"/>
        <v>7.6437456128022885E-6</v>
      </c>
      <c r="N52" s="3">
        <f t="shared" si="11"/>
        <v>7.6437456128014674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1.663189440856</v>
      </c>
      <c r="D53" s="7">
        <v>17800000</v>
      </c>
      <c r="E53" s="1">
        <f t="shared" si="6"/>
        <v>17800000</v>
      </c>
      <c r="F53" s="6">
        <v>42903310388.879898</v>
      </c>
      <c r="G53" s="1" t="s">
        <v>154</v>
      </c>
      <c r="H53" s="1">
        <f t="shared" si="7"/>
        <v>16631.894408559998</v>
      </c>
      <c r="I53" s="25">
        <f t="shared" si="8"/>
        <v>3.8765993248089352E-7</v>
      </c>
      <c r="J53" s="26">
        <f t="shared" si="9"/>
        <v>6.9003467981599043</v>
      </c>
      <c r="K53" s="5">
        <v>6.9125119593545836</v>
      </c>
      <c r="L53" s="27">
        <v>1.6661216076350231E-2</v>
      </c>
      <c r="M53" s="4">
        <f t="shared" si="10"/>
        <v>2.9321667790231654E-5</v>
      </c>
      <c r="N53" s="3">
        <f t="shared" si="11"/>
        <v>29.321667790234642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0.36926989752</v>
      </c>
      <c r="D54" s="7">
        <v>1918</v>
      </c>
      <c r="E54" s="1">
        <f t="shared" si="6"/>
        <v>1918</v>
      </c>
      <c r="F54" s="6">
        <v>9207863731.8799706</v>
      </c>
      <c r="G54" s="1" t="s">
        <v>150</v>
      </c>
      <c r="H54" s="1">
        <f t="shared" si="7"/>
        <v>3692.6989751999999</v>
      </c>
      <c r="I54" s="25">
        <f t="shared" si="8"/>
        <v>4.0103753516843817E-7</v>
      </c>
      <c r="J54" s="26">
        <f t="shared" si="9"/>
        <v>7.6918999245306438E-4</v>
      </c>
      <c r="K54" s="5">
        <v>7.7054605791018597E-4</v>
      </c>
      <c r="L54" s="27">
        <v>3.699209124282734E-3</v>
      </c>
      <c r="M54" s="4">
        <f t="shared" si="10"/>
        <v>6.510149082733941E-6</v>
      </c>
      <c r="N54" s="3">
        <f t="shared" si="11"/>
        <v>6.5101490827341877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0.26054945304600002</v>
      </c>
      <c r="D55" s="7">
        <v>1674657</v>
      </c>
      <c r="E55" s="1">
        <f t="shared" si="6"/>
        <v>1674657</v>
      </c>
      <c r="F55" s="6">
        <v>7950533955.6799898</v>
      </c>
      <c r="G55" s="1" t="s">
        <v>160</v>
      </c>
      <c r="H55" s="1">
        <f t="shared" si="7"/>
        <v>2605.4945304600005</v>
      </c>
      <c r="I55" s="25">
        <f t="shared" si="8"/>
        <v>3.2771315046061695E-7</v>
      </c>
      <c r="J55" s="26">
        <f t="shared" si="9"/>
        <v>0.54880712141092536</v>
      </c>
      <c r="K55" s="5">
        <v>0.54977465643615964</v>
      </c>
      <c r="L55" s="27">
        <v>2.6100879606797021E-3</v>
      </c>
      <c r="M55" s="4">
        <f t="shared" si="10"/>
        <v>4.5934302197016622E-6</v>
      </c>
      <c r="N55" s="3">
        <f t="shared" si="11"/>
        <v>4.5934302197015313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0.57842120254100005</v>
      </c>
      <c r="D56" s="7">
        <v>193888</v>
      </c>
      <c r="E56" s="1">
        <f t="shared" si="6"/>
        <v>193888</v>
      </c>
      <c r="F56" s="6">
        <v>10713364141.38998</v>
      </c>
      <c r="G56" s="1" t="s">
        <v>205</v>
      </c>
      <c r="H56" s="1">
        <f t="shared" si="7"/>
        <v>5784.2120254100009</v>
      </c>
      <c r="I56" s="25">
        <f t="shared" si="8"/>
        <v>5.399062282465778E-7</v>
      </c>
      <c r="J56" s="26">
        <f t="shared" si="9"/>
        <v>0.10468133878227248</v>
      </c>
      <c r="K56" s="5">
        <v>0.104865889707128</v>
      </c>
      <c r="L56" s="27">
        <v>5.7944094654816258E-3</v>
      </c>
      <c r="M56" s="4">
        <f t="shared" si="10"/>
        <v>1.0197440071624958E-5</v>
      </c>
      <c r="N56" s="3">
        <f t="shared" si="11"/>
        <v>10.197440071625351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0.33408609464799999</v>
      </c>
      <c r="D57" s="7">
        <v>635</v>
      </c>
      <c r="E57" s="1">
        <f t="shared" si="6"/>
        <v>635</v>
      </c>
      <c r="F57" s="6">
        <v>5462111470.4919996</v>
      </c>
      <c r="G57" s="1" t="s">
        <v>158</v>
      </c>
      <c r="H57" s="1">
        <f t="shared" si="7"/>
        <v>3340.8609464800002</v>
      </c>
      <c r="I57" s="25">
        <f t="shared" si="8"/>
        <v>6.1164276205792488E-7</v>
      </c>
      <c r="J57" s="26">
        <f t="shared" si="9"/>
        <v>3.8839315390678229E-4</v>
      </c>
      <c r="K57" s="5">
        <v>3.8907788259439448E-4</v>
      </c>
      <c r="L57" s="27">
        <v>3.346750811706429E-3</v>
      </c>
      <c r="M57" s="4">
        <f t="shared" si="10"/>
        <v>5.8898652264289392E-6</v>
      </c>
      <c r="N57" s="3">
        <f t="shared" si="11"/>
        <v>5.8898652264288103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0.21682548114200001</v>
      </c>
      <c r="D58" s="7">
        <v>1177863</v>
      </c>
      <c r="E58" s="1">
        <f t="shared" si="6"/>
        <v>1177863</v>
      </c>
      <c r="F58" s="6">
        <v>11851664891.29999</v>
      </c>
      <c r="G58" s="1" t="s">
        <v>207</v>
      </c>
      <c r="H58" s="1">
        <f t="shared" si="7"/>
        <v>2168.2548114200004</v>
      </c>
      <c r="I58" s="25">
        <f t="shared" si="8"/>
        <v>1.8294938570290338E-7</v>
      </c>
      <c r="J58" s="26">
        <f t="shared" si="9"/>
        <v>0.21548931229217888</v>
      </c>
      <c r="K58" s="5">
        <v>0.2236703905798931</v>
      </c>
      <c r="L58" s="27">
        <v>2.2505728724470288E-3</v>
      </c>
      <c r="M58" s="4">
        <f t="shared" si="10"/>
        <v>8.2318061027028544E-5</v>
      </c>
      <c r="N58" s="3">
        <f t="shared" si="11"/>
        <v>82.318061027028307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0.26217749255</v>
      </c>
      <c r="D59" s="7">
        <v>17255</v>
      </c>
      <c r="E59" s="1">
        <f t="shared" si="6"/>
        <v>17255</v>
      </c>
      <c r="F59" s="6">
        <v>10352401482.414</v>
      </c>
      <c r="G59" s="1" t="s">
        <v>150</v>
      </c>
      <c r="H59" s="1">
        <f t="shared" si="7"/>
        <v>2621.7749254999999</v>
      </c>
      <c r="I59" s="25">
        <f t="shared" si="8"/>
        <v>2.5325282543897705E-7</v>
      </c>
      <c r="J59" s="26">
        <f t="shared" si="9"/>
        <v>4.3698775029495486E-3</v>
      </c>
      <c r="K59" s="5">
        <v>4.3775815020005958E-3</v>
      </c>
      <c r="L59" s="27">
        <v>2.6263970577049601E-3</v>
      </c>
      <c r="M59" s="4">
        <f t="shared" si="10"/>
        <v>4.62213220496022E-6</v>
      </c>
      <c r="N59" s="3">
        <f t="shared" si="11"/>
        <v>4.6221322049600531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0.94201124333899999</v>
      </c>
      <c r="D60" s="7">
        <v>13463.6</v>
      </c>
      <c r="E60" s="1">
        <f t="shared" si="6"/>
        <v>13463.6</v>
      </c>
      <c r="F60" s="6">
        <v>20203630262.450001</v>
      </c>
      <c r="G60" s="1" t="s">
        <v>195</v>
      </c>
      <c r="H60" s="1">
        <f t="shared" si="7"/>
        <v>9420.1124333900007</v>
      </c>
      <c r="I60" s="25">
        <f t="shared" si="8"/>
        <v>4.6625840559446406E-7</v>
      </c>
      <c r="J60" s="26">
        <f t="shared" si="9"/>
        <v>6.2775166695616261E-3</v>
      </c>
      <c r="K60" s="5">
        <v>6.2885837949954752E-3</v>
      </c>
      <c r="L60" s="27">
        <v>9.4367198868447709E-3</v>
      </c>
      <c r="M60" s="4">
        <f t="shared" si="10"/>
        <v>1.6607453454770341E-5</v>
      </c>
      <c r="N60" s="3">
        <f t="shared" si="11"/>
        <v>16.607453454769711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0.51492539763599998</v>
      </c>
      <c r="D61" s="7">
        <v>2367040</v>
      </c>
      <c r="E61" s="1">
        <f t="shared" si="6"/>
        <v>2367040</v>
      </c>
      <c r="F61" s="6">
        <v>10478562369.03998</v>
      </c>
      <c r="G61" s="1" t="s">
        <v>191</v>
      </c>
      <c r="H61" s="1">
        <f t="shared" si="7"/>
        <v>5149.2539763599998</v>
      </c>
      <c r="I61" s="25">
        <f t="shared" si="8"/>
        <v>4.9140843896430061E-7</v>
      </c>
      <c r="J61" s="26">
        <f t="shared" si="9"/>
        <v>1.1631834313660581</v>
      </c>
      <c r="K61" s="5">
        <v>1.1652340984720899</v>
      </c>
      <c r="L61" s="27">
        <v>5.1583319991938756E-3</v>
      </c>
      <c r="M61" s="4">
        <f t="shared" si="10"/>
        <v>9.0780228338754529E-6</v>
      </c>
      <c r="N61" s="3">
        <f t="shared" si="11"/>
        <v>9.0780228338753659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0.64614237418999998</v>
      </c>
      <c r="D62" s="7">
        <v>298661</v>
      </c>
      <c r="E62" s="1">
        <f t="shared" si="6"/>
        <v>298661</v>
      </c>
      <c r="F62" s="6">
        <v>37819216369.625</v>
      </c>
      <c r="G62" s="1" t="s">
        <v>171</v>
      </c>
      <c r="H62" s="1">
        <f t="shared" si="7"/>
        <v>6461.4237419000001</v>
      </c>
      <c r="I62" s="25">
        <f t="shared" si="8"/>
        <v>1.7085028094578863E-7</v>
      </c>
      <c r="J62" s="26">
        <f t="shared" si="9"/>
        <v>5.1026315757550178E-2</v>
      </c>
      <c r="K62" s="5">
        <v>5.1116274043098459E-2</v>
      </c>
      <c r="L62" s="27">
        <v>6.4728150915083866E-3</v>
      </c>
      <c r="M62" s="4">
        <f t="shared" si="10"/>
        <v>1.1391349608386864E-5</v>
      </c>
      <c r="N62" s="3">
        <f t="shared" si="11"/>
        <v>11.391349608386918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0.49654097249000001</v>
      </c>
      <c r="D63" s="7">
        <v>4477108</v>
      </c>
      <c r="E63" s="1">
        <f t="shared" si="6"/>
        <v>4477108</v>
      </c>
      <c r="F63" s="6">
        <v>10292421262.842159</v>
      </c>
      <c r="G63" s="1" t="s">
        <v>152</v>
      </c>
      <c r="H63" s="1">
        <f t="shared" si="7"/>
        <v>4965.4097248999997</v>
      </c>
      <c r="I63" s="25">
        <f t="shared" si="8"/>
        <v>4.8243358856930874E-7</v>
      </c>
      <c r="J63" s="26">
        <f t="shared" si="9"/>
        <v>2.1599072788523608</v>
      </c>
      <c r="K63" s="5">
        <v>2.163715148436161</v>
      </c>
      <c r="L63" s="27">
        <v>4.9741636343143877E-3</v>
      </c>
      <c r="M63" s="4">
        <f t="shared" si="10"/>
        <v>8.7539094143877783E-6</v>
      </c>
      <c r="N63" s="3">
        <f t="shared" si="11"/>
        <v>8.7539094143876355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3.8225575330220001</v>
      </c>
      <c r="D64" s="7">
        <v>849242</v>
      </c>
      <c r="E64" s="1">
        <f t="shared" si="6"/>
        <v>849242</v>
      </c>
      <c r="F64" s="6">
        <v>107335411520.69991</v>
      </c>
      <c r="G64" s="1" t="s">
        <v>152</v>
      </c>
      <c r="H64" s="1">
        <f t="shared" si="7"/>
        <v>38225.575330220003</v>
      </c>
      <c r="I64" s="25">
        <f t="shared" si="8"/>
        <v>3.561320051663295E-7</v>
      </c>
      <c r="J64" s="26">
        <f t="shared" si="9"/>
        <v>0.30244225633146399</v>
      </c>
      <c r="K64" s="5">
        <v>0.30297545545540477</v>
      </c>
      <c r="L64" s="27">
        <v>3.8292966188645097E-2</v>
      </c>
      <c r="M64" s="4">
        <f t="shared" si="10"/>
        <v>6.7390858425095401E-5</v>
      </c>
      <c r="N64" s="3">
        <f t="shared" si="11"/>
        <v>67.390858425096667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0.29041733077300003</v>
      </c>
      <c r="D65" s="7">
        <v>50798</v>
      </c>
      <c r="E65" s="1">
        <f t="shared" si="6"/>
        <v>50798</v>
      </c>
      <c r="F65" s="6">
        <v>6390626442.4799995</v>
      </c>
      <c r="G65" s="1" t="s">
        <v>158</v>
      </c>
      <c r="H65" s="1">
        <f t="shared" si="7"/>
        <v>2904.17330773</v>
      </c>
      <c r="I65" s="25">
        <f t="shared" si="8"/>
        <v>4.544426644038018E-7</v>
      </c>
      <c r="J65" s="26">
        <f t="shared" si="9"/>
        <v>2.3084778466384324E-2</v>
      </c>
      <c r="K65" s="5">
        <v>2.3125476429072391E-2</v>
      </c>
      <c r="L65" s="27">
        <v>2.9092933021492569E-3</v>
      </c>
      <c r="M65" s="4">
        <f t="shared" si="10"/>
        <v>5.1199944192566182E-6</v>
      </c>
      <c r="N65" s="3">
        <f t="shared" si="11"/>
        <v>5.1199944192567273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1.429749821793</v>
      </c>
      <c r="D66" s="7">
        <v>36500000</v>
      </c>
      <c r="E66" s="1">
        <f t="shared" ref="E66:E97" si="12">D66</f>
        <v>36500000</v>
      </c>
      <c r="F66" s="6">
        <v>36824826494.759987</v>
      </c>
      <c r="G66" s="1" t="s">
        <v>152</v>
      </c>
      <c r="H66" s="1">
        <f t="shared" ref="H66:H102" si="13">(C66/100)*$R$2</f>
        <v>14297.49821793</v>
      </c>
      <c r="I66" s="25">
        <f t="shared" ref="I66:I97" si="14">H66/F66</f>
        <v>3.8825704229630173E-7</v>
      </c>
      <c r="J66" s="26">
        <f t="shared" ref="J66:J97" si="15">I66*E66</f>
        <v>14.171382043815013</v>
      </c>
      <c r="K66" s="5">
        <v>14.19636588232555</v>
      </c>
      <c r="L66" s="27">
        <v>1.4322704396514211E-2</v>
      </c>
      <c r="M66" s="4">
        <f t="shared" ref="M66:M97" si="16">L66-(C66/100)</f>
        <v>2.520617858420976E-5</v>
      </c>
      <c r="N66" s="3">
        <f t="shared" ref="N66:N102" si="17">IFERROR(L66*$R$2,0)-H66</f>
        <v>25.206178584210647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0.522929796221</v>
      </c>
      <c r="D67" s="7">
        <v>44022</v>
      </c>
      <c r="E67" s="1">
        <f t="shared" si="12"/>
        <v>44022</v>
      </c>
      <c r="F67" s="6">
        <v>9156502653.2000008</v>
      </c>
      <c r="G67" s="1" t="s">
        <v>152</v>
      </c>
      <c r="H67" s="1">
        <f t="shared" si="13"/>
        <v>5229.2979622100002</v>
      </c>
      <c r="I67" s="25">
        <f t="shared" si="14"/>
        <v>5.711021074604803E-7</v>
      </c>
      <c r="J67" s="26">
        <f t="shared" si="15"/>
        <v>2.5141056974625264E-2</v>
      </c>
      <c r="K67" s="5">
        <v>2.518538011161223E-2</v>
      </c>
      <c r="L67" s="27">
        <v>5.2385171008547506E-3</v>
      </c>
      <c r="M67" s="4">
        <f t="shared" si="16"/>
        <v>9.2191386447506088E-6</v>
      </c>
      <c r="N67" s="3">
        <f t="shared" si="17"/>
        <v>9.2191386447502737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0.56396752584900001</v>
      </c>
      <c r="D68" s="7">
        <v>38400</v>
      </c>
      <c r="E68" s="1">
        <f t="shared" si="12"/>
        <v>38400</v>
      </c>
      <c r="F68" s="6">
        <v>9176100932.0400009</v>
      </c>
      <c r="G68" s="1" t="s">
        <v>177</v>
      </c>
      <c r="H68" s="1">
        <f t="shared" si="13"/>
        <v>5639.6752584900005</v>
      </c>
      <c r="I68" s="25">
        <f t="shared" si="14"/>
        <v>6.1460475426965537E-7</v>
      </c>
      <c r="J68" s="26">
        <f t="shared" si="15"/>
        <v>2.3600822563954765E-2</v>
      </c>
      <c r="K68" s="5">
        <v>2.3642430301153261E-2</v>
      </c>
      <c r="L68" s="27">
        <v>5.649617883388104E-3</v>
      </c>
      <c r="M68" s="4">
        <f t="shared" si="16"/>
        <v>9.9426248981035123E-6</v>
      </c>
      <c r="N68" s="3">
        <f t="shared" si="17"/>
        <v>9.9426248981035315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3.2638880483650001</v>
      </c>
      <c r="D69" s="7">
        <v>26800000</v>
      </c>
      <c r="E69" s="1">
        <f t="shared" si="12"/>
        <v>26800000</v>
      </c>
      <c r="F69" s="6">
        <v>95345344336.763702</v>
      </c>
      <c r="G69" s="1" t="s">
        <v>154</v>
      </c>
      <c r="H69" s="1">
        <f t="shared" si="13"/>
        <v>32638.880483650006</v>
      </c>
      <c r="I69" s="25">
        <f t="shared" si="14"/>
        <v>3.4232275011109227E-7</v>
      </c>
      <c r="J69" s="26">
        <f t="shared" si="15"/>
        <v>9.1742497029772725</v>
      </c>
      <c r="K69" s="5">
        <v>9.1904237045980626</v>
      </c>
      <c r="L69" s="27">
        <v>3.2696422116255883E-2</v>
      </c>
      <c r="M69" s="4">
        <f t="shared" si="16"/>
        <v>5.7541632605878634E-5</v>
      </c>
      <c r="N69" s="3">
        <f t="shared" si="17"/>
        <v>57.541632605876657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0.26338313957100001</v>
      </c>
      <c r="D70" s="7">
        <v>451882</v>
      </c>
      <c r="E70" s="1">
        <f t="shared" si="12"/>
        <v>451882</v>
      </c>
      <c r="F70" s="6">
        <v>5770825503.5</v>
      </c>
      <c r="G70" s="1" t="s">
        <v>152</v>
      </c>
      <c r="H70" s="1">
        <f t="shared" si="13"/>
        <v>2633.8313957099999</v>
      </c>
      <c r="I70" s="25">
        <f t="shared" si="14"/>
        <v>4.5640461561566605E-7</v>
      </c>
      <c r="J70" s="26">
        <f t="shared" si="15"/>
        <v>0.2062410305136384</v>
      </c>
      <c r="K70" s="5">
        <v>0.20660462896723489</v>
      </c>
      <c r="L70" s="27">
        <v>2.6384747832072851E-3</v>
      </c>
      <c r="M70" s="4">
        <f t="shared" si="16"/>
        <v>4.6433874972850488E-6</v>
      </c>
      <c r="N70" s="3">
        <f t="shared" si="17"/>
        <v>4.643387497284948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2.8704274694769998</v>
      </c>
      <c r="D71" s="7">
        <v>81000000</v>
      </c>
      <c r="E71" s="1">
        <f t="shared" si="12"/>
        <v>81000000</v>
      </c>
      <c r="F71" s="6">
        <v>175920916656.03299</v>
      </c>
      <c r="G71" s="1" t="s">
        <v>154</v>
      </c>
      <c r="H71" s="1">
        <f t="shared" si="13"/>
        <v>28704.274694769996</v>
      </c>
      <c r="I71" s="25">
        <f t="shared" si="14"/>
        <v>1.6316578631120735E-7</v>
      </c>
      <c r="J71" s="26">
        <f t="shared" si="15"/>
        <v>13.216428691207796</v>
      </c>
      <c r="K71" s="5">
        <v>13.23972896771402</v>
      </c>
      <c r="L71" s="27">
        <v>2.8754879707131899E-2</v>
      </c>
      <c r="M71" s="4">
        <f t="shared" si="16"/>
        <v>5.0605012361901874E-5</v>
      </c>
      <c r="N71" s="3">
        <f t="shared" si="17"/>
        <v>50.605012361902482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0.26740757100500001</v>
      </c>
      <c r="D72" s="7">
        <v>580053</v>
      </c>
      <c r="E72" s="1">
        <f t="shared" si="12"/>
        <v>580053</v>
      </c>
      <c r="F72" s="6">
        <v>10902831161.882971</v>
      </c>
      <c r="G72" s="1" t="s">
        <v>152</v>
      </c>
      <c r="H72" s="1">
        <f t="shared" si="13"/>
        <v>2674.0757100500005</v>
      </c>
      <c r="I72" s="25">
        <f t="shared" si="14"/>
        <v>2.4526434192604475E-7</v>
      </c>
      <c r="J72" s="26">
        <f t="shared" si="15"/>
        <v>0.14226631732722803</v>
      </c>
      <c r="K72" s="5">
        <v>0.14251712975245781</v>
      </c>
      <c r="L72" s="27">
        <v>2.6787900474046591E-3</v>
      </c>
      <c r="M72" s="4">
        <f t="shared" si="16"/>
        <v>4.7143373546588117E-6</v>
      </c>
      <c r="N72" s="3">
        <f t="shared" si="17"/>
        <v>4.71433735465871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0.43129066354700002</v>
      </c>
      <c r="D73" s="7">
        <v>10696</v>
      </c>
      <c r="E73" s="1">
        <f t="shared" si="12"/>
        <v>10696</v>
      </c>
      <c r="F73" s="6">
        <v>8198293359.5600004</v>
      </c>
      <c r="G73" s="1" t="s">
        <v>150</v>
      </c>
      <c r="H73" s="1">
        <f t="shared" si="13"/>
        <v>4312.9066354700008</v>
      </c>
      <c r="I73" s="25">
        <f t="shared" si="14"/>
        <v>5.2607371392007288E-7</v>
      </c>
      <c r="J73" s="26">
        <f t="shared" si="15"/>
        <v>5.6268844440890992E-3</v>
      </c>
      <c r="K73" s="5">
        <v>5.6368045190634559E-3</v>
      </c>
      <c r="L73" s="27">
        <v>4.3205101961271246E-3</v>
      </c>
      <c r="M73" s="4">
        <f t="shared" si="16"/>
        <v>7.603560657124149E-6</v>
      </c>
      <c r="N73" s="3">
        <f t="shared" si="17"/>
        <v>7.6035606571240351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0.49355326119300003</v>
      </c>
      <c r="D74" s="7">
        <v>498652</v>
      </c>
      <c r="E74" s="1">
        <f t="shared" si="12"/>
        <v>498652</v>
      </c>
      <c r="F74" s="6">
        <v>14660328778.229971</v>
      </c>
      <c r="G74" s="1" t="s">
        <v>152</v>
      </c>
      <c r="H74" s="1">
        <f t="shared" si="13"/>
        <v>4935.5326119299998</v>
      </c>
      <c r="I74" s="25">
        <f t="shared" si="14"/>
        <v>3.3665906724132117E-7</v>
      </c>
      <c r="J74" s="26">
        <f t="shared" si="15"/>
        <v>0.16787571719801928</v>
      </c>
      <c r="K74" s="5">
        <v>0.11308928190668451</v>
      </c>
      <c r="L74" s="27">
        <v>3.324815811519713E-3</v>
      </c>
      <c r="M74" s="4">
        <f t="shared" si="16"/>
        <v>-1.610716800410287E-3</v>
      </c>
      <c r="N74" s="3">
        <f t="shared" si="17"/>
        <v>-1610.7168004102869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0.77496578552299999</v>
      </c>
      <c r="D75" s="7">
        <v>77212</v>
      </c>
      <c r="E75" s="1">
        <f t="shared" si="12"/>
        <v>77212</v>
      </c>
      <c r="F75" s="6">
        <v>14101431302.34</v>
      </c>
      <c r="G75" s="1" t="s">
        <v>152</v>
      </c>
      <c r="H75" s="1">
        <f t="shared" si="13"/>
        <v>7749.6578552299998</v>
      </c>
      <c r="I75" s="25">
        <f t="shared" si="14"/>
        <v>5.4956533766497988E-7</v>
      </c>
      <c r="J75" s="26">
        <f t="shared" si="15"/>
        <v>4.2433038851788424E-2</v>
      </c>
      <c r="K75" s="5">
        <v>4.2507847376947051E-2</v>
      </c>
      <c r="L75" s="27">
        <v>7.7633203335799143E-3</v>
      </c>
      <c r="M75" s="4">
        <f t="shared" si="16"/>
        <v>1.3662478349914589E-5</v>
      </c>
      <c r="N75" s="3">
        <f t="shared" si="17"/>
        <v>13.662478349914636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0.25500118536799998</v>
      </c>
      <c r="D76" s="7">
        <v>115605</v>
      </c>
      <c r="E76" s="1">
        <f t="shared" si="12"/>
        <v>115605</v>
      </c>
      <c r="F76" s="6">
        <v>6921207029.80299</v>
      </c>
      <c r="G76" s="1" t="s">
        <v>207</v>
      </c>
      <c r="H76" s="1">
        <f t="shared" si="13"/>
        <v>2550.0118536800001</v>
      </c>
      <c r="I76" s="25">
        <f t="shared" si="14"/>
        <v>3.6843455811963847E-7</v>
      </c>
      <c r="J76" s="26">
        <f t="shared" si="15"/>
        <v>4.2592877091420803E-2</v>
      </c>
      <c r="K76" s="5">
        <v>4.4872792124462213E-2</v>
      </c>
      <c r="L76" s="27">
        <v>2.686509098211289E-3</v>
      </c>
      <c r="M76" s="4">
        <f t="shared" si="16"/>
        <v>1.3649724453128906E-4</v>
      </c>
      <c r="N76" s="3">
        <f t="shared" si="17"/>
        <v>136.4972445312892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0.87414952634900001</v>
      </c>
      <c r="D77" s="7">
        <v>8920000</v>
      </c>
      <c r="E77" s="1">
        <f t="shared" si="12"/>
        <v>8920000</v>
      </c>
      <c r="F77" s="6">
        <v>24352798584.16</v>
      </c>
      <c r="G77" s="1" t="s">
        <v>160</v>
      </c>
      <c r="H77" s="1">
        <f t="shared" si="13"/>
        <v>8741.4952634900001</v>
      </c>
      <c r="I77" s="25">
        <f t="shared" si="14"/>
        <v>3.5895239034974018E-7</v>
      </c>
      <c r="J77" s="26">
        <f t="shared" si="15"/>
        <v>3.2018553219196826</v>
      </c>
      <c r="K77" s="5">
        <v>3.2075001232525429</v>
      </c>
      <c r="L77" s="27">
        <v>8.7569063296230425E-3</v>
      </c>
      <c r="M77" s="4">
        <f t="shared" si="16"/>
        <v>1.5411066133041648E-5</v>
      </c>
      <c r="N77" s="3">
        <f t="shared" si="17"/>
        <v>15.411066133043278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0.97151216385100003</v>
      </c>
      <c r="D78" s="7">
        <v>1258.33</v>
      </c>
      <c r="E78" s="1">
        <f t="shared" si="12"/>
        <v>1258.33</v>
      </c>
      <c r="F78" s="6">
        <v>16407194311.4499</v>
      </c>
      <c r="G78" s="1" t="s">
        <v>150</v>
      </c>
      <c r="H78" s="1">
        <f t="shared" si="13"/>
        <v>9715.1216385099997</v>
      </c>
      <c r="I78" s="25">
        <f t="shared" si="14"/>
        <v>5.9212571351886899E-7</v>
      </c>
      <c r="J78" s="26">
        <f t="shared" si="15"/>
        <v>7.4508954909219835E-4</v>
      </c>
      <c r="K78" s="5">
        <v>7.4640312577170661E-4</v>
      </c>
      <c r="L78" s="27">
        <v>9.7322491867872247E-3</v>
      </c>
      <c r="M78" s="4">
        <f t="shared" si="16"/>
        <v>1.712754827722443E-5</v>
      </c>
      <c r="N78" s="3">
        <f t="shared" si="17"/>
        <v>17.127548277225287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0.16163809095100001</v>
      </c>
      <c r="D79" s="7">
        <v>4491.8999999999996</v>
      </c>
      <c r="E79" s="1">
        <f t="shared" si="12"/>
        <v>4491.8999999999996</v>
      </c>
      <c r="F79" s="6">
        <v>5726657938.8000002</v>
      </c>
      <c r="G79" s="1" t="s">
        <v>158</v>
      </c>
      <c r="H79" s="1">
        <f t="shared" si="13"/>
        <v>1616.38090951</v>
      </c>
      <c r="I79" s="25">
        <f t="shared" si="14"/>
        <v>2.8225553661211111E-7</v>
      </c>
      <c r="J79" s="26">
        <f t="shared" si="15"/>
        <v>1.2678636449079419E-3</v>
      </c>
      <c r="K79" s="5">
        <v>1.2700988609587909E-3</v>
      </c>
      <c r="L79" s="27">
        <v>1.619230553923841E-3</v>
      </c>
      <c r="M79" s="4">
        <f t="shared" si="16"/>
        <v>2.849644413840946E-6</v>
      </c>
      <c r="N79" s="3">
        <f t="shared" si="17"/>
        <v>2.8496444138409061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0.327848090895</v>
      </c>
      <c r="D80" s="7">
        <v>2001.7</v>
      </c>
      <c r="E80" s="1">
        <f t="shared" si="12"/>
        <v>2001.7</v>
      </c>
      <c r="F80" s="6">
        <v>7042415650</v>
      </c>
      <c r="G80" s="1" t="s">
        <v>150</v>
      </c>
      <c r="H80" s="1">
        <f t="shared" si="13"/>
        <v>3278.4809089500004</v>
      </c>
      <c r="I80" s="25">
        <f t="shared" si="14"/>
        <v>4.6553357141735881E-7</v>
      </c>
      <c r="J80" s="26">
        <f t="shared" si="15"/>
        <v>9.3185854990612718E-4</v>
      </c>
      <c r="K80" s="5">
        <v>9.4366848040488974E-4</v>
      </c>
      <c r="L80" s="27">
        <v>3.320030811218021E-3</v>
      </c>
      <c r="M80" s="4">
        <f t="shared" si="16"/>
        <v>4.1549902268020814E-5</v>
      </c>
      <c r="N80" s="3">
        <f t="shared" si="17"/>
        <v>41.54990226802056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0.363589333688</v>
      </c>
      <c r="D81" s="7">
        <v>291419</v>
      </c>
      <c r="E81" s="1">
        <f t="shared" si="12"/>
        <v>291419</v>
      </c>
      <c r="F81" s="6">
        <v>9147103920.9759903</v>
      </c>
      <c r="G81" s="1" t="s">
        <v>207</v>
      </c>
      <c r="H81" s="1">
        <f t="shared" si="13"/>
        <v>3635.8933368799999</v>
      </c>
      <c r="I81" s="25">
        <f t="shared" si="14"/>
        <v>3.9749120249330808E-7</v>
      </c>
      <c r="J81" s="26">
        <f t="shared" si="15"/>
        <v>0.11583648873939735</v>
      </c>
      <c r="K81" s="5">
        <v>0.1160407059513006</v>
      </c>
      <c r="L81" s="27">
        <v>3.6423033378055769E-3</v>
      </c>
      <c r="M81" s="4">
        <f t="shared" si="16"/>
        <v>6.4100009255769856E-6</v>
      </c>
      <c r="N81" s="3">
        <f t="shared" si="17"/>
        <v>6.4100009255771511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0.334360715694</v>
      </c>
      <c r="D82" s="7">
        <v>1198420</v>
      </c>
      <c r="E82" s="1">
        <f t="shared" si="12"/>
        <v>1198420</v>
      </c>
      <c r="F82" s="6">
        <v>8873252499.9999905</v>
      </c>
      <c r="G82" s="1" t="s">
        <v>154</v>
      </c>
      <c r="H82" s="1">
        <f t="shared" si="13"/>
        <v>3343.6071569399996</v>
      </c>
      <c r="I82" s="25">
        <f t="shared" si="14"/>
        <v>3.7681866451337918E-7</v>
      </c>
      <c r="J82" s="26">
        <f t="shared" si="15"/>
        <v>0.45158702392612388</v>
      </c>
      <c r="K82" s="5">
        <v>0.45238316203286588</v>
      </c>
      <c r="L82" s="27">
        <v>3.3495018636755291E-3</v>
      </c>
      <c r="M82" s="4">
        <f t="shared" si="16"/>
        <v>5.8947067355292516E-6</v>
      </c>
      <c r="N82" s="3">
        <f t="shared" si="17"/>
        <v>5.8947067355293257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1.6163525508679999</v>
      </c>
      <c r="D83" s="7">
        <v>150108</v>
      </c>
      <c r="E83" s="1">
        <f t="shared" si="12"/>
        <v>150108</v>
      </c>
      <c r="F83" s="6">
        <v>142817322755.74399</v>
      </c>
      <c r="G83" s="1" t="s">
        <v>150</v>
      </c>
      <c r="H83" s="1">
        <f t="shared" si="13"/>
        <v>16163.525508679999</v>
      </c>
      <c r="I83" s="25">
        <f t="shared" si="14"/>
        <v>1.131762253821546E-7</v>
      </c>
      <c r="J83" s="26">
        <f t="shared" si="15"/>
        <v>1.6988656839664464E-2</v>
      </c>
      <c r="K83" s="5">
        <v>1.701860747240835E-2</v>
      </c>
      <c r="L83" s="27">
        <v>1.6192021452822371E-2</v>
      </c>
      <c r="M83" s="4">
        <f t="shared" si="16"/>
        <v>2.8495944142371832E-5</v>
      </c>
      <c r="N83" s="3">
        <f t="shared" si="17"/>
        <v>28.495944142372537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0.44371488962799999</v>
      </c>
      <c r="D84" s="7">
        <v>139050</v>
      </c>
      <c r="E84" s="1">
        <f t="shared" si="12"/>
        <v>139050</v>
      </c>
      <c r="F84" s="6">
        <v>127360174223.263</v>
      </c>
      <c r="G84" s="1" t="s">
        <v>150</v>
      </c>
      <c r="H84" s="1">
        <f t="shared" si="13"/>
        <v>4437.1488962800004</v>
      </c>
      <c r="I84" s="25">
        <f t="shared" si="14"/>
        <v>3.4839375207681933E-8</v>
      </c>
      <c r="J84" s="26">
        <f t="shared" si="15"/>
        <v>4.8444151226281727E-3</v>
      </c>
      <c r="K84" s="5">
        <v>4.852955746857894E-3</v>
      </c>
      <c r="L84" s="27">
        <v>4.4449715168472263E-3</v>
      </c>
      <c r="M84" s="4">
        <f t="shared" si="16"/>
        <v>7.8226205672262891E-6</v>
      </c>
      <c r="N84" s="3">
        <f t="shared" si="17"/>
        <v>7.822620567226295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0.21024534337699999</v>
      </c>
      <c r="D85" s="7">
        <v>6828</v>
      </c>
      <c r="E85" s="1">
        <f t="shared" si="12"/>
        <v>6828</v>
      </c>
      <c r="F85" s="6">
        <v>12027827551.999969</v>
      </c>
      <c r="G85" s="1" t="s">
        <v>150</v>
      </c>
      <c r="H85" s="1">
        <f t="shared" si="13"/>
        <v>2102.4534337699997</v>
      </c>
      <c r="I85" s="25">
        <f t="shared" si="14"/>
        <v>1.7479910022657474E-7</v>
      </c>
      <c r="J85" s="26">
        <f t="shared" si="15"/>
        <v>1.1935282563470524E-3</v>
      </c>
      <c r="K85" s="5">
        <v>1.1956324207163019E-3</v>
      </c>
      <c r="L85" s="27">
        <v>2.1061600134674799E-3</v>
      </c>
      <c r="M85" s="4">
        <f t="shared" si="16"/>
        <v>3.7065796974801446E-6</v>
      </c>
      <c r="N85" s="3">
        <f t="shared" si="17"/>
        <v>3.7065796974802652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0.52480971776300001</v>
      </c>
      <c r="D86" s="7">
        <v>106179</v>
      </c>
      <c r="E86" s="1">
        <f t="shared" si="12"/>
        <v>106179</v>
      </c>
      <c r="F86" s="6">
        <v>11364093665.759951</v>
      </c>
      <c r="G86" s="1" t="s">
        <v>207</v>
      </c>
      <c r="H86" s="1">
        <f t="shared" si="13"/>
        <v>5248.0971776300003</v>
      </c>
      <c r="I86" s="25">
        <f t="shared" si="14"/>
        <v>4.6181396704275094E-7</v>
      </c>
      <c r="J86" s="26">
        <f t="shared" si="15"/>
        <v>4.9034945206632249E-2</v>
      </c>
      <c r="K86" s="5">
        <v>4.9121392746175017E-2</v>
      </c>
      <c r="L86" s="27">
        <v>5.2573494585569118E-3</v>
      </c>
      <c r="M86" s="4">
        <f t="shared" si="16"/>
        <v>9.2522809269114659E-6</v>
      </c>
      <c r="N86" s="3">
        <f t="shared" si="17"/>
        <v>9.2522809269112258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0.605203902254</v>
      </c>
      <c r="D87" s="7">
        <v>193644</v>
      </c>
      <c r="E87" s="1">
        <f t="shared" si="12"/>
        <v>193644</v>
      </c>
      <c r="F87" s="6">
        <v>10931990671.43998</v>
      </c>
      <c r="G87" s="1" t="s">
        <v>171</v>
      </c>
      <c r="H87" s="1">
        <f t="shared" si="13"/>
        <v>6052.0390225399997</v>
      </c>
      <c r="I87" s="25">
        <f t="shared" si="14"/>
        <v>5.5360814003903781E-7</v>
      </c>
      <c r="J87" s="26">
        <f t="shared" si="15"/>
        <v>0.10720289466971944</v>
      </c>
      <c r="K87" s="5">
        <v>0.1073918910429609</v>
      </c>
      <c r="L87" s="27">
        <v>6.0627086357953122E-3</v>
      </c>
      <c r="M87" s="4">
        <f t="shared" si="16"/>
        <v>1.066961325531246E-5</v>
      </c>
      <c r="N87" s="3">
        <f t="shared" si="17"/>
        <v>10.66961325531247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0.40562910035900002</v>
      </c>
      <c r="D88" s="7">
        <v>32331</v>
      </c>
      <c r="E88" s="1">
        <f t="shared" si="12"/>
        <v>32331</v>
      </c>
      <c r="F88" s="6">
        <v>6973703811.7200003</v>
      </c>
      <c r="G88" s="1" t="s">
        <v>177</v>
      </c>
      <c r="H88" s="1">
        <f t="shared" si="13"/>
        <v>4056.2910035899999</v>
      </c>
      <c r="I88" s="25">
        <f t="shared" si="14"/>
        <v>5.8165518827642216E-7</v>
      </c>
      <c r="J88" s="26">
        <f t="shared" si="15"/>
        <v>1.8805493892165005E-2</v>
      </c>
      <c r="K88" s="5">
        <v>1.88386475691011E-2</v>
      </c>
      <c r="L88" s="27">
        <v>4.0634421564532518E-3</v>
      </c>
      <c r="M88" s="4">
        <f t="shared" si="16"/>
        <v>7.15115286325195E-6</v>
      </c>
      <c r="N88" s="3">
        <f t="shared" si="17"/>
        <v>7.1511528632518093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1.330446431233</v>
      </c>
      <c r="D89" s="7">
        <v>29419000</v>
      </c>
      <c r="E89" s="1">
        <f t="shared" si="12"/>
        <v>29419000</v>
      </c>
      <c r="F89" s="6">
        <v>53760958281.868797</v>
      </c>
      <c r="G89" s="1" t="s">
        <v>154</v>
      </c>
      <c r="H89" s="1">
        <f t="shared" si="13"/>
        <v>13304.464312330001</v>
      </c>
      <c r="I89" s="25">
        <f t="shared" si="14"/>
        <v>2.4747446357958634E-7</v>
      </c>
      <c r="J89" s="26">
        <f t="shared" si="15"/>
        <v>7.2804512440478506</v>
      </c>
      <c r="K89" s="5">
        <v>7.2932865534851246</v>
      </c>
      <c r="L89" s="27">
        <v>1.3327919852463659E-2</v>
      </c>
      <c r="M89" s="4">
        <f t="shared" si="16"/>
        <v>2.3455540133658637E-5</v>
      </c>
      <c r="N89" s="3">
        <f t="shared" si="17"/>
        <v>23.45554013365836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2.0188672767410001</v>
      </c>
      <c r="D90" s="7">
        <v>2530000</v>
      </c>
      <c r="E90" s="1">
        <f t="shared" si="12"/>
        <v>2530000</v>
      </c>
      <c r="F90" s="6">
        <v>100353025726.8311</v>
      </c>
      <c r="G90" s="1" t="s">
        <v>158</v>
      </c>
      <c r="H90" s="1">
        <f t="shared" si="13"/>
        <v>20188.67276741</v>
      </c>
      <c r="I90" s="25">
        <f t="shared" si="14"/>
        <v>2.0117652279229896E-7</v>
      </c>
      <c r="J90" s="26">
        <f t="shared" si="15"/>
        <v>0.50897660266451639</v>
      </c>
      <c r="K90" s="5">
        <v>0.50987391735169341</v>
      </c>
      <c r="L90" s="27">
        <v>2.0224264958669819E-2</v>
      </c>
      <c r="M90" s="4">
        <f t="shared" si="16"/>
        <v>3.5592191259817968E-5</v>
      </c>
      <c r="N90" s="3">
        <f t="shared" si="17"/>
        <v>35.592191259820538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0.16653579195900001</v>
      </c>
      <c r="D91" s="7">
        <v>9422</v>
      </c>
      <c r="E91" s="1">
        <f t="shared" si="12"/>
        <v>9422</v>
      </c>
      <c r="F91" s="6">
        <v>6924515207.1999998</v>
      </c>
      <c r="G91" s="1" t="s">
        <v>171</v>
      </c>
      <c r="H91" s="1">
        <f t="shared" si="13"/>
        <v>1665.3579195899999</v>
      </c>
      <c r="I91" s="25">
        <f t="shared" si="14"/>
        <v>2.405017347435944E-7</v>
      </c>
      <c r="J91" s="26">
        <f t="shared" si="15"/>
        <v>2.2660073447541462E-3</v>
      </c>
      <c r="K91" s="5">
        <v>2.270002266446886E-3</v>
      </c>
      <c r="L91" s="27">
        <v>1.6682939094024539E-3</v>
      </c>
      <c r="M91" s="4">
        <f t="shared" si="16"/>
        <v>2.9359898124539218E-6</v>
      </c>
      <c r="N91" s="3">
        <f t="shared" si="17"/>
        <v>2.9359898124539541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1.4969387300479999</v>
      </c>
      <c r="D92" s="7">
        <v>205818</v>
      </c>
      <c r="E92" s="1">
        <f t="shared" si="12"/>
        <v>205818</v>
      </c>
      <c r="F92" s="6">
        <v>203509695133.526</v>
      </c>
      <c r="G92" s="1" t="s">
        <v>150</v>
      </c>
      <c r="H92" s="1">
        <f t="shared" si="13"/>
        <v>14969.387300479999</v>
      </c>
      <c r="I92" s="25">
        <f t="shared" si="14"/>
        <v>7.3556138397526179E-8</v>
      </c>
      <c r="J92" s="26">
        <f t="shared" si="15"/>
        <v>1.5139177292702043E-2</v>
      </c>
      <c r="K92" s="5">
        <v>1.5165867333197381E-2</v>
      </c>
      <c r="L92" s="27">
        <v>1.499577800490968E-2</v>
      </c>
      <c r="M92" s="4">
        <f t="shared" si="16"/>
        <v>2.6390704429680653E-5</v>
      </c>
      <c r="N92" s="3">
        <f t="shared" si="17"/>
        <v>26.390704429681136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3.2934465519009999</v>
      </c>
      <c r="D93" s="7">
        <v>81000000</v>
      </c>
      <c r="E93" s="1">
        <f t="shared" si="12"/>
        <v>81000000</v>
      </c>
      <c r="F93" s="6">
        <v>175920916656.03299</v>
      </c>
      <c r="G93" s="1" t="s">
        <v>154</v>
      </c>
      <c r="H93" s="1">
        <f t="shared" si="13"/>
        <v>32934.465519009995</v>
      </c>
      <c r="I93" s="25">
        <f t="shared" si="14"/>
        <v>1.8721176620176819E-7</v>
      </c>
      <c r="J93" s="26">
        <f t="shared" si="15"/>
        <v>15.164153062343223</v>
      </c>
      <c r="K93" s="5">
        <v>15.190887134573989</v>
      </c>
      <c r="L93" s="27">
        <v>3.29925282658345E-2</v>
      </c>
      <c r="M93" s="4">
        <f t="shared" si="16"/>
        <v>5.8062746824502631E-5</v>
      </c>
      <c r="N93" s="3">
        <f t="shared" si="17"/>
        <v>58.062746824507485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1.1390486957879999</v>
      </c>
      <c r="D94" s="7">
        <v>254410</v>
      </c>
      <c r="E94" s="1">
        <f t="shared" si="12"/>
        <v>254410</v>
      </c>
      <c r="F94" s="6">
        <v>21903512666.999901</v>
      </c>
      <c r="G94" s="1" t="s">
        <v>156</v>
      </c>
      <c r="H94" s="1">
        <f t="shared" si="13"/>
        <v>11390.486957879999</v>
      </c>
      <c r="I94" s="25">
        <f t="shared" si="14"/>
        <v>5.2003014909298293E-7</v>
      </c>
      <c r="J94" s="26">
        <f t="shared" si="15"/>
        <v>0.1323008702307458</v>
      </c>
      <c r="K94" s="5">
        <v>0.1325341137891691</v>
      </c>
      <c r="L94" s="27">
        <v>1.1410568138794361E-2</v>
      </c>
      <c r="M94" s="4">
        <f t="shared" si="16"/>
        <v>2.0081180914361535E-5</v>
      </c>
      <c r="N94" s="3">
        <f t="shared" si="17"/>
        <v>20.081180914361539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0.29310571990200002</v>
      </c>
      <c r="D95" s="7">
        <v>584</v>
      </c>
      <c r="E95" s="1">
        <f t="shared" si="12"/>
        <v>584</v>
      </c>
      <c r="F95" s="6">
        <v>8352525864.4399996</v>
      </c>
      <c r="G95" s="1" t="s">
        <v>150</v>
      </c>
      <c r="H95" s="1">
        <f t="shared" si="13"/>
        <v>2931.0571990200001</v>
      </c>
      <c r="I95" s="25">
        <f t="shared" si="14"/>
        <v>3.509186618024935E-7</v>
      </c>
      <c r="J95" s="26">
        <f t="shared" si="15"/>
        <v>2.0493649849265622E-4</v>
      </c>
      <c r="K95" s="5">
        <v>2.0529779708513491E-4</v>
      </c>
      <c r="L95" s="27">
        <v>2.9362245891543571E-3</v>
      </c>
      <c r="M95" s="4">
        <f t="shared" si="16"/>
        <v>5.1673901343570437E-6</v>
      </c>
      <c r="N95" s="3">
        <f t="shared" si="17"/>
        <v>5.1673901343569923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1.0406965285509999</v>
      </c>
      <c r="D96" s="7">
        <v>965436</v>
      </c>
      <c r="E96" s="1">
        <f t="shared" si="12"/>
        <v>965436</v>
      </c>
      <c r="F96" s="6">
        <v>21722191467.438</v>
      </c>
      <c r="G96" s="1" t="s">
        <v>152</v>
      </c>
      <c r="H96" s="1">
        <f t="shared" si="13"/>
        <v>10406.965285509999</v>
      </c>
      <c r="I96" s="25">
        <f t="shared" si="14"/>
        <v>4.7909370935755944E-7</v>
      </c>
      <c r="J96" s="26">
        <f t="shared" si="15"/>
        <v>0.46253431438732473</v>
      </c>
      <c r="K96" s="5">
        <v>0.46334975232987569</v>
      </c>
      <c r="L96" s="27">
        <v>1.042531253910103E-2</v>
      </c>
      <c r="M96" s="4">
        <f t="shared" si="16"/>
        <v>1.8347253591030274E-5</v>
      </c>
      <c r="N96" s="3">
        <f t="shared" si="17"/>
        <v>18.347253591031404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0.33801853724000003</v>
      </c>
      <c r="D97" s="7">
        <v>94000</v>
      </c>
      <c r="E97" s="1">
        <f t="shared" si="12"/>
        <v>94000</v>
      </c>
      <c r="F97" s="6">
        <v>7921301003.7199898</v>
      </c>
      <c r="G97" s="1" t="s">
        <v>156</v>
      </c>
      <c r="H97" s="1">
        <f t="shared" si="13"/>
        <v>3380.1853724000002</v>
      </c>
      <c r="I97" s="25">
        <f t="shared" si="14"/>
        <v>4.2672098570835806E-7</v>
      </c>
      <c r="J97" s="26">
        <f t="shared" si="15"/>
        <v>4.0111772656585658E-2</v>
      </c>
      <c r="K97" s="5">
        <v>4.0182488839812583E-2</v>
      </c>
      <c r="L97" s="27">
        <v>3.3861445657316449E-3</v>
      </c>
      <c r="M97" s="4">
        <f t="shared" si="16"/>
        <v>5.9591933316447895E-6</v>
      </c>
      <c r="N97" s="3">
        <f t="shared" si="17"/>
        <v>5.9591933316446557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2.9411499043970002</v>
      </c>
      <c r="D98" s="7">
        <v>1102925</v>
      </c>
      <c r="E98" s="1">
        <f t="shared" ref="E98:E129" si="18">D98</f>
        <v>1102925</v>
      </c>
      <c r="F98" s="6">
        <v>138290377210.4993</v>
      </c>
      <c r="G98" s="1" t="s">
        <v>152</v>
      </c>
      <c r="H98" s="1">
        <f t="shared" si="13"/>
        <v>29411.499043970001</v>
      </c>
      <c r="I98" s="25">
        <f t="shared" ref="I98:I129" si="19">H98/F98</f>
        <v>2.1267928858998744E-7</v>
      </c>
      <c r="J98" s="26">
        <f t="shared" ref="J98:J129" si="20">I98*E98</f>
        <v>0.23456930436811191</v>
      </c>
      <c r="K98" s="5">
        <v>0.23498284495297531</v>
      </c>
      <c r="L98" s="27">
        <v>2.9463350877478731E-2</v>
      </c>
      <c r="M98" s="4">
        <f t="shared" ref="M98:M129" si="21">L98-(C98/100)</f>
        <v>5.1851833508729378E-5</v>
      </c>
      <c r="N98" s="3">
        <f t="shared" si="17"/>
        <v>51.851833508728305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0.67291432259499995</v>
      </c>
      <c r="D99" s="7">
        <v>109313</v>
      </c>
      <c r="E99" s="1">
        <f t="shared" si="18"/>
        <v>109313</v>
      </c>
      <c r="F99" s="6">
        <v>17405984548.759998</v>
      </c>
      <c r="G99" s="1" t="s">
        <v>207</v>
      </c>
      <c r="H99" s="1">
        <f t="shared" si="13"/>
        <v>6729.1432259499989</v>
      </c>
      <c r="I99" s="25">
        <f t="shared" si="19"/>
        <v>3.8659940246984667E-7</v>
      </c>
      <c r="J99" s="26">
        <f t="shared" si="20"/>
        <v>4.2260340482186347E-2</v>
      </c>
      <c r="K99" s="5">
        <v>4.2334844543841871E-2</v>
      </c>
      <c r="L99" s="27">
        <v>6.7410065591857176E-3</v>
      </c>
      <c r="M99" s="4">
        <f t="shared" si="21"/>
        <v>1.1863333235718511E-5</v>
      </c>
      <c r="N99" s="3">
        <f t="shared" si="17"/>
        <v>11.863333235718528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1.533626616277</v>
      </c>
      <c r="D100" s="7">
        <v>20786</v>
      </c>
      <c r="E100" s="1">
        <f t="shared" si="18"/>
        <v>20786</v>
      </c>
      <c r="F100" s="6">
        <v>30322091098.4799</v>
      </c>
      <c r="G100" s="1" t="s">
        <v>150</v>
      </c>
      <c r="H100" s="1">
        <f t="shared" si="13"/>
        <v>15336.26616277</v>
      </c>
      <c r="I100" s="25">
        <f t="shared" si="19"/>
        <v>5.0577864544239274E-7</v>
      </c>
      <c r="J100" s="26">
        <f t="shared" si="20"/>
        <v>1.0513114924165576E-2</v>
      </c>
      <c r="K100" s="5">
        <v>1.053164931726183E-2</v>
      </c>
      <c r="L100" s="27">
        <v>1.536330366666298E-2</v>
      </c>
      <c r="M100" s="4">
        <f t="shared" si="21"/>
        <v>2.7037503892980014E-5</v>
      </c>
      <c r="N100" s="3">
        <f t="shared" si="17"/>
        <v>27.037503892979657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1.3612751482059999</v>
      </c>
      <c r="D101" s="7">
        <v>1964766</v>
      </c>
      <c r="E101" s="1">
        <f t="shared" si="18"/>
        <v>1964766</v>
      </c>
      <c r="F101" s="6">
        <v>40077585165.958</v>
      </c>
      <c r="G101" s="1" t="s">
        <v>207</v>
      </c>
      <c r="H101" s="1">
        <f t="shared" si="13"/>
        <v>13612.751482059999</v>
      </c>
      <c r="I101" s="25">
        <f t="shared" si="19"/>
        <v>3.39659972667782E-7</v>
      </c>
      <c r="J101" s="26">
        <f t="shared" si="20"/>
        <v>0.66735236585858737</v>
      </c>
      <c r="K101" s="5">
        <v>0.66852889519371672</v>
      </c>
      <c r="L101" s="27">
        <v>1.3636750500074809E-2</v>
      </c>
      <c r="M101" s="4">
        <f t="shared" si="21"/>
        <v>2.3999018014810372E-5</v>
      </c>
      <c r="N101" s="3">
        <f t="shared" si="17"/>
        <v>23.999018014810645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0.95192527909000002</v>
      </c>
      <c r="D102" s="7">
        <v>38942</v>
      </c>
      <c r="E102" s="1">
        <f t="shared" si="18"/>
        <v>38942</v>
      </c>
      <c r="F102" s="6">
        <v>21001927721.005001</v>
      </c>
      <c r="G102" s="1" t="s">
        <v>150</v>
      </c>
      <c r="H102" s="1">
        <f t="shared" si="13"/>
        <v>9519.2527909</v>
      </c>
      <c r="I102" s="25">
        <f t="shared" si="19"/>
        <v>4.5325614473853058E-7</v>
      </c>
      <c r="J102" s="26">
        <f t="shared" si="20"/>
        <v>1.7650700788407858E-2</v>
      </c>
      <c r="K102" s="5">
        <v>1.7681818590247509E-2</v>
      </c>
      <c r="L102" s="27">
        <v>9.5360350266627484E-3</v>
      </c>
      <c r="M102" s="4">
        <f t="shared" si="21"/>
        <v>1.6782235762747774E-5</v>
      </c>
      <c r="N102" s="3">
        <f t="shared" si="17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6">
    <tabColor theme="7" tint="0.79998168889431442"/>
  </sheetPr>
  <dimension ref="A1:U1466"/>
  <sheetViews>
    <sheetView tabSelected="1" topLeftCell="A5" workbookViewId="0">
      <selection activeCell="G33" sqref="G3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0.69796168348499998</v>
      </c>
      <c r="D2" s="7">
        <v>146313</v>
      </c>
      <c r="E2" s="1">
        <f t="shared" ref="E2:E33" si="0">D2</f>
        <v>146313</v>
      </c>
      <c r="F2" s="6">
        <v>99916135868.177994</v>
      </c>
      <c r="G2" s="1" t="s">
        <v>150</v>
      </c>
      <c r="H2" s="1">
        <f t="shared" ref="H2:H33" si="1">(C2/100)*$R$2</f>
        <v>6979.6168348499996</v>
      </c>
      <c r="I2" s="25">
        <f t="shared" ref="I2:I33" si="2">H2/F2</f>
        <v>6.9854751429322616E-8</v>
      </c>
      <c r="J2" s="26">
        <f t="shared" ref="J2:J33" si="3">I2*E2</f>
        <v>1.022065824587848E-2</v>
      </c>
      <c r="K2" s="5">
        <v>1.022065824587858E-2</v>
      </c>
      <c r="L2" s="27">
        <v>6.9796168348500703E-3</v>
      </c>
      <c r="M2" s="4">
        <f t="shared" ref="M2:M33" si="4">L2-(C2/100)</f>
        <v>7.0256300777060687E-17</v>
      </c>
      <c r="N2" s="3">
        <f t="shared" ref="N2:N33" si="5">IFERROR(L2*$R$2,0)-H2</f>
        <v>7.0940586738288403E-11</v>
      </c>
      <c r="P2" s="12">
        <f>SUM(J2:J101)</f>
        <v>111.6716551046557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2</v>
      </c>
      <c r="B3" s="1" t="s">
        <v>151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152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154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207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0.22116145385324709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156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158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5.0939393199076824E-3</v>
      </c>
      <c r="L7" s="27">
        <v>3.700866704890038E-3</v>
      </c>
      <c r="M7" s="4">
        <f t="shared" si="4"/>
        <v>3.7730235602495554E-17</v>
      </c>
      <c r="N7" s="3">
        <f t="shared" si="5"/>
        <v>3.7744030123576522E-11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0.31909082743700001</v>
      </c>
      <c r="D8" s="7">
        <v>350086</v>
      </c>
      <c r="E8" s="1">
        <f t="shared" si="0"/>
        <v>350086</v>
      </c>
      <c r="F8" s="6">
        <v>11908059625.280001</v>
      </c>
      <c r="G8" s="1" t="s">
        <v>160</v>
      </c>
      <c r="H8" s="1">
        <f t="shared" si="1"/>
        <v>3190.9082743700001</v>
      </c>
      <c r="I8" s="25">
        <f t="shared" si="2"/>
        <v>2.6796206727046604E-7</v>
      </c>
      <c r="J8" s="26">
        <f t="shared" si="3"/>
        <v>9.3809768282448372E-2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162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2.5678975529100259E-3</v>
      </c>
      <c r="M9" s="4">
        <f t="shared" si="4"/>
        <v>2.5587171270657905E-17</v>
      </c>
      <c r="N9" s="3">
        <f t="shared" si="5"/>
        <v>2.5465851649641991E-11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164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5.0247606902517994</v>
      </c>
      <c r="L10" s="27">
        <v>3.1313010183400308E-3</v>
      </c>
      <c r="M10" s="4">
        <f t="shared" si="4"/>
        <v>3.1225022567582528E-17</v>
      </c>
      <c r="N10" s="3">
        <f t="shared" si="5"/>
        <v>3.092281986027956E-11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158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3.7011666749407132E-2</v>
      </c>
      <c r="L11" s="27">
        <v>1.937313533119019E-2</v>
      </c>
      <c r="M11" s="4">
        <f t="shared" si="4"/>
        <v>1.9081958235744878E-16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152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3.528305428670035E-3</v>
      </c>
      <c r="M12" s="4">
        <f t="shared" si="4"/>
        <v>3.5128150388530344E-17</v>
      </c>
      <c r="N12" s="3">
        <f t="shared" si="5"/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152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0.26287302263498002</v>
      </c>
      <c r="L13" s="27">
        <v>5.7119549490630583E-2</v>
      </c>
      <c r="M13" s="4">
        <f t="shared" si="4"/>
        <v>5.8286708792820718E-16</v>
      </c>
      <c r="N13" s="3">
        <f t="shared" si="5"/>
        <v>5.8207660913467407E-10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150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4.4003976860897083E-2</v>
      </c>
      <c r="L14" s="27">
        <v>4.5407520544520463E-2</v>
      </c>
      <c r="M14" s="4">
        <f t="shared" si="4"/>
        <v>4.649058915617843E-16</v>
      </c>
      <c r="N14" s="3">
        <f t="shared" si="5"/>
        <v>4.6566128730773926E-10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171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2.4061634237685259E-2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154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0.11638838974784579</v>
      </c>
      <c r="L16" s="27">
        <v>1.2565511144400131E-3</v>
      </c>
      <c r="M16" s="4">
        <f t="shared" si="4"/>
        <v>1.3227266504323154E-17</v>
      </c>
      <c r="N16" s="3">
        <f t="shared" si="5"/>
        <v>1.3415046851150692E-11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162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1.2784733763330409E-3</v>
      </c>
      <c r="L17" s="27">
        <v>6.3647984500600644E-3</v>
      </c>
      <c r="M17" s="4">
        <f t="shared" si="4"/>
        <v>6.5052130349130266E-17</v>
      </c>
      <c r="N17" s="3">
        <f t="shared" si="5"/>
        <v>6.4574123825877905E-11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150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1.4442154742561231E-3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177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1.5473393458166E-2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162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0.12894342582750989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152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150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152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152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0.29279161303500001</v>
      </c>
      <c r="D25" s="7">
        <v>7976</v>
      </c>
      <c r="E25" s="1">
        <f t="shared" si="0"/>
        <v>7976</v>
      </c>
      <c r="F25" s="6">
        <v>12869720577.349001</v>
      </c>
      <c r="G25" s="1" t="s">
        <v>150</v>
      </c>
      <c r="H25" s="1">
        <f t="shared" si="1"/>
        <v>2927.91613035</v>
      </c>
      <c r="I25" s="25">
        <f t="shared" si="2"/>
        <v>2.2750425020906814E-7</v>
      </c>
      <c r="J25" s="26">
        <f t="shared" si="3"/>
        <v>1.8145738996675274E-3</v>
      </c>
      <c r="K25" s="5">
        <v>1.8145738996675461E-3</v>
      </c>
      <c r="L25" s="27">
        <v>2.927916130350029E-3</v>
      </c>
      <c r="M25" s="4">
        <f t="shared" si="4"/>
        <v>2.9056618222611519E-17</v>
      </c>
      <c r="N25" s="3">
        <f t="shared" si="5"/>
        <v>2.9103830456733704E-11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177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2.9571461360900302E-3</v>
      </c>
      <c r="M26" s="4">
        <f t="shared" si="4"/>
        <v>3.0357660829594124E-17</v>
      </c>
      <c r="N26" s="3">
        <f t="shared" si="5"/>
        <v>3.0468072509393096E-11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152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160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1.865596577446202</v>
      </c>
      <c r="L28" s="27">
        <v>1.7433103314800181E-2</v>
      </c>
      <c r="M28" s="4">
        <f t="shared" si="4"/>
        <v>1.8041124150158794E-16</v>
      </c>
      <c r="N28" s="3">
        <f t="shared" si="5"/>
        <v>1.8189894035458565E-10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152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0.14024710217816891</v>
      </c>
      <c r="L29" s="27">
        <v>2.4090978410120239E-2</v>
      </c>
      <c r="M29" s="4">
        <f t="shared" si="4"/>
        <v>2.3939183968479938E-16</v>
      </c>
      <c r="N29" s="3">
        <f t="shared" si="5"/>
        <v>2.4010660126805305E-10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</v>
      </c>
      <c r="G30" s="1" t="s">
        <v>152</v>
      </c>
      <c r="H30" s="1">
        <f t="shared" si="1"/>
        <v>5165.9531342600003</v>
      </c>
      <c r="I30" s="25">
        <f t="shared" si="2"/>
        <v>4.3237261989027273E-7</v>
      </c>
      <c r="J30" s="26">
        <f t="shared" si="3"/>
        <v>1.4359094706555957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152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4.6343335935200474E-3</v>
      </c>
      <c r="M31" s="4">
        <f t="shared" si="4"/>
        <v>4.7704895589362195E-17</v>
      </c>
      <c r="N31" s="3">
        <f t="shared" si="5"/>
        <v>4.8203219193965197E-11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154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2.3953133355960249E-2</v>
      </c>
      <c r="M32" s="4">
        <f t="shared" si="4"/>
        <v>2.4633073358870661E-16</v>
      </c>
      <c r="N32" s="3">
        <f t="shared" si="5"/>
        <v>2.4738255888223648E-10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191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1.4419414027740151E-2</v>
      </c>
      <c r="M33" s="4">
        <f t="shared" si="4"/>
        <v>1.4918621893400541E-16</v>
      </c>
      <c r="N33" s="3">
        <f t="shared" si="5"/>
        <v>1.4915713109076023E-10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0.31849693208399998</v>
      </c>
      <c r="D34" s="7">
        <v>1029</v>
      </c>
      <c r="E34" s="1">
        <f t="shared" ref="E34:E65" si="6">D34</f>
        <v>1029</v>
      </c>
      <c r="F34" s="6">
        <v>5898011310.36199</v>
      </c>
      <c r="G34" s="1" t="s">
        <v>158</v>
      </c>
      <c r="H34" s="1">
        <f t="shared" ref="H34:H65" si="7">(C34/100)*$R$2</f>
        <v>3184.9693208399999</v>
      </c>
      <c r="I34" s="25">
        <f t="shared" ref="I34:I65" si="8">H34/F34</f>
        <v>5.4000732674833118E-7</v>
      </c>
      <c r="J34" s="26">
        <f t="shared" ref="J34:J65" si="9">I34*E34</f>
        <v>5.5566753922403275E-4</v>
      </c>
      <c r="K34" s="5">
        <v>5.5566753922403839E-4</v>
      </c>
      <c r="L34" s="27">
        <v>3.1849693208400318E-3</v>
      </c>
      <c r="M34" s="4">
        <f t="shared" ref="M34:M65" si="10">L34-(C34/100)</f>
        <v>3.2092384305570931E-17</v>
      </c>
      <c r="N34" s="3">
        <f t="shared" ref="N34:N65" si="11">IFERROR(L34*$R$2,0)-H34</f>
        <v>3.1832314562052488E-11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0.71954641244399997</v>
      </c>
      <c r="D35" s="7">
        <v>36870</v>
      </c>
      <c r="E35" s="1">
        <f t="shared" si="6"/>
        <v>36870</v>
      </c>
      <c r="F35" s="6">
        <v>24299042616.353901</v>
      </c>
      <c r="G35" s="1" t="s">
        <v>150</v>
      </c>
      <c r="H35" s="1">
        <f t="shared" si="7"/>
        <v>7195.4641244399991</v>
      </c>
      <c r="I35" s="25">
        <f t="shared" si="8"/>
        <v>2.9612130148688496E-7</v>
      </c>
      <c r="J35" s="26">
        <f t="shared" si="9"/>
        <v>1.0917992385821449E-2</v>
      </c>
      <c r="K35" s="5">
        <v>1.091799238582156E-2</v>
      </c>
      <c r="L35" s="27">
        <v>7.1954641244400723E-3</v>
      </c>
      <c r="M35" s="4">
        <f t="shared" si="10"/>
        <v>7.2858385991025898E-17</v>
      </c>
      <c r="N35" s="3">
        <f t="shared" si="11"/>
        <v>7.3669070843607187E-11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0.38375298125399998</v>
      </c>
      <c r="D36" s="7">
        <v>46572</v>
      </c>
      <c r="E36" s="1">
        <f t="shared" si="6"/>
        <v>46572</v>
      </c>
      <c r="F36" s="6">
        <v>9145145622.2399998</v>
      </c>
      <c r="G36" s="1" t="s">
        <v>195</v>
      </c>
      <c r="H36" s="1">
        <f t="shared" si="7"/>
        <v>3837.52981254</v>
      </c>
      <c r="I36" s="25">
        <f t="shared" si="8"/>
        <v>4.1962479014085296E-7</v>
      </c>
      <c r="J36" s="26">
        <f t="shared" si="9"/>
        <v>1.9542765726439804E-2</v>
      </c>
      <c r="K36" s="5">
        <v>1.9542765726439999E-2</v>
      </c>
      <c r="L36" s="27">
        <v>3.837529812540038E-3</v>
      </c>
      <c r="M36" s="4">
        <f t="shared" si="10"/>
        <v>3.8163916471489756E-17</v>
      </c>
      <c r="N36" s="3">
        <f t="shared" si="11"/>
        <v>3.8198777474462986E-11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3.9275487807770002</v>
      </c>
      <c r="D37" s="7">
        <v>710985</v>
      </c>
      <c r="E37" s="1">
        <f t="shared" si="6"/>
        <v>710985</v>
      </c>
      <c r="F37" s="6">
        <v>87403050677.600006</v>
      </c>
      <c r="G37" s="1" t="s">
        <v>152</v>
      </c>
      <c r="H37" s="1">
        <f t="shared" si="7"/>
        <v>39275.487807770005</v>
      </c>
      <c r="I37" s="25">
        <f t="shared" si="8"/>
        <v>4.4936060587454618E-7</v>
      </c>
      <c r="J37" s="26">
        <f t="shared" si="9"/>
        <v>0.31948865036771423</v>
      </c>
      <c r="K37" s="5">
        <v>0.3194886503677174</v>
      </c>
      <c r="L37" s="27">
        <v>3.9275487807770397E-2</v>
      </c>
      <c r="M37" s="4">
        <f t="shared" si="10"/>
        <v>3.9551695252271202E-16</v>
      </c>
      <c r="N37" s="3">
        <f t="shared" si="11"/>
        <v>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0.457159379817</v>
      </c>
      <c r="D38" s="7">
        <v>11160</v>
      </c>
      <c r="E38" s="1">
        <f t="shared" si="6"/>
        <v>11160</v>
      </c>
      <c r="F38" s="6">
        <v>10898776439.311939</v>
      </c>
      <c r="G38" s="1" t="s">
        <v>158</v>
      </c>
      <c r="H38" s="1">
        <f t="shared" si="7"/>
        <v>4571.5937981699999</v>
      </c>
      <c r="I38" s="25">
        <f t="shared" si="8"/>
        <v>4.1945936074807804E-7</v>
      </c>
      <c r="J38" s="26">
        <f t="shared" si="9"/>
        <v>4.6811664659485511E-3</v>
      </c>
      <c r="K38" s="5">
        <v>4.6811664659485979E-3</v>
      </c>
      <c r="L38" s="27">
        <v>4.5715937981700462E-3</v>
      </c>
      <c r="M38" s="4">
        <f t="shared" si="10"/>
        <v>4.5970172113385388E-17</v>
      </c>
      <c r="N38" s="3">
        <f t="shared" si="11"/>
        <v>4.638422979041934E-11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0.36003672010499999</v>
      </c>
      <c r="D39" s="7">
        <v>291693</v>
      </c>
      <c r="E39" s="1">
        <f t="shared" si="6"/>
        <v>291693</v>
      </c>
      <c r="F39" s="6">
        <v>14517824860.86799</v>
      </c>
      <c r="G39" s="1" t="s">
        <v>160</v>
      </c>
      <c r="H39" s="1">
        <f t="shared" si="7"/>
        <v>3600.3672010499995</v>
      </c>
      <c r="I39" s="25">
        <f t="shared" si="8"/>
        <v>2.4799632421207905E-7</v>
      </c>
      <c r="J39" s="26">
        <f t="shared" si="9"/>
        <v>7.2338791798393975E-2</v>
      </c>
      <c r="K39" s="5">
        <v>7.2338791798394711E-2</v>
      </c>
      <c r="L39" s="27">
        <v>3.6003672010500361E-3</v>
      </c>
      <c r="M39" s="4">
        <f t="shared" si="10"/>
        <v>3.6429192995512949E-17</v>
      </c>
      <c r="N39" s="3">
        <f t="shared" si="11"/>
        <v>3.6834535421803594E-11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0.222381560028</v>
      </c>
      <c r="D40" s="7">
        <v>2425.48</v>
      </c>
      <c r="E40" s="1">
        <f t="shared" si="6"/>
        <v>2425.48</v>
      </c>
      <c r="F40" s="6">
        <v>6271902115.7010498</v>
      </c>
      <c r="G40" s="1" t="s">
        <v>150</v>
      </c>
      <c r="H40" s="1">
        <f t="shared" si="7"/>
        <v>2223.8156002799997</v>
      </c>
      <c r="I40" s="25">
        <f t="shared" si="8"/>
        <v>3.5456796985286336E-7</v>
      </c>
      <c r="J40" s="26">
        <f t="shared" si="9"/>
        <v>8.59997519518723E-4</v>
      </c>
      <c r="K40" s="5">
        <v>8.5999751951873179E-4</v>
      </c>
      <c r="L40" s="27">
        <v>2.223815600280022E-3</v>
      </c>
      <c r="M40" s="4">
        <f t="shared" si="10"/>
        <v>2.211772431870429E-17</v>
      </c>
      <c r="N40" s="3">
        <f t="shared" si="11"/>
        <v>2.2282620193436742E-11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0.353638423541</v>
      </c>
      <c r="D41" s="7">
        <v>160937</v>
      </c>
      <c r="E41" s="1">
        <f t="shared" si="6"/>
        <v>160937</v>
      </c>
      <c r="F41" s="6">
        <v>9501082710</v>
      </c>
      <c r="G41" s="1" t="s">
        <v>191</v>
      </c>
      <c r="H41" s="1">
        <f t="shared" si="7"/>
        <v>3536.3842354100002</v>
      </c>
      <c r="I41" s="25">
        <f t="shared" si="8"/>
        <v>3.7220855173567899E-7</v>
      </c>
      <c r="J41" s="26">
        <f t="shared" si="9"/>
        <v>5.9902127690684967E-2</v>
      </c>
      <c r="K41" s="5">
        <v>5.9902127690685571E-2</v>
      </c>
      <c r="L41" s="27">
        <v>3.5363842354100361E-3</v>
      </c>
      <c r="M41" s="4">
        <f t="shared" si="10"/>
        <v>3.5995512126518747E-17</v>
      </c>
      <c r="N41" s="3">
        <f t="shared" si="11"/>
        <v>3.5925040720030665E-11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2.0031443481500002</v>
      </c>
      <c r="D42" s="7">
        <v>56232</v>
      </c>
      <c r="E42" s="1">
        <f t="shared" si="6"/>
        <v>56232</v>
      </c>
      <c r="F42" s="6">
        <v>40618462786.485001</v>
      </c>
      <c r="G42" s="1" t="s">
        <v>150</v>
      </c>
      <c r="H42" s="1">
        <f t="shared" si="7"/>
        <v>20031.443481500002</v>
      </c>
      <c r="I42" s="25">
        <f t="shared" si="8"/>
        <v>4.9316104321321273E-7</v>
      </c>
      <c r="J42" s="26">
        <f t="shared" si="9"/>
        <v>2.7731431781965379E-2</v>
      </c>
      <c r="K42" s="5">
        <v>2.7731431781965649E-2</v>
      </c>
      <c r="L42" s="27">
        <v>2.00314434815002E-2</v>
      </c>
      <c r="M42" s="4">
        <f t="shared" si="10"/>
        <v>1.9775847626135601E-16</v>
      </c>
      <c r="N42" s="3">
        <f t="shared" si="11"/>
        <v>1.964508555829525E-10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0.84239134278000005</v>
      </c>
      <c r="D43" s="7">
        <v>236887</v>
      </c>
      <c r="E43" s="1">
        <f t="shared" si="6"/>
        <v>236887</v>
      </c>
      <c r="F43" s="6">
        <v>27068579864.290001</v>
      </c>
      <c r="G43" s="1" t="s">
        <v>152</v>
      </c>
      <c r="H43" s="1">
        <f t="shared" si="7"/>
        <v>8423.9134278000001</v>
      </c>
      <c r="I43" s="25">
        <f t="shared" si="8"/>
        <v>3.1120633110542963E-7</v>
      </c>
      <c r="J43" s="26">
        <f t="shared" si="9"/>
        <v>7.3720734156571904E-2</v>
      </c>
      <c r="K43" s="5">
        <v>7.3720734156572668E-2</v>
      </c>
      <c r="L43" s="27">
        <v>8.4239134278000852E-3</v>
      </c>
      <c r="M43" s="4">
        <f t="shared" si="10"/>
        <v>8.5001450322863548E-17</v>
      </c>
      <c r="N43" s="3">
        <f t="shared" si="11"/>
        <v>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1.478543481175</v>
      </c>
      <c r="D44" s="7">
        <v>33400</v>
      </c>
      <c r="E44" s="1">
        <f t="shared" si="6"/>
        <v>33400</v>
      </c>
      <c r="F44" s="6">
        <v>29169422021.279999</v>
      </c>
      <c r="G44" s="1" t="s">
        <v>205</v>
      </c>
      <c r="H44" s="1">
        <f t="shared" si="7"/>
        <v>14785.434811750001</v>
      </c>
      <c r="I44" s="25">
        <f t="shared" si="8"/>
        <v>5.0688130882276538E-7</v>
      </c>
      <c r="J44" s="26">
        <f t="shared" si="9"/>
        <v>1.6929835714680364E-2</v>
      </c>
      <c r="K44" s="5">
        <v>1.6929835714680541E-2</v>
      </c>
      <c r="L44" s="27">
        <v>1.478543481175015E-2</v>
      </c>
      <c r="M44" s="4">
        <f t="shared" si="10"/>
        <v>1.4918621893400541E-16</v>
      </c>
      <c r="N44" s="3">
        <f t="shared" si="11"/>
        <v>1.4915713109076023E-10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0.41304934631200002</v>
      </c>
      <c r="D45" s="7">
        <v>27538</v>
      </c>
      <c r="E45" s="1">
        <f t="shared" si="6"/>
        <v>27538</v>
      </c>
      <c r="F45" s="6">
        <v>8597725989.0400009</v>
      </c>
      <c r="G45" s="1" t="s">
        <v>207</v>
      </c>
      <c r="H45" s="1">
        <f t="shared" si="7"/>
        <v>4130.4934631200003</v>
      </c>
      <c r="I45" s="25">
        <f t="shared" si="8"/>
        <v>4.8041696936903661E-7</v>
      </c>
      <c r="J45" s="26">
        <f t="shared" si="9"/>
        <v>1.3229722502484531E-2</v>
      </c>
      <c r="K45" s="5">
        <v>1.3229722502484661E-2</v>
      </c>
      <c r="L45" s="27">
        <v>4.1304934631200422E-3</v>
      </c>
      <c r="M45" s="4">
        <f t="shared" si="10"/>
        <v>4.163336342344337E-17</v>
      </c>
      <c r="N45" s="3">
        <f t="shared" si="11"/>
        <v>4.1836756281554699E-11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0.560190949336</v>
      </c>
      <c r="D46" s="7">
        <v>2115.1999999999998</v>
      </c>
      <c r="E46" s="1">
        <f t="shared" si="6"/>
        <v>2115.1999999999998</v>
      </c>
      <c r="F46" s="6">
        <v>12221151487.253889</v>
      </c>
      <c r="G46" s="1" t="s">
        <v>158</v>
      </c>
      <c r="H46" s="1">
        <f t="shared" si="7"/>
        <v>5601.9094933599999</v>
      </c>
      <c r="I46" s="25">
        <f t="shared" si="8"/>
        <v>4.5837820594913166E-7</v>
      </c>
      <c r="J46" s="26">
        <f t="shared" si="9"/>
        <v>9.6956158122360318E-4</v>
      </c>
      <c r="K46" s="5">
        <v>9.695615812236125E-4</v>
      </c>
      <c r="L46" s="27">
        <v>5.6019094933600563E-3</v>
      </c>
      <c r="M46" s="4">
        <f t="shared" si="10"/>
        <v>5.6378512969246231E-17</v>
      </c>
      <c r="N46" s="3">
        <f t="shared" si="11"/>
        <v>5.6388671509921551E-11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0.35680095929700001</v>
      </c>
      <c r="D47" s="7">
        <v>6591</v>
      </c>
      <c r="E47" s="1">
        <f t="shared" si="6"/>
        <v>6591</v>
      </c>
      <c r="F47" s="6">
        <v>7513660986.3999901</v>
      </c>
      <c r="G47" s="1" t="s">
        <v>150</v>
      </c>
      <c r="H47" s="1">
        <f t="shared" si="7"/>
        <v>3568.0095929700001</v>
      </c>
      <c r="I47" s="25">
        <f t="shared" si="8"/>
        <v>4.7486965401130448E-7</v>
      </c>
      <c r="J47" s="26">
        <f t="shared" si="9"/>
        <v>3.1298658895885078E-3</v>
      </c>
      <c r="K47" s="5">
        <v>3.129865889588539E-3</v>
      </c>
      <c r="L47" s="27">
        <v>3.5680095929700359E-3</v>
      </c>
      <c r="M47" s="4">
        <f t="shared" si="10"/>
        <v>3.5995512126518747E-17</v>
      </c>
      <c r="N47" s="3">
        <f t="shared" si="11"/>
        <v>3.5925040720030665E-11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3.8637747705150001</v>
      </c>
      <c r="D48" s="7">
        <v>1330000</v>
      </c>
      <c r="E48" s="1">
        <f t="shared" si="6"/>
        <v>1330000</v>
      </c>
      <c r="F48" s="6">
        <v>104713641035.78</v>
      </c>
      <c r="G48" s="1" t="s">
        <v>152</v>
      </c>
      <c r="H48" s="1">
        <f t="shared" si="7"/>
        <v>38637.747705150003</v>
      </c>
      <c r="I48" s="25">
        <f t="shared" si="8"/>
        <v>3.6898485548743098E-7</v>
      </c>
      <c r="J48" s="26">
        <f t="shared" si="9"/>
        <v>0.49074985779828323</v>
      </c>
      <c r="K48" s="5">
        <v>0.49074985779828811</v>
      </c>
      <c r="L48" s="27">
        <v>3.863774770515039E-2</v>
      </c>
      <c r="M48" s="4">
        <f t="shared" si="10"/>
        <v>3.8857805861880479E-16</v>
      </c>
      <c r="N48" s="3">
        <f t="shared" si="11"/>
        <v>3.8562575355172157E-10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0.27313346294500002</v>
      </c>
      <c r="D49" s="7">
        <v>42008</v>
      </c>
      <c r="E49" s="1">
        <f t="shared" si="6"/>
        <v>42008</v>
      </c>
      <c r="F49" s="6">
        <v>10193102783.504</v>
      </c>
      <c r="G49" s="1" t="s">
        <v>162</v>
      </c>
      <c r="H49" s="1">
        <f t="shared" si="7"/>
        <v>2731.3346294500002</v>
      </c>
      <c r="I49" s="25">
        <f t="shared" si="8"/>
        <v>2.6795909817276183E-7</v>
      </c>
      <c r="J49" s="26">
        <f t="shared" si="9"/>
        <v>1.1256425796041379E-2</v>
      </c>
      <c r="K49" s="5">
        <v>1.1256425796041501E-2</v>
      </c>
      <c r="L49" s="27">
        <v>2.7313346294500279E-3</v>
      </c>
      <c r="M49" s="4">
        <f t="shared" si="10"/>
        <v>2.7755575615628914E-17</v>
      </c>
      <c r="N49" s="3">
        <f t="shared" si="11"/>
        <v>2.7739588404074311E-11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2.9928151864679999</v>
      </c>
      <c r="D50" s="7">
        <v>54400000</v>
      </c>
      <c r="E50" s="1">
        <f t="shared" si="6"/>
        <v>54400000</v>
      </c>
      <c r="F50" s="6">
        <v>112534345869.998</v>
      </c>
      <c r="G50" s="1" t="s">
        <v>152</v>
      </c>
      <c r="H50" s="1">
        <f t="shared" si="7"/>
        <v>29928.15186468</v>
      </c>
      <c r="I50" s="25">
        <f t="shared" si="8"/>
        <v>2.6594682390790824E-7</v>
      </c>
      <c r="J50" s="26">
        <f t="shared" si="9"/>
        <v>14.467507220590209</v>
      </c>
      <c r="K50" s="5">
        <v>14.467507220590351</v>
      </c>
      <c r="L50" s="27">
        <v>2.99281518646803E-2</v>
      </c>
      <c r="M50" s="4">
        <f t="shared" si="10"/>
        <v>3.0184188481996443E-16</v>
      </c>
      <c r="N50" s="3">
        <f t="shared" si="11"/>
        <v>2.9831426218152046E-10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0.19814679964099999</v>
      </c>
      <c r="D51" s="7">
        <v>47589</v>
      </c>
      <c r="E51" s="1">
        <f t="shared" si="6"/>
        <v>47589</v>
      </c>
      <c r="F51" s="6">
        <v>9771670233.439949</v>
      </c>
      <c r="G51" s="1" t="s">
        <v>207</v>
      </c>
      <c r="H51" s="1">
        <f t="shared" si="7"/>
        <v>1981.4679964099998</v>
      </c>
      <c r="I51" s="25">
        <f t="shared" si="8"/>
        <v>2.0277679752527403E-7</v>
      </c>
      <c r="J51" s="26">
        <f t="shared" si="9"/>
        <v>9.6499450174302656E-3</v>
      </c>
      <c r="K51" s="5">
        <v>9.6499450174303645E-3</v>
      </c>
      <c r="L51" s="27">
        <v>1.9814679964100198E-3</v>
      </c>
      <c r="M51" s="4">
        <f t="shared" si="10"/>
        <v>1.9949319973733282E-17</v>
      </c>
      <c r="N51" s="3">
        <f t="shared" si="11"/>
        <v>2.0008883439004421E-11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0.44207206410400002</v>
      </c>
      <c r="D52" s="7">
        <v>3993000</v>
      </c>
      <c r="E52" s="1">
        <f t="shared" si="6"/>
        <v>3993000</v>
      </c>
      <c r="F52" s="6">
        <v>21413913480.25</v>
      </c>
      <c r="G52" s="1" t="s">
        <v>207</v>
      </c>
      <c r="H52" s="1">
        <f t="shared" si="7"/>
        <v>4420.7206410400004</v>
      </c>
      <c r="I52" s="25">
        <f t="shared" si="8"/>
        <v>2.0644151033472795E-7</v>
      </c>
      <c r="J52" s="26">
        <f t="shared" si="9"/>
        <v>0.82432095076656875</v>
      </c>
      <c r="K52" s="5">
        <v>0.82432095076657685</v>
      </c>
      <c r="L52" s="27">
        <v>4.4207206410400443E-3</v>
      </c>
      <c r="M52" s="4">
        <f t="shared" si="10"/>
        <v>4.4235448637408581E-17</v>
      </c>
      <c r="N52" s="3">
        <f t="shared" si="11"/>
        <v>4.3655745685100555E-11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1.748202666039</v>
      </c>
      <c r="D53" s="7">
        <v>17800000</v>
      </c>
      <c r="E53" s="1">
        <f t="shared" si="6"/>
        <v>17800000</v>
      </c>
      <c r="F53" s="6">
        <v>46203161324.800003</v>
      </c>
      <c r="G53" s="1" t="s">
        <v>154</v>
      </c>
      <c r="H53" s="1">
        <f t="shared" si="7"/>
        <v>17482.026660390002</v>
      </c>
      <c r="I53" s="25">
        <f t="shared" si="8"/>
        <v>3.7837295455811921E-7</v>
      </c>
      <c r="J53" s="26">
        <f t="shared" si="9"/>
        <v>6.7350385911345221</v>
      </c>
      <c r="K53" s="5">
        <v>6.7350385911345887</v>
      </c>
      <c r="L53" s="27">
        <v>1.7482026660390181E-2</v>
      </c>
      <c r="M53" s="4">
        <f t="shared" si="10"/>
        <v>1.8041124150158794E-16</v>
      </c>
      <c r="N53" s="3">
        <f t="shared" si="11"/>
        <v>1.7826096154749393E-10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0.36117251309800003</v>
      </c>
      <c r="D54" s="7">
        <v>1918</v>
      </c>
      <c r="E54" s="1">
        <f t="shared" si="6"/>
        <v>1918</v>
      </c>
      <c r="F54" s="6">
        <v>9492688112.3600006</v>
      </c>
      <c r="G54" s="1" t="s">
        <v>150</v>
      </c>
      <c r="H54" s="1">
        <f t="shared" si="7"/>
        <v>3611.7251309800004</v>
      </c>
      <c r="I54" s="25">
        <f t="shared" si="8"/>
        <v>3.8047443339862144E-7</v>
      </c>
      <c r="J54" s="26">
        <f t="shared" si="9"/>
        <v>7.2974996325855595E-4</v>
      </c>
      <c r="K54" s="5">
        <v>7.2974996325856321E-4</v>
      </c>
      <c r="L54" s="27">
        <v>3.6117251309800368E-3</v>
      </c>
      <c r="M54" s="4">
        <f t="shared" si="10"/>
        <v>3.6429192995512949E-17</v>
      </c>
      <c r="N54" s="3">
        <f t="shared" si="11"/>
        <v>3.637978807091713E-11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0.231523324655</v>
      </c>
      <c r="D55" s="7">
        <v>1674657</v>
      </c>
      <c r="E55" s="1">
        <f t="shared" si="6"/>
        <v>1674657</v>
      </c>
      <c r="F55" s="6">
        <v>7691854888.3379993</v>
      </c>
      <c r="G55" s="1" t="s">
        <v>160</v>
      </c>
      <c r="H55" s="1">
        <f t="shared" si="7"/>
        <v>2315.2332465499999</v>
      </c>
      <c r="I55" s="25">
        <f t="shared" si="8"/>
        <v>3.0099804015546876E-7</v>
      </c>
      <c r="J55" s="26">
        <f t="shared" si="9"/>
        <v>0.50406847493263685</v>
      </c>
      <c r="K55" s="5">
        <v>0.50406847493264195</v>
      </c>
      <c r="L55" s="27">
        <v>2.3152332465500229E-3</v>
      </c>
      <c r="M55" s="4">
        <f t="shared" si="10"/>
        <v>2.2985086056692694E-17</v>
      </c>
      <c r="N55" s="3">
        <f t="shared" si="11"/>
        <v>2.319211489520967E-11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0.557227876412</v>
      </c>
      <c r="D56" s="7">
        <v>193888</v>
      </c>
      <c r="E56" s="1">
        <f t="shared" si="6"/>
        <v>193888</v>
      </c>
      <c r="F56" s="6">
        <v>10880254108.239969</v>
      </c>
      <c r="G56" s="1" t="s">
        <v>205</v>
      </c>
      <c r="H56" s="1">
        <f t="shared" si="7"/>
        <v>5572.2787641200002</v>
      </c>
      <c r="I56" s="25">
        <f t="shared" si="8"/>
        <v>5.1214601319834365E-7</v>
      </c>
      <c r="J56" s="26">
        <f t="shared" si="9"/>
        <v>9.9298966207000447E-2</v>
      </c>
      <c r="K56" s="5">
        <v>9.929896620700146E-2</v>
      </c>
      <c r="L56" s="27">
        <v>5.5722787641200562E-3</v>
      </c>
      <c r="M56" s="4">
        <f t="shared" si="10"/>
        <v>5.6378512969246231E-17</v>
      </c>
      <c r="N56" s="3">
        <f t="shared" si="11"/>
        <v>5.6388671509921551E-11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0.33008559565399997</v>
      </c>
      <c r="D57" s="7">
        <v>635</v>
      </c>
      <c r="E57" s="1">
        <f t="shared" si="6"/>
        <v>635</v>
      </c>
      <c r="F57" s="6">
        <v>5701341453.0159903</v>
      </c>
      <c r="G57" s="1" t="s">
        <v>158</v>
      </c>
      <c r="H57" s="1">
        <f t="shared" si="7"/>
        <v>3300.8559565399996</v>
      </c>
      <c r="I57" s="25">
        <f t="shared" si="8"/>
        <v>5.7896128196178424E-7</v>
      </c>
      <c r="J57" s="26">
        <f t="shared" si="9"/>
        <v>3.67640414045733E-4</v>
      </c>
      <c r="K57" s="5">
        <v>3.6764041404573669E-4</v>
      </c>
      <c r="L57" s="27">
        <v>3.3008559565400331E-3</v>
      </c>
      <c r="M57" s="4">
        <f t="shared" si="10"/>
        <v>3.3393426912553537E-17</v>
      </c>
      <c r="N57" s="3">
        <f t="shared" si="11"/>
        <v>3.3651303965598345E-11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0.21027963660900001</v>
      </c>
      <c r="D58" s="7">
        <v>1177863</v>
      </c>
      <c r="E58" s="1">
        <f t="shared" si="6"/>
        <v>1177863</v>
      </c>
      <c r="F58" s="6">
        <v>11969882425.509001</v>
      </c>
      <c r="G58" s="1" t="s">
        <v>207</v>
      </c>
      <c r="H58" s="1">
        <f t="shared" si="7"/>
        <v>2102.79636609</v>
      </c>
      <c r="I58" s="25">
        <f t="shared" si="8"/>
        <v>1.7567393658008982E-7</v>
      </c>
      <c r="J58" s="26">
        <f t="shared" si="9"/>
        <v>0.20691982996203434</v>
      </c>
      <c r="K58" s="5">
        <v>0.20691982996203651</v>
      </c>
      <c r="L58" s="27">
        <v>2.1027963660900208E-3</v>
      </c>
      <c r="M58" s="4">
        <f t="shared" si="10"/>
        <v>2.0816681711721685E-17</v>
      </c>
      <c r="N58" s="3">
        <f t="shared" si="11"/>
        <v>2.0918378140777349E-11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0.21916031533999999</v>
      </c>
      <c r="D59" s="7">
        <v>17255</v>
      </c>
      <c r="E59" s="1">
        <f t="shared" si="6"/>
        <v>17255</v>
      </c>
      <c r="F59" s="6">
        <v>9437628651.5159988</v>
      </c>
      <c r="G59" s="1" t="s">
        <v>150</v>
      </c>
      <c r="H59" s="1">
        <f t="shared" si="7"/>
        <v>2191.6031533999999</v>
      </c>
      <c r="I59" s="25">
        <f t="shared" si="8"/>
        <v>2.3221968508455299E-7</v>
      </c>
      <c r="J59" s="26">
        <f t="shared" si="9"/>
        <v>4.0069506661339618E-3</v>
      </c>
      <c r="K59" s="5">
        <v>4.0069506661340026E-3</v>
      </c>
      <c r="L59" s="27">
        <v>2.1916031534000222E-3</v>
      </c>
      <c r="M59" s="4">
        <f t="shared" si="10"/>
        <v>2.211772431870429E-17</v>
      </c>
      <c r="N59" s="3">
        <f t="shared" si="11"/>
        <v>2.2282620193436742E-11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1.1099941449099999</v>
      </c>
      <c r="D60" s="7">
        <v>13463.6</v>
      </c>
      <c r="E60" s="1">
        <f t="shared" si="6"/>
        <v>13463.6</v>
      </c>
      <c r="F60" s="6">
        <v>24995299837</v>
      </c>
      <c r="G60" s="1" t="s">
        <v>195</v>
      </c>
      <c r="H60" s="1">
        <f t="shared" si="7"/>
        <v>11099.941449099999</v>
      </c>
      <c r="I60" s="25">
        <f t="shared" si="8"/>
        <v>4.4408114811525469E-7</v>
      </c>
      <c r="J60" s="26">
        <f t="shared" si="9"/>
        <v>5.9789309457645434E-3</v>
      </c>
      <c r="K60" s="5">
        <v>5.9789309457646041E-3</v>
      </c>
      <c r="L60" s="27">
        <v>1.109994144910011E-2</v>
      </c>
      <c r="M60" s="4">
        <f t="shared" si="10"/>
        <v>1.1102230246251565E-16</v>
      </c>
      <c r="N60" s="3">
        <f t="shared" si="11"/>
        <v>1.1095835361629725E-10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0.490887524415</v>
      </c>
      <c r="D61" s="7">
        <v>2367040</v>
      </c>
      <c r="E61" s="1">
        <f t="shared" si="6"/>
        <v>2367040</v>
      </c>
      <c r="F61" s="6">
        <v>10538838951.99999</v>
      </c>
      <c r="G61" s="1" t="s">
        <v>191</v>
      </c>
      <c r="H61" s="1">
        <f t="shared" si="7"/>
        <v>4908.8752441500001</v>
      </c>
      <c r="I61" s="25">
        <f t="shared" si="8"/>
        <v>4.657889988174102E-7</v>
      </c>
      <c r="J61" s="26">
        <f t="shared" si="9"/>
        <v>1.1025411917607626</v>
      </c>
      <c r="K61" s="5">
        <v>1.1025411917607739</v>
      </c>
      <c r="L61" s="27">
        <v>4.9088752441500492E-3</v>
      </c>
      <c r="M61" s="4">
        <f t="shared" si="10"/>
        <v>4.9439619065339002E-17</v>
      </c>
      <c r="N61" s="3">
        <f t="shared" si="11"/>
        <v>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0.67131744206199995</v>
      </c>
      <c r="D62" s="7">
        <v>298661</v>
      </c>
      <c r="E62" s="1">
        <f t="shared" si="6"/>
        <v>298661</v>
      </c>
      <c r="F62" s="6">
        <v>38984469587.800003</v>
      </c>
      <c r="G62" s="1" t="s">
        <v>171</v>
      </c>
      <c r="H62" s="1">
        <f t="shared" si="7"/>
        <v>6713.1744206199992</v>
      </c>
      <c r="I62" s="25">
        <f t="shared" si="8"/>
        <v>1.7220125069293886E-7</v>
      </c>
      <c r="J62" s="26">
        <f t="shared" si="9"/>
        <v>5.1429797733203816E-2</v>
      </c>
      <c r="K62" s="5">
        <v>5.1429797733204337E-2</v>
      </c>
      <c r="L62" s="27">
        <v>6.7131744206200671E-3</v>
      </c>
      <c r="M62" s="4">
        <f t="shared" si="10"/>
        <v>6.7654215563095477E-17</v>
      </c>
      <c r="N62" s="3">
        <f t="shared" si="11"/>
        <v>6.8212102632969618E-11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0.48058856185100002</v>
      </c>
      <c r="D63" s="7">
        <v>4477108</v>
      </c>
      <c r="E63" s="1">
        <f t="shared" si="6"/>
        <v>4477108</v>
      </c>
      <c r="F63" s="6">
        <v>10474503930.342199</v>
      </c>
      <c r="G63" s="1" t="s">
        <v>152</v>
      </c>
      <c r="H63" s="1">
        <f t="shared" si="7"/>
        <v>4805.8856185100003</v>
      </c>
      <c r="I63" s="25">
        <f t="shared" si="8"/>
        <v>4.5881749154615989E-7</v>
      </c>
      <c r="J63" s="26">
        <f t="shared" si="9"/>
        <v>2.0541754619412447</v>
      </c>
      <c r="K63" s="5">
        <v>2.054175461941266</v>
      </c>
      <c r="L63" s="27">
        <v>4.8058856185100489E-3</v>
      </c>
      <c r="M63" s="4">
        <f t="shared" si="10"/>
        <v>4.8572257327350599E-17</v>
      </c>
      <c r="N63" s="3">
        <f t="shared" si="11"/>
        <v>4.8203219193965197E-11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3.6159672292530001</v>
      </c>
      <c r="D64" s="7">
        <v>849242</v>
      </c>
      <c r="E64" s="1">
        <f t="shared" si="6"/>
        <v>849242</v>
      </c>
      <c r="F64" s="6">
        <v>107301041352.9599</v>
      </c>
      <c r="G64" s="1" t="s">
        <v>152</v>
      </c>
      <c r="H64" s="1">
        <f t="shared" si="7"/>
        <v>36159.672292530006</v>
      </c>
      <c r="I64" s="25">
        <f t="shared" si="8"/>
        <v>3.3699274337501611E-7</v>
      </c>
      <c r="J64" s="26">
        <f t="shared" si="9"/>
        <v>0.28618839136928542</v>
      </c>
      <c r="K64" s="5">
        <v>0.28618839136928831</v>
      </c>
      <c r="L64" s="27">
        <v>3.6159672292530372E-2</v>
      </c>
      <c r="M64" s="4">
        <f t="shared" si="10"/>
        <v>3.677613769070831E-16</v>
      </c>
      <c r="N64" s="3">
        <f t="shared" si="11"/>
        <v>3.637978807091713E-10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0.29312853989900001</v>
      </c>
      <c r="D65" s="7">
        <v>50798</v>
      </c>
      <c r="E65" s="1">
        <f t="shared" si="6"/>
        <v>50798</v>
      </c>
      <c r="F65" s="6">
        <v>6704708654.6400003</v>
      </c>
      <c r="G65" s="1" t="s">
        <v>158</v>
      </c>
      <c r="H65" s="1">
        <f t="shared" si="7"/>
        <v>2931.28539899</v>
      </c>
      <c r="I65" s="25">
        <f t="shared" si="8"/>
        <v>4.3719802753269538E-7</v>
      </c>
      <c r="J65" s="26">
        <f t="shared" si="9"/>
        <v>2.220878540260586E-2</v>
      </c>
      <c r="K65" s="5">
        <v>2.2208785402606089E-2</v>
      </c>
      <c r="L65" s="27">
        <v>2.931285398990029E-3</v>
      </c>
      <c r="M65" s="4">
        <f t="shared" si="10"/>
        <v>2.9056618222611519E-17</v>
      </c>
      <c r="N65" s="3">
        <f t="shared" si="11"/>
        <v>2.9103830456733704E-11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1.418388317042</v>
      </c>
      <c r="D66" s="7">
        <v>36500000</v>
      </c>
      <c r="E66" s="1">
        <f t="shared" ref="E66:E97" si="12">D66</f>
        <v>36500000</v>
      </c>
      <c r="F66" s="6">
        <v>37940330659.209999</v>
      </c>
      <c r="G66" s="1" t="s">
        <v>152</v>
      </c>
      <c r="H66" s="1">
        <f t="shared" ref="H66:H102" si="13">(C66/100)*$R$2</f>
        <v>14183.883170419998</v>
      </c>
      <c r="I66" s="25">
        <f t="shared" ref="I66:I97" si="14">H66/F66</f>
        <v>3.7384711529858181E-7</v>
      </c>
      <c r="J66" s="26">
        <f t="shared" ref="J66:J97" si="15">I66*E66</f>
        <v>13.645419708398236</v>
      </c>
      <c r="K66" s="5">
        <v>13.64541970839837</v>
      </c>
      <c r="L66" s="27">
        <v>1.4183883170420139E-2</v>
      </c>
      <c r="M66" s="4">
        <f t="shared" ref="M66:M97" si="16">L66-(C66/100)</f>
        <v>1.4051260155412137E-16</v>
      </c>
      <c r="N66" s="3">
        <f t="shared" ref="N66:N102" si="17">IFERROR(L66*$R$2,0)-H66</f>
        <v>1.4188117347657681E-10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0.48827966648799997</v>
      </c>
      <c r="D67" s="7">
        <v>44022</v>
      </c>
      <c r="E67" s="1">
        <f t="shared" si="12"/>
        <v>44022</v>
      </c>
      <c r="F67" s="6">
        <v>9042210476.7999687</v>
      </c>
      <c r="G67" s="1" t="s">
        <v>152</v>
      </c>
      <c r="H67" s="1">
        <f t="shared" si="13"/>
        <v>4882.7966648800002</v>
      </c>
      <c r="I67" s="25">
        <f t="shared" si="14"/>
        <v>5.4000033259655086E-7</v>
      </c>
      <c r="J67" s="26">
        <f t="shared" si="15"/>
        <v>2.3771894641565362E-2</v>
      </c>
      <c r="K67" s="5">
        <v>2.3771894641565601E-2</v>
      </c>
      <c r="L67" s="27">
        <v>4.8827966648800486E-3</v>
      </c>
      <c r="M67" s="4">
        <f t="shared" si="16"/>
        <v>4.8572257327350599E-17</v>
      </c>
      <c r="N67" s="3">
        <f t="shared" si="17"/>
        <v>4.8203219193965197E-11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0.496490801087</v>
      </c>
      <c r="D68" s="7">
        <v>38400</v>
      </c>
      <c r="E68" s="1">
        <f t="shared" si="12"/>
        <v>38400</v>
      </c>
      <c r="F68" s="6">
        <v>8535079387.8000002</v>
      </c>
      <c r="G68" s="1" t="s">
        <v>177</v>
      </c>
      <c r="H68" s="1">
        <f t="shared" si="13"/>
        <v>4964.90801087</v>
      </c>
      <c r="I68" s="25">
        <f t="shared" si="14"/>
        <v>5.8170613128295144E-7</v>
      </c>
      <c r="J68" s="26">
        <f t="shared" si="15"/>
        <v>2.2337515441265336E-2</v>
      </c>
      <c r="K68" s="5">
        <v>2.2337515441265561E-2</v>
      </c>
      <c r="L68" s="27">
        <v>4.9649080108700502E-3</v>
      </c>
      <c r="M68" s="4">
        <f t="shared" si="16"/>
        <v>5.0306980803327406E-17</v>
      </c>
      <c r="N68" s="3">
        <f t="shared" si="17"/>
        <v>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3.5596276152169999</v>
      </c>
      <c r="D69" s="7">
        <v>26800000</v>
      </c>
      <c r="E69" s="1">
        <f t="shared" si="12"/>
        <v>26800000</v>
      </c>
      <c r="F69" s="6">
        <v>108915787555.4438</v>
      </c>
      <c r="G69" s="1" t="s">
        <v>154</v>
      </c>
      <c r="H69" s="1">
        <f t="shared" si="13"/>
        <v>35596.276152170001</v>
      </c>
      <c r="I69" s="25">
        <f t="shared" si="14"/>
        <v>3.26823842081201E-7</v>
      </c>
      <c r="J69" s="26">
        <f t="shared" si="15"/>
        <v>8.7588789677761874</v>
      </c>
      <c r="K69" s="5">
        <v>8.7588789677762762</v>
      </c>
      <c r="L69" s="27">
        <v>3.5596276152170363E-2</v>
      </c>
      <c r="M69" s="4">
        <f t="shared" si="16"/>
        <v>3.6082248300317588E-16</v>
      </c>
      <c r="N69" s="3">
        <f t="shared" si="17"/>
        <v>3.637978807091713E-10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0.27504800123299999</v>
      </c>
      <c r="D70" s="7">
        <v>451882</v>
      </c>
      <c r="E70" s="1">
        <f t="shared" si="12"/>
        <v>451882</v>
      </c>
      <c r="F70" s="6">
        <v>6219823061.1000004</v>
      </c>
      <c r="G70" s="1" t="s">
        <v>152</v>
      </c>
      <c r="H70" s="1">
        <f t="shared" si="13"/>
        <v>2750.4800123299997</v>
      </c>
      <c r="I70" s="25">
        <f t="shared" si="14"/>
        <v>4.4221193839613283E-7</v>
      </c>
      <c r="J70" s="26">
        <f t="shared" si="15"/>
        <v>0.1998276151463213</v>
      </c>
      <c r="K70" s="5">
        <v>0.19982761514632341</v>
      </c>
      <c r="L70" s="27">
        <v>2.7504800123300281E-3</v>
      </c>
      <c r="M70" s="4">
        <f t="shared" si="16"/>
        <v>2.8189256484623115E-17</v>
      </c>
      <c r="N70" s="3">
        <f t="shared" si="17"/>
        <v>2.8194335754960775E-11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2.7432552569630002</v>
      </c>
      <c r="D71" s="7">
        <v>81000000</v>
      </c>
      <c r="E71" s="1">
        <f t="shared" si="12"/>
        <v>81000000</v>
      </c>
      <c r="F71" s="6">
        <v>176613513180.20599</v>
      </c>
      <c r="G71" s="1" t="s">
        <v>154</v>
      </c>
      <c r="H71" s="1">
        <f t="shared" si="13"/>
        <v>27432.552569630003</v>
      </c>
      <c r="I71" s="25">
        <f t="shared" si="14"/>
        <v>1.5532533199562961E-7</v>
      </c>
      <c r="J71" s="26">
        <f t="shared" si="15"/>
        <v>12.581351891645998</v>
      </c>
      <c r="K71" s="5">
        <v>12.581351891646131</v>
      </c>
      <c r="L71" s="27">
        <v>2.7432552569630279E-2</v>
      </c>
      <c r="M71" s="4">
        <f t="shared" si="16"/>
        <v>2.7755575615628914E-16</v>
      </c>
      <c r="N71" s="3">
        <f t="shared" si="17"/>
        <v>2.7648638933897018E-10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0.26642839540699997</v>
      </c>
      <c r="D72" s="7">
        <v>580053</v>
      </c>
      <c r="E72" s="1">
        <f t="shared" si="12"/>
        <v>580053</v>
      </c>
      <c r="F72" s="6">
        <v>11331055691.59292</v>
      </c>
      <c r="G72" s="1" t="s">
        <v>152</v>
      </c>
      <c r="H72" s="1">
        <f t="shared" si="13"/>
        <v>2664.2839540699997</v>
      </c>
      <c r="I72" s="25">
        <f t="shared" si="14"/>
        <v>2.3513113222510818E-7</v>
      </c>
      <c r="J72" s="26">
        <f t="shared" si="15"/>
        <v>0.13638851864057067</v>
      </c>
      <c r="K72" s="5">
        <v>0.13638851864057211</v>
      </c>
      <c r="L72" s="27">
        <v>2.664283954070026E-3</v>
      </c>
      <c r="M72" s="4">
        <f t="shared" si="16"/>
        <v>2.6454533008646308E-17</v>
      </c>
      <c r="N72" s="3">
        <f t="shared" si="17"/>
        <v>2.6375346351414919E-11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0.40977747113700003</v>
      </c>
      <c r="D73" s="7">
        <v>10696</v>
      </c>
      <c r="E73" s="1">
        <f t="shared" si="12"/>
        <v>10696</v>
      </c>
      <c r="F73" s="6">
        <v>8229227271.9460001</v>
      </c>
      <c r="G73" s="1" t="s">
        <v>150</v>
      </c>
      <c r="H73" s="1">
        <f t="shared" si="13"/>
        <v>4097.7747113700007</v>
      </c>
      <c r="I73" s="25">
        <f t="shared" si="14"/>
        <v>4.9795376600420259E-7</v>
      </c>
      <c r="J73" s="26">
        <f t="shared" si="15"/>
        <v>5.3261134811809505E-3</v>
      </c>
      <c r="K73" s="5">
        <v>5.3261134811810051E-3</v>
      </c>
      <c r="L73" s="27">
        <v>4.0977747113700421E-3</v>
      </c>
      <c r="M73" s="4">
        <f t="shared" si="16"/>
        <v>4.163336342344337E-17</v>
      </c>
      <c r="N73" s="3">
        <f t="shared" si="17"/>
        <v>4.1836756281554699E-11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0.481326428217</v>
      </c>
      <c r="D74" s="7">
        <v>498652</v>
      </c>
      <c r="E74" s="1">
        <f t="shared" si="12"/>
        <v>498652</v>
      </c>
      <c r="F74" s="6">
        <v>14932275680.372499</v>
      </c>
      <c r="G74" s="1" t="s">
        <v>152</v>
      </c>
      <c r="H74" s="1">
        <f t="shared" si="13"/>
        <v>4813.2642821700001</v>
      </c>
      <c r="I74" s="25">
        <f t="shared" si="14"/>
        <v>3.2233963430615747E-7</v>
      </c>
      <c r="J74" s="26">
        <f t="shared" si="15"/>
        <v>0.16073530332603403</v>
      </c>
      <c r="K74" s="5">
        <v>0.16073530332603569</v>
      </c>
      <c r="L74" s="27">
        <v>4.8132642821700489E-3</v>
      </c>
      <c r="M74" s="4">
        <f t="shared" si="16"/>
        <v>4.8572257327350599E-17</v>
      </c>
      <c r="N74" s="3">
        <f t="shared" si="17"/>
        <v>4.9112713895738125E-11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0.77696599788300003</v>
      </c>
      <c r="D75" s="7">
        <v>77212</v>
      </c>
      <c r="E75" s="1">
        <f t="shared" si="12"/>
        <v>77212</v>
      </c>
      <c r="F75" s="6">
        <v>14864188148.75</v>
      </c>
      <c r="G75" s="1" t="s">
        <v>152</v>
      </c>
      <c r="H75" s="1">
        <f t="shared" si="13"/>
        <v>7769.6599788300009</v>
      </c>
      <c r="I75" s="25">
        <f t="shared" si="14"/>
        <v>5.2271001288983203E-7</v>
      </c>
      <c r="J75" s="26">
        <f t="shared" si="15"/>
        <v>4.0359485515249711E-2</v>
      </c>
      <c r="K75" s="5">
        <v>4.0359485515250121E-2</v>
      </c>
      <c r="L75" s="27">
        <v>7.7696599788300794E-3</v>
      </c>
      <c r="M75" s="4">
        <f t="shared" si="16"/>
        <v>7.8929918156944723E-17</v>
      </c>
      <c r="N75" s="3">
        <f t="shared" si="17"/>
        <v>7.8216544352471828E-11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0.25185547355900001</v>
      </c>
      <c r="D76" s="7">
        <v>115605</v>
      </c>
      <c r="E76" s="1">
        <f t="shared" si="12"/>
        <v>115605</v>
      </c>
      <c r="F76" s="6">
        <v>7132361723.8199902</v>
      </c>
      <c r="G76" s="1" t="s">
        <v>207</v>
      </c>
      <c r="H76" s="1">
        <f t="shared" si="13"/>
        <v>2518.5547355899998</v>
      </c>
      <c r="I76" s="25">
        <f t="shared" si="14"/>
        <v>3.5311651779785198E-7</v>
      </c>
      <c r="J76" s="26">
        <f t="shared" si="15"/>
        <v>4.0822035040020681E-2</v>
      </c>
      <c r="K76" s="5">
        <v>4.0822035040021097E-2</v>
      </c>
      <c r="L76" s="27">
        <v>2.5185547355900261E-3</v>
      </c>
      <c r="M76" s="4">
        <f t="shared" si="16"/>
        <v>2.6020852139652106E-17</v>
      </c>
      <c r="N76" s="3">
        <f t="shared" si="17"/>
        <v>2.6375346351414919E-11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0.88754691541499997</v>
      </c>
      <c r="D77" s="7">
        <v>8920000</v>
      </c>
      <c r="E77" s="1">
        <f t="shared" si="12"/>
        <v>8920000</v>
      </c>
      <c r="F77" s="6">
        <v>25385552374.799999</v>
      </c>
      <c r="G77" s="1" t="s">
        <v>160</v>
      </c>
      <c r="H77" s="1">
        <f t="shared" si="13"/>
        <v>8875.4691541499997</v>
      </c>
      <c r="I77" s="25">
        <f t="shared" si="14"/>
        <v>3.4962678862015209E-7</v>
      </c>
      <c r="J77" s="26">
        <f t="shared" si="15"/>
        <v>3.1186709544917566</v>
      </c>
      <c r="K77" s="5">
        <v>3.118670954491789</v>
      </c>
      <c r="L77" s="27">
        <v>8.8754691541500907E-3</v>
      </c>
      <c r="M77" s="4">
        <f t="shared" si="16"/>
        <v>9.0205620750793969E-17</v>
      </c>
      <c r="N77" s="3">
        <f t="shared" si="17"/>
        <v>9.0949470177292824E-11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0.99985224516299998</v>
      </c>
      <c r="D78" s="7">
        <v>1258.33</v>
      </c>
      <c r="E78" s="1">
        <f t="shared" si="12"/>
        <v>1258.33</v>
      </c>
      <c r="F78" s="6">
        <v>17889070013.32</v>
      </c>
      <c r="G78" s="1" t="s">
        <v>150</v>
      </c>
      <c r="H78" s="1">
        <f t="shared" si="13"/>
        <v>9998.5224516300004</v>
      </c>
      <c r="I78" s="25">
        <f t="shared" si="14"/>
        <v>5.5891795628197629E-7</v>
      </c>
      <c r="J78" s="26">
        <f t="shared" si="15"/>
        <v>7.0330323192829922E-4</v>
      </c>
      <c r="K78" s="5">
        <v>7.0330323192830627E-4</v>
      </c>
      <c r="L78" s="27">
        <v>9.9985224516301006E-3</v>
      </c>
      <c r="M78" s="4">
        <f t="shared" si="16"/>
        <v>1.0061396160665481E-16</v>
      </c>
      <c r="N78" s="3">
        <f t="shared" si="17"/>
        <v>1.0004441719502211E-10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0.16529151579500001</v>
      </c>
      <c r="D79" s="7">
        <v>4491.8999999999996</v>
      </c>
      <c r="E79" s="1">
        <f t="shared" si="12"/>
        <v>4491.8999999999996</v>
      </c>
      <c r="F79" s="6">
        <v>6120680406.8699903</v>
      </c>
      <c r="G79" s="1" t="s">
        <v>158</v>
      </c>
      <c r="H79" s="1">
        <f t="shared" si="13"/>
        <v>1652.9151579500001</v>
      </c>
      <c r="I79" s="25">
        <f t="shared" si="14"/>
        <v>2.7005415216496696E-7</v>
      </c>
      <c r="J79" s="26">
        <f t="shared" si="15"/>
        <v>1.2130562461098149E-3</v>
      </c>
      <c r="K79" s="5">
        <v>1.2130562461098271E-3</v>
      </c>
      <c r="L79" s="27">
        <v>1.652915157950017E-3</v>
      </c>
      <c r="M79" s="4">
        <f t="shared" si="16"/>
        <v>1.6913553890773869E-17</v>
      </c>
      <c r="N79" s="3">
        <f t="shared" si="17"/>
        <v>1.6825651982799172E-11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0.31407518108100002</v>
      </c>
      <c r="D80" s="7">
        <v>2001.7</v>
      </c>
      <c r="E80" s="1">
        <f t="shared" si="12"/>
        <v>2001.7</v>
      </c>
      <c r="F80" s="6">
        <v>7127793002.5</v>
      </c>
      <c r="G80" s="1" t="s">
        <v>150</v>
      </c>
      <c r="H80" s="1">
        <f t="shared" si="13"/>
        <v>3140.7518108100003</v>
      </c>
      <c r="I80" s="25">
        <f t="shared" si="14"/>
        <v>4.4063454279724648E-7</v>
      </c>
      <c r="J80" s="26">
        <f t="shared" si="15"/>
        <v>8.8201816431724832E-4</v>
      </c>
      <c r="K80" s="5">
        <v>8.820181643172571E-4</v>
      </c>
      <c r="L80" s="27">
        <v>3.1407518108100322E-3</v>
      </c>
      <c r="M80" s="4">
        <f t="shared" si="16"/>
        <v>3.2092384305570931E-17</v>
      </c>
      <c r="N80" s="3">
        <f t="shared" si="17"/>
        <v>3.1832314562052488E-11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0.33265035872900001</v>
      </c>
      <c r="D81" s="7">
        <v>291419</v>
      </c>
      <c r="E81" s="1">
        <f t="shared" si="12"/>
        <v>291419</v>
      </c>
      <c r="F81" s="6">
        <v>8950881100.2849903</v>
      </c>
      <c r="G81" s="1" t="s">
        <v>207</v>
      </c>
      <c r="H81" s="1">
        <f t="shared" si="13"/>
        <v>3326.5035872900003</v>
      </c>
      <c r="I81" s="25">
        <f t="shared" si="14"/>
        <v>3.716397916607435E-7</v>
      </c>
      <c r="J81" s="26">
        <f t="shared" si="15"/>
        <v>0.10830289644598221</v>
      </c>
      <c r="K81" s="5">
        <v>0.1083028964459833</v>
      </c>
      <c r="L81" s="27">
        <v>3.3265035872900341E-3</v>
      </c>
      <c r="M81" s="4">
        <f t="shared" si="16"/>
        <v>3.3827107781547738E-17</v>
      </c>
      <c r="N81" s="3">
        <f t="shared" si="17"/>
        <v>3.3651303965598345E-11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0.35112565064500001</v>
      </c>
      <c r="D82" s="7">
        <v>1198420</v>
      </c>
      <c r="E82" s="1">
        <f t="shared" si="12"/>
        <v>1198420</v>
      </c>
      <c r="F82" s="6">
        <v>9337993229.9999599</v>
      </c>
      <c r="G82" s="1" t="s">
        <v>154</v>
      </c>
      <c r="H82" s="1">
        <f t="shared" si="13"/>
        <v>3511.25650645</v>
      </c>
      <c r="I82" s="25">
        <f t="shared" si="14"/>
        <v>3.7601831785114872E-7</v>
      </c>
      <c r="J82" s="26">
        <f t="shared" si="15"/>
        <v>0.45062787247917363</v>
      </c>
      <c r="K82" s="5">
        <v>0.45062787247917818</v>
      </c>
      <c r="L82" s="27">
        <v>3.511256506450035E-3</v>
      </c>
      <c r="M82" s="4">
        <f t="shared" si="16"/>
        <v>3.5128150388530344E-17</v>
      </c>
      <c r="N82" s="3">
        <f t="shared" si="17"/>
        <v>3.5015546018257737E-11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1.380971470842</v>
      </c>
      <c r="D83" s="7">
        <v>150108</v>
      </c>
      <c r="E83" s="1">
        <f t="shared" si="12"/>
        <v>150108</v>
      </c>
      <c r="F83" s="6">
        <v>140258421111.8819</v>
      </c>
      <c r="G83" s="1" t="s">
        <v>150</v>
      </c>
      <c r="H83" s="1">
        <f t="shared" si="13"/>
        <v>13809.714708420001</v>
      </c>
      <c r="I83" s="25">
        <f t="shared" si="14"/>
        <v>9.8459077173014893E-8</v>
      </c>
      <c r="J83" s="26">
        <f t="shared" si="15"/>
        <v>1.4779495156286919E-2</v>
      </c>
      <c r="K83" s="5">
        <v>1.477949515628707E-2</v>
      </c>
      <c r="L83" s="27">
        <v>1.3809714708420139E-2</v>
      </c>
      <c r="M83" s="4">
        <f t="shared" si="16"/>
        <v>1.3877787807814457E-16</v>
      </c>
      <c r="N83" s="3">
        <f t="shared" si="17"/>
        <v>1.3824319466948509E-10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0.40761474631200001</v>
      </c>
      <c r="D84" s="7">
        <v>139050</v>
      </c>
      <c r="E84" s="1">
        <f t="shared" si="12"/>
        <v>139050</v>
      </c>
      <c r="F84" s="6">
        <v>126798909355.45151</v>
      </c>
      <c r="G84" s="1" t="s">
        <v>150</v>
      </c>
      <c r="H84" s="1">
        <f t="shared" si="13"/>
        <v>4076.1474631200003</v>
      </c>
      <c r="I84" s="25">
        <f t="shared" si="14"/>
        <v>3.2146549870499759E-8</v>
      </c>
      <c r="J84" s="26">
        <f t="shared" si="15"/>
        <v>4.469977759492991E-3</v>
      </c>
      <c r="K84" s="5">
        <v>4.4699777594930353E-3</v>
      </c>
      <c r="L84" s="27">
        <v>4.076147463120041E-3</v>
      </c>
      <c r="M84" s="4">
        <f t="shared" si="16"/>
        <v>4.0766001685454967E-17</v>
      </c>
      <c r="N84" s="3">
        <f t="shared" si="17"/>
        <v>4.0472514228895307E-11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0.214204462959</v>
      </c>
      <c r="D85" s="7">
        <v>6828</v>
      </c>
      <c r="E85" s="1">
        <f t="shared" si="12"/>
        <v>6828</v>
      </c>
      <c r="F85" s="6">
        <v>12627917023.999969</v>
      </c>
      <c r="G85" s="1" t="s">
        <v>150</v>
      </c>
      <c r="H85" s="1">
        <f t="shared" si="13"/>
        <v>2142.0446295900001</v>
      </c>
      <c r="I85" s="25">
        <f t="shared" si="14"/>
        <v>1.6962770863309764E-7</v>
      </c>
      <c r="J85" s="26">
        <f t="shared" si="15"/>
        <v>1.1582179945467906E-3</v>
      </c>
      <c r="K85" s="5">
        <v>1.1582179945468019E-3</v>
      </c>
      <c r="L85" s="27">
        <v>2.1420446295900221E-3</v>
      </c>
      <c r="M85" s="4">
        <f t="shared" si="16"/>
        <v>2.211772431870429E-17</v>
      </c>
      <c r="N85" s="3">
        <f t="shared" si="17"/>
        <v>2.1827872842550278E-11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0.49062010917499999</v>
      </c>
      <c r="D86" s="7">
        <v>106179</v>
      </c>
      <c r="E86" s="1">
        <f t="shared" si="12"/>
        <v>106179</v>
      </c>
      <c r="F86" s="6">
        <v>11255075259.43996</v>
      </c>
      <c r="G86" s="1" t="s">
        <v>207</v>
      </c>
      <c r="H86" s="1">
        <f t="shared" si="13"/>
        <v>4906.2010917500002</v>
      </c>
      <c r="I86" s="25">
        <f t="shared" si="14"/>
        <v>4.3591010976448388E-7</v>
      </c>
      <c r="J86" s="26">
        <f t="shared" si="15"/>
        <v>4.6284499544683132E-2</v>
      </c>
      <c r="K86" s="5">
        <v>4.6284499544683597E-2</v>
      </c>
      <c r="L86" s="27">
        <v>4.9062010917500492E-3</v>
      </c>
      <c r="M86" s="4">
        <f t="shared" si="16"/>
        <v>4.9439619065339002E-17</v>
      </c>
      <c r="N86" s="3">
        <f t="shared" si="17"/>
        <v>4.9112713895738125E-11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0.55036048327200005</v>
      </c>
      <c r="D87" s="7">
        <v>193644</v>
      </c>
      <c r="E87" s="1">
        <f t="shared" si="12"/>
        <v>193644</v>
      </c>
      <c r="F87" s="6">
        <v>10547875029.179979</v>
      </c>
      <c r="G87" s="1" t="s">
        <v>171</v>
      </c>
      <c r="H87" s="1">
        <f t="shared" si="13"/>
        <v>5503.6048327200006</v>
      </c>
      <c r="I87" s="25">
        <f t="shared" si="14"/>
        <v>5.217737996984845E-7</v>
      </c>
      <c r="J87" s="26">
        <f t="shared" si="15"/>
        <v>0.10103836566881333</v>
      </c>
      <c r="K87" s="5">
        <v>0.1010383656688143</v>
      </c>
      <c r="L87" s="27">
        <v>5.5036048327200557E-3</v>
      </c>
      <c r="M87" s="4">
        <f t="shared" si="16"/>
        <v>5.5511151231257827E-17</v>
      </c>
      <c r="N87" s="3">
        <f t="shared" si="17"/>
        <v>5.5479176808148623E-11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0.37658177305000001</v>
      </c>
      <c r="D88" s="7">
        <v>32331</v>
      </c>
      <c r="E88" s="1">
        <f t="shared" si="12"/>
        <v>32331</v>
      </c>
      <c r="F88" s="6">
        <v>6847468993.4320002</v>
      </c>
      <c r="G88" s="1" t="s">
        <v>177</v>
      </c>
      <c r="H88" s="1">
        <f t="shared" si="13"/>
        <v>3765.8177305000004</v>
      </c>
      <c r="I88" s="25">
        <f t="shared" si="14"/>
        <v>5.4995761705706474E-7</v>
      </c>
      <c r="J88" s="26">
        <f t="shared" si="15"/>
        <v>1.7780679717071961E-2</v>
      </c>
      <c r="K88" s="5">
        <v>1.7780679717072138E-2</v>
      </c>
      <c r="L88" s="27">
        <v>3.7658177305000379E-3</v>
      </c>
      <c r="M88" s="4">
        <f t="shared" si="16"/>
        <v>3.7730235602495554E-17</v>
      </c>
      <c r="N88" s="3">
        <f t="shared" si="17"/>
        <v>3.7744030123576522E-11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1.4863916921110001</v>
      </c>
      <c r="D89" s="7">
        <v>29419000</v>
      </c>
      <c r="E89" s="1">
        <f t="shared" si="12"/>
        <v>29419000</v>
      </c>
      <c r="F89" s="6">
        <v>58560375659.136902</v>
      </c>
      <c r="G89" s="1" t="s">
        <v>154</v>
      </c>
      <c r="H89" s="1">
        <f t="shared" si="13"/>
        <v>14863.91692111</v>
      </c>
      <c r="I89" s="25">
        <f t="shared" si="14"/>
        <v>2.5382208966056816E-7</v>
      </c>
      <c r="J89" s="26">
        <f t="shared" si="15"/>
        <v>7.4671920557242544</v>
      </c>
      <c r="K89" s="5">
        <v>7.4671920557243308</v>
      </c>
      <c r="L89" s="27">
        <v>1.486391692111015E-2</v>
      </c>
      <c r="M89" s="4">
        <f t="shared" si="16"/>
        <v>1.4918621893400541E-16</v>
      </c>
      <c r="N89" s="3">
        <f t="shared" si="17"/>
        <v>1.4915713109076023E-10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1.9105016505379999</v>
      </c>
      <c r="D90" s="7">
        <v>2530000</v>
      </c>
      <c r="E90" s="1">
        <f t="shared" si="12"/>
        <v>2530000</v>
      </c>
      <c r="F90" s="6">
        <v>100350038712.7713</v>
      </c>
      <c r="G90" s="1" t="s">
        <v>158</v>
      </c>
      <c r="H90" s="1">
        <f t="shared" si="13"/>
        <v>19105.016505380001</v>
      </c>
      <c r="I90" s="25">
        <f t="shared" si="14"/>
        <v>1.9038374823216239E-7</v>
      </c>
      <c r="J90" s="26">
        <f t="shared" si="15"/>
        <v>0.48167088302737088</v>
      </c>
      <c r="K90" s="5">
        <v>0.48167088302737582</v>
      </c>
      <c r="L90" s="27">
        <v>1.9105016505380192E-2</v>
      </c>
      <c r="M90" s="4">
        <f t="shared" si="16"/>
        <v>1.9081958235744878E-16</v>
      </c>
      <c r="N90" s="3">
        <f t="shared" si="17"/>
        <v>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0.211419141935</v>
      </c>
      <c r="D91" s="7">
        <v>9422</v>
      </c>
      <c r="E91" s="1">
        <f t="shared" si="12"/>
        <v>9422</v>
      </c>
      <c r="F91" s="6">
        <v>9263993915.5099602</v>
      </c>
      <c r="G91" s="1" t="s">
        <v>171</v>
      </c>
      <c r="H91" s="1">
        <f t="shared" si="13"/>
        <v>2114.1914193500002</v>
      </c>
      <c r="I91" s="25">
        <f t="shared" si="14"/>
        <v>2.2821597667614823E-7</v>
      </c>
      <c r="J91" s="26">
        <f t="shared" si="15"/>
        <v>2.1502509322426687E-3</v>
      </c>
      <c r="K91" s="5">
        <v>2.15025093224269E-3</v>
      </c>
      <c r="L91" s="27">
        <v>2.1141914193500209E-3</v>
      </c>
      <c r="M91" s="4">
        <f t="shared" si="16"/>
        <v>2.0816681711721685E-17</v>
      </c>
      <c r="N91" s="3">
        <f t="shared" si="17"/>
        <v>2.0918378140777349E-11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1.427532732208</v>
      </c>
      <c r="D92" s="7">
        <v>205818</v>
      </c>
      <c r="E92" s="1">
        <f t="shared" si="12"/>
        <v>205818</v>
      </c>
      <c r="F92" s="6">
        <v>203696574462.7652</v>
      </c>
      <c r="G92" s="1" t="s">
        <v>150</v>
      </c>
      <c r="H92" s="1">
        <f t="shared" si="13"/>
        <v>14275.32732208</v>
      </c>
      <c r="I92" s="25">
        <f t="shared" si="14"/>
        <v>7.00813322940267E-8</v>
      </c>
      <c r="J92" s="26">
        <f t="shared" si="15"/>
        <v>1.4423999650091987E-2</v>
      </c>
      <c r="K92" s="5">
        <v>1.4423999650092129E-2</v>
      </c>
      <c r="L92" s="27">
        <v>1.4275327322080139E-2</v>
      </c>
      <c r="M92" s="4">
        <f t="shared" si="16"/>
        <v>1.3877787807814457E-16</v>
      </c>
      <c r="N92" s="3">
        <f t="shared" si="17"/>
        <v>1.4006218407303095E-10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3.1483729008769998</v>
      </c>
      <c r="D93" s="7">
        <v>81000000</v>
      </c>
      <c r="E93" s="1">
        <f t="shared" si="12"/>
        <v>81000000</v>
      </c>
      <c r="F93" s="6">
        <v>176613513180.20599</v>
      </c>
      <c r="G93" s="1" t="s">
        <v>154</v>
      </c>
      <c r="H93" s="1">
        <f t="shared" si="13"/>
        <v>31483.729008770002</v>
      </c>
      <c r="I93" s="25">
        <f t="shared" si="14"/>
        <v>1.7826342074202365E-7</v>
      </c>
      <c r="J93" s="26">
        <f t="shared" si="15"/>
        <v>14.439337080103916</v>
      </c>
      <c r="K93" s="5">
        <v>14.43933708010406</v>
      </c>
      <c r="L93" s="27">
        <v>3.148372900877032E-2</v>
      </c>
      <c r="M93" s="4">
        <f t="shared" si="16"/>
        <v>3.1918911957973251E-16</v>
      </c>
      <c r="N93" s="3">
        <f t="shared" si="17"/>
        <v>3.1650415621697903E-10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1.159053499289</v>
      </c>
      <c r="D94" s="7">
        <v>254410</v>
      </c>
      <c r="E94" s="1">
        <f t="shared" si="12"/>
        <v>254410</v>
      </c>
      <c r="F94" s="6">
        <v>23298378525.619999</v>
      </c>
      <c r="G94" s="1" t="s">
        <v>156</v>
      </c>
      <c r="H94" s="1">
        <f t="shared" si="13"/>
        <v>11590.534992890001</v>
      </c>
      <c r="I94" s="25">
        <f t="shared" si="14"/>
        <v>4.9748247416207526E-7</v>
      </c>
      <c r="J94" s="26">
        <f t="shared" si="15"/>
        <v>0.12656451625157356</v>
      </c>
      <c r="K94" s="5">
        <v>0.12656451625157489</v>
      </c>
      <c r="L94" s="27">
        <v>1.159053499289012E-2</v>
      </c>
      <c r="M94" s="4">
        <f t="shared" si="16"/>
        <v>1.1969591984239969E-16</v>
      </c>
      <c r="N94" s="3">
        <f t="shared" si="17"/>
        <v>1.1823431123048067E-10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0.27440470399099998</v>
      </c>
      <c r="D95" s="7">
        <v>584</v>
      </c>
      <c r="E95" s="1">
        <f t="shared" si="12"/>
        <v>584</v>
      </c>
      <c r="F95" s="6">
        <v>8234852147.6400003</v>
      </c>
      <c r="G95" s="1" t="s">
        <v>150</v>
      </c>
      <c r="H95" s="1">
        <f t="shared" si="13"/>
        <v>2744.0470399099995</v>
      </c>
      <c r="I95" s="25">
        <f t="shared" si="14"/>
        <v>3.3322359536186781E-7</v>
      </c>
      <c r="J95" s="26">
        <f t="shared" si="15"/>
        <v>1.9460257969133079E-4</v>
      </c>
      <c r="K95" s="5">
        <v>1.9460257969133269E-4</v>
      </c>
      <c r="L95" s="27">
        <v>2.744047039910027E-3</v>
      </c>
      <c r="M95" s="4">
        <f t="shared" si="16"/>
        <v>2.7321894746634712E-17</v>
      </c>
      <c r="N95" s="3">
        <f t="shared" si="17"/>
        <v>2.7284841053187847E-11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0.92148530229699999</v>
      </c>
      <c r="D96" s="7">
        <v>965436</v>
      </c>
      <c r="E96" s="1">
        <f t="shared" si="12"/>
        <v>965436</v>
      </c>
      <c r="F96" s="6">
        <v>20636634969.391998</v>
      </c>
      <c r="G96" s="1" t="s">
        <v>152</v>
      </c>
      <c r="H96" s="1">
        <f t="shared" si="13"/>
        <v>9214.8530229699991</v>
      </c>
      <c r="I96" s="25">
        <f t="shared" si="14"/>
        <v>4.4652885689151138E-7</v>
      </c>
      <c r="J96" s="26">
        <f t="shared" si="15"/>
        <v>0.43109503348191319</v>
      </c>
      <c r="K96" s="5">
        <v>0.43109503348191758</v>
      </c>
      <c r="L96" s="27">
        <v>9.2148530229700931E-3</v>
      </c>
      <c r="M96" s="4">
        <f t="shared" si="16"/>
        <v>9.3675067702747583E-17</v>
      </c>
      <c r="N96" s="3">
        <f t="shared" si="17"/>
        <v>9.4587448984384537E-11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0.30725924827099999</v>
      </c>
      <c r="D97" s="7">
        <v>94000</v>
      </c>
      <c r="E97" s="1">
        <f t="shared" si="12"/>
        <v>94000</v>
      </c>
      <c r="F97" s="6">
        <v>7707063681.04</v>
      </c>
      <c r="G97" s="1" t="s">
        <v>156</v>
      </c>
      <c r="H97" s="1">
        <f t="shared" si="13"/>
        <v>3072.5924827099998</v>
      </c>
      <c r="I97" s="25">
        <f t="shared" si="14"/>
        <v>3.9867225831659153E-7</v>
      </c>
      <c r="J97" s="26">
        <f t="shared" si="15"/>
        <v>3.7475192281759606E-2</v>
      </c>
      <c r="K97" s="5">
        <v>3.7475192281759988E-2</v>
      </c>
      <c r="L97" s="27">
        <v>3.0725924827100311E-3</v>
      </c>
      <c r="M97" s="4">
        <f t="shared" si="16"/>
        <v>3.1225022567582528E-17</v>
      </c>
      <c r="N97" s="3">
        <f t="shared" si="17"/>
        <v>3.1377567211166024E-11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6.3823084158550003</v>
      </c>
      <c r="D98" s="7">
        <v>1102925</v>
      </c>
      <c r="E98" s="1">
        <f t="shared" ref="E98:E129" si="18">D98</f>
        <v>1102925</v>
      </c>
      <c r="F98" s="6">
        <v>136907938380.62531</v>
      </c>
      <c r="G98" s="1" t="s">
        <v>152</v>
      </c>
      <c r="H98" s="1">
        <f t="shared" si="13"/>
        <v>63823.084158550009</v>
      </c>
      <c r="I98" s="25">
        <f t="shared" ref="I98:I129" si="19">H98/F98</f>
        <v>4.6617518979149287E-7</v>
      </c>
      <c r="J98" s="26">
        <f t="shared" ref="J98:J129" si="20">I98*E98</f>
        <v>0.51415627120078222</v>
      </c>
      <c r="K98" s="5">
        <v>0.51415627120078733</v>
      </c>
      <c r="L98" s="27">
        <v>6.3823084158550647E-2</v>
      </c>
      <c r="M98" s="4">
        <f t="shared" ref="M98:M129" si="21">L98-(C98/100)</f>
        <v>6.3837823915946501E-16</v>
      </c>
      <c r="N98" s="3">
        <f t="shared" si="17"/>
        <v>6.4028427004814148E-10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0.661875533377</v>
      </c>
      <c r="D99" s="7">
        <v>108682</v>
      </c>
      <c r="E99" s="1">
        <f t="shared" si="18"/>
        <v>108682</v>
      </c>
      <c r="F99" s="6">
        <v>18064781938.119999</v>
      </c>
      <c r="G99" s="1" t="s">
        <v>207</v>
      </c>
      <c r="H99" s="1">
        <f t="shared" si="13"/>
        <v>6618.7553337700001</v>
      </c>
      <c r="I99" s="25">
        <f t="shared" si="19"/>
        <v>3.6638999332747073E-7</v>
      </c>
      <c r="J99" s="26">
        <f t="shared" si="20"/>
        <v>3.9819997254816171E-2</v>
      </c>
      <c r="K99" s="5">
        <v>3.9819997254816573E-2</v>
      </c>
      <c r="L99" s="27">
        <v>6.6187553337700667E-3</v>
      </c>
      <c r="M99" s="4">
        <f t="shared" si="21"/>
        <v>6.6786853825107073E-17</v>
      </c>
      <c r="N99" s="3">
        <f t="shared" si="17"/>
        <v>6.6393113229423761E-11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1.6257156517119999</v>
      </c>
      <c r="D100" s="7">
        <v>20786</v>
      </c>
      <c r="E100" s="1">
        <f t="shared" si="18"/>
        <v>20786</v>
      </c>
      <c r="F100" s="6">
        <v>33657056961.700001</v>
      </c>
      <c r="G100" s="1" t="s">
        <v>150</v>
      </c>
      <c r="H100" s="1">
        <f t="shared" si="13"/>
        <v>16257.156517119998</v>
      </c>
      <c r="I100" s="25">
        <f t="shared" si="19"/>
        <v>4.8302370987516249E-7</v>
      </c>
      <c r="J100" s="26">
        <f t="shared" si="20"/>
        <v>1.0040130833465128E-2</v>
      </c>
      <c r="K100" s="5">
        <v>1.004013083346523E-2</v>
      </c>
      <c r="L100" s="27">
        <v>1.6257156517120161E-2</v>
      </c>
      <c r="M100" s="4">
        <f t="shared" si="21"/>
        <v>1.6306400674181987E-16</v>
      </c>
      <c r="N100" s="3">
        <f t="shared" si="17"/>
        <v>1.6189005691558123E-10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1.245433010762</v>
      </c>
      <c r="D101" s="7">
        <v>1964766</v>
      </c>
      <c r="E101" s="1">
        <f t="shared" si="18"/>
        <v>1964766</v>
      </c>
      <c r="F101" s="6">
        <v>39333279427.321999</v>
      </c>
      <c r="G101" s="1" t="s">
        <v>207</v>
      </c>
      <c r="H101" s="1">
        <f t="shared" si="13"/>
        <v>12454.330107619999</v>
      </c>
      <c r="I101" s="25">
        <f t="shared" si="19"/>
        <v>3.1663594515764868E-7</v>
      </c>
      <c r="J101" s="26">
        <f t="shared" si="20"/>
        <v>0.62211553942361275</v>
      </c>
      <c r="K101" s="5">
        <v>0.62211553942361908</v>
      </c>
      <c r="L101" s="27">
        <v>1.2454330107620129E-2</v>
      </c>
      <c r="M101" s="4">
        <f t="shared" si="21"/>
        <v>1.3010426069826053E-16</v>
      </c>
      <c r="N101" s="3">
        <f t="shared" si="17"/>
        <v>1.3096723705530167E-10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0.84347523350099995</v>
      </c>
      <c r="D102" s="7">
        <v>38942</v>
      </c>
      <c r="E102" s="1">
        <f t="shared" si="18"/>
        <v>38942</v>
      </c>
      <c r="F102" s="6">
        <v>20011846208.919998</v>
      </c>
      <c r="G102" s="1" t="s">
        <v>150</v>
      </c>
      <c r="H102" s="1">
        <f t="shared" si="13"/>
        <v>8434.75233501</v>
      </c>
      <c r="I102" s="25">
        <f t="shared" si="19"/>
        <v>4.214879650259519E-7</v>
      </c>
      <c r="J102" s="26">
        <f t="shared" si="20"/>
        <v>1.641358433404062E-2</v>
      </c>
      <c r="K102" s="5">
        <v>1.641358433404078E-2</v>
      </c>
      <c r="L102" s="27">
        <v>8.4347523350100841E-3</v>
      </c>
      <c r="M102" s="4">
        <f t="shared" si="21"/>
        <v>8.5001450322863548E-17</v>
      </c>
      <c r="N102" s="3">
        <f t="shared" si="17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EC18"/>
  <sheetViews>
    <sheetView workbookViewId="0">
      <selection activeCell="A2" sqref="A2"/>
    </sheetView>
  </sheetViews>
  <sheetFormatPr defaultRowHeight="14"/>
  <sheetData>
    <row r="1" spans="1:133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39" t="s">
        <v>13</v>
      </c>
      <c r="O1" s="39" t="s">
        <v>14</v>
      </c>
      <c r="P1" s="39" t="s">
        <v>15</v>
      </c>
      <c r="Q1" s="39" t="s">
        <v>16</v>
      </c>
      <c r="R1" s="39" t="s">
        <v>17</v>
      </c>
      <c r="S1" s="39" t="s">
        <v>18</v>
      </c>
      <c r="T1" s="39" t="s">
        <v>19</v>
      </c>
      <c r="U1" s="39" t="s">
        <v>20</v>
      </c>
      <c r="V1" s="39" t="s">
        <v>21</v>
      </c>
      <c r="W1" s="39" t="s">
        <v>22</v>
      </c>
      <c r="X1" s="39" t="s">
        <v>23</v>
      </c>
      <c r="Y1" s="39" t="s">
        <v>24</v>
      </c>
      <c r="Z1" s="39" t="s">
        <v>25</v>
      </c>
      <c r="AA1" s="39" t="s">
        <v>26</v>
      </c>
      <c r="AB1" s="39" t="s">
        <v>27</v>
      </c>
      <c r="AC1" s="39" t="s">
        <v>28</v>
      </c>
      <c r="AD1" s="39" t="s">
        <v>29</v>
      </c>
      <c r="AE1" s="39" t="s">
        <v>30</v>
      </c>
      <c r="AF1" s="39" t="s">
        <v>31</v>
      </c>
      <c r="AG1" s="39" t="s">
        <v>32</v>
      </c>
      <c r="AH1" s="39" t="s">
        <v>33</v>
      </c>
      <c r="AI1" s="39" t="s">
        <v>34</v>
      </c>
      <c r="AJ1" s="39" t="s">
        <v>35</v>
      </c>
      <c r="AK1" s="39" t="s">
        <v>36</v>
      </c>
      <c r="AL1" s="39" t="s">
        <v>37</v>
      </c>
      <c r="AM1" s="39" t="s">
        <v>38</v>
      </c>
      <c r="AN1" s="39" t="s">
        <v>39</v>
      </c>
      <c r="AO1" s="39" t="s">
        <v>40</v>
      </c>
      <c r="AP1" s="39" t="s">
        <v>41</v>
      </c>
      <c r="AQ1" s="39" t="s">
        <v>42</v>
      </c>
      <c r="AR1" s="39" t="s">
        <v>43</v>
      </c>
      <c r="AS1" s="39" t="s">
        <v>44</v>
      </c>
      <c r="AT1" s="39" t="s">
        <v>45</v>
      </c>
      <c r="AU1" s="39" t="s">
        <v>46</v>
      </c>
      <c r="AV1" s="39" t="s">
        <v>47</v>
      </c>
      <c r="AW1" s="39" t="s">
        <v>48</v>
      </c>
      <c r="AX1" s="39" t="s">
        <v>49</v>
      </c>
      <c r="AY1" s="39" t="s">
        <v>50</v>
      </c>
      <c r="AZ1" s="39" t="s">
        <v>51</v>
      </c>
      <c r="BA1" s="39" t="s">
        <v>52</v>
      </c>
      <c r="BB1" s="39" t="s">
        <v>53</v>
      </c>
      <c r="BC1" s="39" t="s">
        <v>54</v>
      </c>
      <c r="BD1" s="39" t="s">
        <v>55</v>
      </c>
      <c r="BE1" s="39" t="s">
        <v>56</v>
      </c>
      <c r="BF1" s="39" t="s">
        <v>57</v>
      </c>
      <c r="BG1" s="39" t="s">
        <v>58</v>
      </c>
      <c r="BH1" s="39" t="s">
        <v>59</v>
      </c>
      <c r="BI1" s="39" t="s">
        <v>60</v>
      </c>
      <c r="BJ1" s="39" t="s">
        <v>61</v>
      </c>
      <c r="BK1" s="39" t="s">
        <v>62</v>
      </c>
      <c r="BL1" s="39" t="s">
        <v>63</v>
      </c>
      <c r="BM1" s="39" t="s">
        <v>64</v>
      </c>
      <c r="BN1" s="39" t="s">
        <v>65</v>
      </c>
      <c r="BO1" s="39" t="s">
        <v>66</v>
      </c>
      <c r="BP1" s="39" t="s">
        <v>67</v>
      </c>
      <c r="BQ1" s="39" t="s">
        <v>68</v>
      </c>
      <c r="BR1" s="39" t="s">
        <v>69</v>
      </c>
      <c r="BS1" s="39" t="s">
        <v>70</v>
      </c>
      <c r="BT1" s="39" t="s">
        <v>71</v>
      </c>
      <c r="BU1" s="39" t="s">
        <v>72</v>
      </c>
      <c r="BV1" s="39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s="39" t="s">
        <v>79</v>
      </c>
      <c r="CC1" s="39" t="s">
        <v>80</v>
      </c>
      <c r="CD1" s="39" t="s">
        <v>81</v>
      </c>
      <c r="CE1" s="39" t="s">
        <v>82</v>
      </c>
      <c r="CF1" s="39" t="s">
        <v>83</v>
      </c>
      <c r="CG1" s="39" t="s">
        <v>84</v>
      </c>
      <c r="CH1" s="39" t="s">
        <v>85</v>
      </c>
      <c r="CI1" s="39" t="s">
        <v>86</v>
      </c>
      <c r="CJ1" s="39" t="s">
        <v>87</v>
      </c>
      <c r="CK1" s="39" t="s">
        <v>88</v>
      </c>
      <c r="CL1" s="39" t="s">
        <v>89</v>
      </c>
      <c r="CM1" s="39" t="s">
        <v>90</v>
      </c>
      <c r="CN1" s="39" t="s">
        <v>91</v>
      </c>
      <c r="CO1" s="39" t="s">
        <v>92</v>
      </c>
      <c r="CP1" s="39" t="s">
        <v>93</v>
      </c>
      <c r="CQ1" s="39" t="s">
        <v>94</v>
      </c>
      <c r="CR1" s="39" t="s">
        <v>95</v>
      </c>
      <c r="CS1" s="39" t="s">
        <v>96</v>
      </c>
      <c r="CT1" s="39" t="s">
        <v>97</v>
      </c>
      <c r="CU1" s="39" t="s">
        <v>98</v>
      </c>
      <c r="CV1" s="39" t="s">
        <v>99</v>
      </c>
      <c r="CW1" s="39" t="s">
        <v>100</v>
      </c>
      <c r="CX1" s="39" t="s">
        <v>101</v>
      </c>
      <c r="CY1" s="39" t="s">
        <v>102</v>
      </c>
      <c r="CZ1" s="39" t="s">
        <v>103</v>
      </c>
      <c r="DA1" s="39" t="s">
        <v>104</v>
      </c>
      <c r="DB1" s="39" t="s">
        <v>105</v>
      </c>
      <c r="DC1" s="39" t="s">
        <v>106</v>
      </c>
      <c r="DD1" s="39" t="s">
        <v>107</v>
      </c>
      <c r="DE1" s="39" t="s">
        <v>108</v>
      </c>
      <c r="DF1" s="39" t="s">
        <v>109</v>
      </c>
      <c r="DG1" s="39" t="s">
        <v>110</v>
      </c>
      <c r="DH1" s="39" t="s">
        <v>111</v>
      </c>
      <c r="DI1" s="39" t="s">
        <v>112</v>
      </c>
      <c r="DJ1" s="39" t="s">
        <v>113</v>
      </c>
      <c r="DK1" s="39" t="s">
        <v>114</v>
      </c>
      <c r="DL1" s="39" t="s">
        <v>115</v>
      </c>
      <c r="DM1" s="39" t="s">
        <v>116</v>
      </c>
      <c r="DN1" s="39" t="s">
        <v>117</v>
      </c>
      <c r="DO1" s="39" t="s">
        <v>118</v>
      </c>
      <c r="DP1" s="39" t="s">
        <v>119</v>
      </c>
      <c r="DQ1" s="39" t="s">
        <v>120</v>
      </c>
      <c r="DR1" s="39" t="s">
        <v>121</v>
      </c>
      <c r="DS1" s="39" t="s">
        <v>122</v>
      </c>
      <c r="DT1" s="39" t="s">
        <v>123</v>
      </c>
      <c r="DU1" s="39" t="s">
        <v>124</v>
      </c>
      <c r="DV1" s="39" t="s">
        <v>125</v>
      </c>
      <c r="DW1" s="39" t="s">
        <v>126</v>
      </c>
      <c r="DX1" s="39" t="s">
        <v>127</v>
      </c>
      <c r="DY1" s="39" t="s">
        <v>128</v>
      </c>
      <c r="DZ1" s="39" t="s">
        <v>129</v>
      </c>
      <c r="EA1" s="39" t="s">
        <v>130</v>
      </c>
      <c r="EB1" s="39" t="s">
        <v>131</v>
      </c>
      <c r="EC1" s="39" t="s">
        <v>132</v>
      </c>
    </row>
    <row r="2" spans="1:133">
      <c r="A2" t="s">
        <v>315</v>
      </c>
      <c r="B2">
        <v>7.5500892396791379E-3</v>
      </c>
      <c r="C2">
        <v>4.9288086470675356E-3</v>
      </c>
      <c r="D2">
        <v>2.1383414493101479E-3</v>
      </c>
      <c r="E2">
        <v>5.1130219139495208E-3</v>
      </c>
      <c r="F2">
        <v>4.0184877175067869E-3</v>
      </c>
      <c r="G2">
        <v>3.3375075301778508E-3</v>
      </c>
      <c r="H2">
        <v>1.781570524969494E-3</v>
      </c>
      <c r="I2">
        <v>2.311243583622872E-3</v>
      </c>
      <c r="J2">
        <v>2.3086956249175561E-2</v>
      </c>
      <c r="K2">
        <v>3.0623118896948472E-3</v>
      </c>
      <c r="L2">
        <v>7.9559534189375627E-2</v>
      </c>
      <c r="M2">
        <v>5.265214568583669E-2</v>
      </c>
      <c r="N2">
        <v>1.9433312792854281E-3</v>
      </c>
      <c r="O2">
        <v>4.4604504802511014E-3</v>
      </c>
      <c r="P2">
        <v>7.0883231181606457E-4</v>
      </c>
      <c r="Q2">
        <v>7.469840439051263E-4</v>
      </c>
      <c r="R2">
        <v>4.9255561866759683E-3</v>
      </c>
      <c r="S2">
        <v>3.0240755055021681E-3</v>
      </c>
      <c r="T2">
        <v>1.759718093935611E-3</v>
      </c>
      <c r="U2">
        <v>1.0524328085335041E-2</v>
      </c>
      <c r="V2">
        <v>4.4099456857362778E-3</v>
      </c>
      <c r="W2">
        <v>5.8485888412003386E-3</v>
      </c>
      <c r="X2">
        <v>2.2384590789090919E-3</v>
      </c>
      <c r="Y2">
        <v>2.4834115570781961E-3</v>
      </c>
      <c r="Z2">
        <v>1.9260538986331391E-3</v>
      </c>
      <c r="AA2">
        <v>2.0131555441040812E-3</v>
      </c>
      <c r="AB2">
        <v>1.8475232111790769E-2</v>
      </c>
      <c r="AC2">
        <v>2.3427976279345869E-2</v>
      </c>
      <c r="AD2">
        <v>4.0996642696915679E-3</v>
      </c>
      <c r="AE2">
        <v>0</v>
      </c>
      <c r="AF2">
        <v>2.3524910475372328E-3</v>
      </c>
      <c r="AG2">
        <v>1.8066026575706311E-2</v>
      </c>
      <c r="AH2">
        <v>2.547984705519053E-3</v>
      </c>
      <c r="AI2">
        <v>6.3860003012894016E-3</v>
      </c>
      <c r="AJ2">
        <v>3.8596794538239831E-3</v>
      </c>
      <c r="AK2">
        <v>4.4812036862435907E-2</v>
      </c>
      <c r="AL2">
        <v>4.405799990065574E-3</v>
      </c>
      <c r="AM2">
        <v>3.425412840859995E-3</v>
      </c>
      <c r="AN2">
        <v>2.4229449344690662E-3</v>
      </c>
      <c r="AO2">
        <v>7.5261851900764341E-3</v>
      </c>
      <c r="AP2">
        <v>2.9001156766550571E-3</v>
      </c>
      <c r="AQ2">
        <v>1.2167197071747659E-2</v>
      </c>
      <c r="AR2">
        <v>1.0828391531241269E-2</v>
      </c>
      <c r="AS2">
        <v>1.393424225091661E-2</v>
      </c>
      <c r="AT2">
        <v>3.9576906584900522E-3</v>
      </c>
      <c r="AU2">
        <v>2.4993697073352069E-3</v>
      </c>
      <c r="AV2">
        <v>0</v>
      </c>
      <c r="AW2">
        <v>3.0520508505854409E-2</v>
      </c>
      <c r="AX2">
        <v>2.1061631102571501E-3</v>
      </c>
      <c r="AY2">
        <v>0</v>
      </c>
      <c r="AZ2">
        <v>4.8014665974789532E-2</v>
      </c>
      <c r="BA2">
        <v>1.2955729237165081E-3</v>
      </c>
      <c r="BB2">
        <v>2.5476886088707049E-3</v>
      </c>
      <c r="BC2">
        <v>1.7847144080958131E-2</v>
      </c>
      <c r="BD2">
        <v>3.0698327711143549E-3</v>
      </c>
      <c r="BE2">
        <v>7.0831093689630899E-3</v>
      </c>
      <c r="BF2">
        <v>2.1677683690788162E-3</v>
      </c>
      <c r="BG2">
        <v>1.773628016277017E-3</v>
      </c>
      <c r="BH2">
        <v>2.192497924977538E-3</v>
      </c>
      <c r="BI2">
        <v>1.04235886559842E-2</v>
      </c>
      <c r="BJ2">
        <v>4.5827227448037343E-3</v>
      </c>
      <c r="BK2">
        <v>4.8164139056986544E-3</v>
      </c>
      <c r="BL2">
        <v>3.9655360102256454E-3</v>
      </c>
      <c r="BM2">
        <v>4.1683312203811253E-2</v>
      </c>
      <c r="BN2">
        <v>3.8995524332979471E-3</v>
      </c>
      <c r="BO2">
        <v>1.2759485335849091E-2</v>
      </c>
      <c r="BP2">
        <v>4.2887868892289753E-3</v>
      </c>
      <c r="BQ2">
        <v>2.2260139626289958E-3</v>
      </c>
      <c r="BR2">
        <v>2.8445771016768099E-2</v>
      </c>
      <c r="BS2">
        <v>0</v>
      </c>
      <c r="BT2">
        <v>2.084922586317344E-3</v>
      </c>
      <c r="BU2">
        <v>3.3874034278308499E-3</v>
      </c>
      <c r="BV2">
        <v>4.8501812960287036E-3</v>
      </c>
      <c r="BW2">
        <v>1.568776425246921E-3</v>
      </c>
      <c r="BX2">
        <v>8.8647747379619994E-3</v>
      </c>
      <c r="BY2">
        <v>5.8374518835966798E-3</v>
      </c>
      <c r="BZ2">
        <v>5.9321830444119498E-4</v>
      </c>
      <c r="CA2">
        <v>1.54210857414521E-3</v>
      </c>
      <c r="CB2">
        <v>2.2541931453876648E-3</v>
      </c>
      <c r="CC2">
        <v>1.600770807127232E-2</v>
      </c>
      <c r="CD2">
        <v>6.7282292712205517E-3</v>
      </c>
      <c r="CE2">
        <v>1.3969611876336249E-3</v>
      </c>
      <c r="CF2">
        <v>3.3247199716510169E-3</v>
      </c>
      <c r="CG2">
        <v>3.341846008520086E-3</v>
      </c>
      <c r="CH2">
        <v>2.0205246527695911E-3</v>
      </c>
      <c r="CI2">
        <v>8.6317761164127954E-2</v>
      </c>
      <c r="CJ2">
        <v>3.6153485097778978E-2</v>
      </c>
      <c r="CK2">
        <v>1.375791551320938E-2</v>
      </c>
      <c r="CL2">
        <v>2.0554332566552458E-3</v>
      </c>
      <c r="CM2">
        <v>1.3234832867314051E-2</v>
      </c>
      <c r="CN2">
        <v>2.5680351381298689E-3</v>
      </c>
      <c r="CO2">
        <v>1.5200698915534311E-3</v>
      </c>
      <c r="CP2">
        <v>1.4117649681451331E-2</v>
      </c>
      <c r="CQ2">
        <v>2.6296250956320869E-3</v>
      </c>
      <c r="CR2">
        <v>5.4789895863297612E-2</v>
      </c>
      <c r="CS2">
        <v>1.5442533401284961E-3</v>
      </c>
      <c r="CT2">
        <v>1.5221520719958441E-3</v>
      </c>
      <c r="CU2">
        <v>1.484287827930152E-2</v>
      </c>
      <c r="CV2">
        <v>8.5834793511844355E-3</v>
      </c>
      <c r="CW2">
        <v>7.5814499502294599E-3</v>
      </c>
      <c r="CX2">
        <v>0</v>
      </c>
      <c r="CY2">
        <v>0</v>
      </c>
      <c r="CZ2">
        <v>0</v>
      </c>
      <c r="DA2">
        <v>0</v>
      </c>
      <c r="DB2">
        <v>0</v>
      </c>
      <c r="DC2">
        <v>1.5749365658834741E-3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9.7143118679528431E-3</v>
      </c>
      <c r="DN2">
        <v>0</v>
      </c>
      <c r="DO2">
        <v>0</v>
      </c>
      <c r="DP2">
        <v>1.528806617537981E-3</v>
      </c>
      <c r="DQ2">
        <v>1.802895357727767E-3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</row>
    <row r="3" spans="1:133">
      <c r="A3" t="s">
        <v>316</v>
      </c>
      <c r="B3">
        <v>7.4190229098019733E-3</v>
      </c>
      <c r="C3">
        <v>4.8639552494400074E-3</v>
      </c>
      <c r="D3">
        <v>2.368245161694451E-3</v>
      </c>
      <c r="E3">
        <v>5.4420777440817884E-3</v>
      </c>
      <c r="F3">
        <v>4.3080402823511398E-3</v>
      </c>
      <c r="G3">
        <v>3.615064052686778E-3</v>
      </c>
      <c r="H3">
        <v>1.9727151774397069E-3</v>
      </c>
      <c r="I3">
        <v>2.57557159541803E-3</v>
      </c>
      <c r="J3">
        <v>2.2630644158865839E-2</v>
      </c>
      <c r="K3">
        <v>3.0537615259117429E-3</v>
      </c>
      <c r="L3">
        <v>8.5606441584350074E-2</v>
      </c>
      <c r="M3">
        <v>5.0947370600361669E-2</v>
      </c>
      <c r="N3">
        <v>1.9854315315890568E-3</v>
      </c>
      <c r="O3">
        <v>4.8263272963699581E-3</v>
      </c>
      <c r="P3">
        <v>8.3145598849294964E-4</v>
      </c>
      <c r="Q3">
        <v>6.8069574288352047E-4</v>
      </c>
      <c r="R3">
        <v>5.245137674382957E-3</v>
      </c>
      <c r="S3">
        <v>3.2995138477494189E-3</v>
      </c>
      <c r="T3">
        <v>1.8850602582552211E-3</v>
      </c>
      <c r="U3">
        <v>1.1549686519926E-2</v>
      </c>
      <c r="V3">
        <v>4.4111078424421907E-3</v>
      </c>
      <c r="W3">
        <v>6.5668882504697282E-3</v>
      </c>
      <c r="X3">
        <v>2.897970775919348E-3</v>
      </c>
      <c r="Y3">
        <v>2.530073181165709E-3</v>
      </c>
      <c r="Z3">
        <v>1.9958171182497082E-3</v>
      </c>
      <c r="AA3">
        <v>2.0345583527495241E-3</v>
      </c>
      <c r="AB3">
        <v>1.9683585929896299E-2</v>
      </c>
      <c r="AC3">
        <v>2.2088390805539669E-2</v>
      </c>
      <c r="AD3">
        <v>4.1528760305372253E-3</v>
      </c>
      <c r="AE3">
        <v>0</v>
      </c>
      <c r="AF3">
        <v>2.7242634479386092E-3</v>
      </c>
      <c r="AG3">
        <v>1.701414089146552E-2</v>
      </c>
      <c r="AH3">
        <v>2.7520259702777652E-3</v>
      </c>
      <c r="AI3">
        <v>6.6262670222195204E-3</v>
      </c>
      <c r="AJ3">
        <v>3.97003220513593E-3</v>
      </c>
      <c r="AK3">
        <v>4.3995177761327782E-2</v>
      </c>
      <c r="AL3">
        <v>4.4904671690881434E-3</v>
      </c>
      <c r="AM3">
        <v>3.7025071425907841E-3</v>
      </c>
      <c r="AN3">
        <v>2.4326809876713189E-3</v>
      </c>
      <c r="AO3">
        <v>7.5599266569811776E-3</v>
      </c>
      <c r="AP3">
        <v>2.6592464862927869E-3</v>
      </c>
      <c r="AQ3">
        <v>1.3746653282338969E-2</v>
      </c>
      <c r="AR3">
        <v>1.060279583753313E-2</v>
      </c>
      <c r="AS3">
        <v>1.403327481536238E-2</v>
      </c>
      <c r="AT3">
        <v>4.2838314536969881E-3</v>
      </c>
      <c r="AU3">
        <v>2.3924588229212139E-3</v>
      </c>
      <c r="AV3">
        <v>0</v>
      </c>
      <c r="AW3">
        <v>2.9240951302922421E-2</v>
      </c>
      <c r="AX3">
        <v>2.3434127012434431E-3</v>
      </c>
      <c r="AY3">
        <v>0</v>
      </c>
      <c r="AZ3">
        <v>4.4501842742197963E-2</v>
      </c>
      <c r="BA3">
        <v>1.5485111295403841E-3</v>
      </c>
      <c r="BB3">
        <v>2.738015666434764E-3</v>
      </c>
      <c r="BC3">
        <v>1.949901908096029E-2</v>
      </c>
      <c r="BD3">
        <v>3.1023007994510129E-3</v>
      </c>
      <c r="BE3">
        <v>7.1891079823348516E-3</v>
      </c>
      <c r="BF3">
        <v>2.389799505157662E-3</v>
      </c>
      <c r="BG3">
        <v>1.951613875837116E-3</v>
      </c>
      <c r="BH3">
        <v>2.269772216832092E-3</v>
      </c>
      <c r="BI3">
        <v>1.0485746092899701E-2</v>
      </c>
      <c r="BJ3">
        <v>4.5834447464636009E-3</v>
      </c>
      <c r="BK3">
        <v>4.5012961846264254E-3</v>
      </c>
      <c r="BL3">
        <v>3.9365592342149201E-3</v>
      </c>
      <c r="BM3">
        <v>3.928113283303352E-2</v>
      </c>
      <c r="BN3">
        <v>3.7907328187686651E-3</v>
      </c>
      <c r="BO3">
        <v>1.33844655629335E-2</v>
      </c>
      <c r="BP3">
        <v>4.3780367913143726E-3</v>
      </c>
      <c r="BQ3">
        <v>2.1506059273751401E-3</v>
      </c>
      <c r="BR3">
        <v>3.0007441295755301E-2</v>
      </c>
      <c r="BS3">
        <v>0</v>
      </c>
      <c r="BT3">
        <v>2.0490968286515942E-3</v>
      </c>
      <c r="BU3">
        <v>3.716386932661935E-3</v>
      </c>
      <c r="BV3">
        <v>4.9061112035966659E-3</v>
      </c>
      <c r="BW3">
        <v>1.9554829748681369E-3</v>
      </c>
      <c r="BX3">
        <v>9.4767278171230592E-3</v>
      </c>
      <c r="BY3">
        <v>5.8677463406616448E-3</v>
      </c>
      <c r="BZ3">
        <v>7.3904050304557844E-4</v>
      </c>
      <c r="CA3">
        <v>1.6566862763781869E-3</v>
      </c>
      <c r="CB3">
        <v>2.5495880512238201E-3</v>
      </c>
      <c r="CC3">
        <v>1.6284727457089431E-2</v>
      </c>
      <c r="CD3">
        <v>6.7989347323517231E-3</v>
      </c>
      <c r="CE3">
        <v>1.567166821923796E-3</v>
      </c>
      <c r="CF3">
        <v>3.6688355318119561E-3</v>
      </c>
      <c r="CG3">
        <v>3.2982135972292651E-3</v>
      </c>
      <c r="CH3">
        <v>2.127508218611635E-3</v>
      </c>
      <c r="CI3">
        <v>7.9322671430709063E-2</v>
      </c>
      <c r="CJ3">
        <v>3.4029260919051917E-2</v>
      </c>
      <c r="CK3">
        <v>1.2888074656952591E-2</v>
      </c>
      <c r="CL3">
        <v>1.9723654677514489E-3</v>
      </c>
      <c r="CM3">
        <v>1.334423002174393E-2</v>
      </c>
      <c r="CN3">
        <v>2.5158076995709881E-3</v>
      </c>
      <c r="CO3">
        <v>1.5864080977698149E-3</v>
      </c>
      <c r="CP3">
        <v>1.291138608029248E-2</v>
      </c>
      <c r="CQ3">
        <v>2.2527818991577931E-3</v>
      </c>
      <c r="CR3">
        <v>5.463216577590297E-2</v>
      </c>
      <c r="CS3">
        <v>1.6045663161688929E-3</v>
      </c>
      <c r="CT3">
        <v>1.9478198441460501E-3</v>
      </c>
      <c r="CU3">
        <v>1.5645522204704401E-2</v>
      </c>
      <c r="CV3">
        <v>8.9820402611319062E-3</v>
      </c>
      <c r="CW3">
        <v>8.0836072333219759E-3</v>
      </c>
      <c r="CX3">
        <v>0</v>
      </c>
      <c r="CY3">
        <v>0</v>
      </c>
      <c r="CZ3">
        <v>0</v>
      </c>
      <c r="DA3">
        <v>0</v>
      </c>
      <c r="DB3">
        <v>0</v>
      </c>
      <c r="DC3">
        <v>1.587530171983738E-3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9.4191710081635953E-3</v>
      </c>
      <c r="DN3">
        <v>0</v>
      </c>
      <c r="DO3">
        <v>0</v>
      </c>
      <c r="DP3">
        <v>1.1609470024972911E-3</v>
      </c>
      <c r="DQ3">
        <v>1.7243449895895241E-3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</row>
    <row r="4" spans="1:133">
      <c r="A4" t="s">
        <v>317</v>
      </c>
      <c r="B4">
        <v>7.7063031866008956E-3</v>
      </c>
      <c r="C4">
        <v>4.8779688079753783E-3</v>
      </c>
      <c r="D4">
        <v>2.681752389806931E-3</v>
      </c>
      <c r="E4">
        <v>5.0299727476784163E-3</v>
      </c>
      <c r="F4">
        <v>4.1382003639926839E-3</v>
      </c>
      <c r="G4">
        <v>3.5423153807639198E-3</v>
      </c>
      <c r="H4">
        <v>1.892577115375062E-3</v>
      </c>
      <c r="I4">
        <v>2.5507775018989102E-3</v>
      </c>
      <c r="J4">
        <v>2.325308871664911E-2</v>
      </c>
      <c r="K4">
        <v>2.956340813844651E-3</v>
      </c>
      <c r="L4">
        <v>8.6460079906260229E-2</v>
      </c>
      <c r="M4">
        <v>5.2578594551142659E-2</v>
      </c>
      <c r="N4">
        <v>1.938518176660897E-3</v>
      </c>
      <c r="O4">
        <v>4.399941201456605E-3</v>
      </c>
      <c r="P4">
        <v>8.3940127201260475E-4</v>
      </c>
      <c r="Q4">
        <v>6.4625626390425533E-4</v>
      </c>
      <c r="R4">
        <v>4.8384652309724314E-3</v>
      </c>
      <c r="S4">
        <v>3.076527566712809E-3</v>
      </c>
      <c r="T4">
        <v>1.8421763049756379E-3</v>
      </c>
      <c r="U4">
        <v>1.1055332052053991E-2</v>
      </c>
      <c r="V4">
        <v>4.1146706617507618E-3</v>
      </c>
      <c r="W4">
        <v>6.9668484792045184E-3</v>
      </c>
      <c r="X4">
        <v>2.8614815280629908E-3</v>
      </c>
      <c r="Y4">
        <v>2.0830641512088678E-3</v>
      </c>
      <c r="Z4">
        <v>2.0970521728327311E-3</v>
      </c>
      <c r="AA4">
        <v>2.136706403900927E-3</v>
      </c>
      <c r="AB4">
        <v>1.9128423164264951E-2</v>
      </c>
      <c r="AC4">
        <v>2.1659569547130129E-2</v>
      </c>
      <c r="AD4">
        <v>4.2087473351065654E-3</v>
      </c>
      <c r="AE4">
        <v>2.28675219713949E-3</v>
      </c>
      <c r="AF4">
        <v>2.70712157009829E-3</v>
      </c>
      <c r="AG4">
        <v>1.7598081216361371E-2</v>
      </c>
      <c r="AH4">
        <v>2.5470157582993531E-3</v>
      </c>
      <c r="AI4">
        <v>6.4545530241657684E-3</v>
      </c>
      <c r="AJ4">
        <v>4.0375690789443601E-3</v>
      </c>
      <c r="AK4">
        <v>4.3212266315238133E-2</v>
      </c>
      <c r="AL4">
        <v>4.5348688765690188E-3</v>
      </c>
      <c r="AM4">
        <v>3.6709376666324909E-3</v>
      </c>
      <c r="AN4">
        <v>2.3353580208851912E-3</v>
      </c>
      <c r="AO4">
        <v>8.2578806367691084E-3</v>
      </c>
      <c r="AP4">
        <v>2.7637533847806811E-3</v>
      </c>
      <c r="AQ4">
        <v>1.5275509558492309E-2</v>
      </c>
      <c r="AR4">
        <v>1.027811708479664E-2</v>
      </c>
      <c r="AS4">
        <v>1.372273229828589E-2</v>
      </c>
      <c r="AT4">
        <v>4.1067460572928472E-3</v>
      </c>
      <c r="AU4">
        <v>2.267938611700911E-3</v>
      </c>
      <c r="AV4">
        <v>2.0018711151256639E-3</v>
      </c>
      <c r="AW4">
        <v>2.991150165625206E-2</v>
      </c>
      <c r="AX4">
        <v>2.391350256621533E-3</v>
      </c>
      <c r="AY4">
        <v>2.2586891706144782E-3</v>
      </c>
      <c r="AZ4">
        <v>4.4033682975314507E-2</v>
      </c>
      <c r="BA4">
        <v>1.5008758673976409E-3</v>
      </c>
      <c r="BB4">
        <v>2.8602333765988201E-3</v>
      </c>
      <c r="BC4">
        <v>1.9791384710135071E-2</v>
      </c>
      <c r="BD4">
        <v>3.061420009478131E-3</v>
      </c>
      <c r="BE4">
        <v>6.8050307476092316E-3</v>
      </c>
      <c r="BF4">
        <v>9.4031643826058258E-3</v>
      </c>
      <c r="BG4">
        <v>1.995153395968511E-3</v>
      </c>
      <c r="BH4">
        <v>2.313244568260622E-3</v>
      </c>
      <c r="BI4">
        <v>1.0591227469676541E-2</v>
      </c>
      <c r="BJ4">
        <v>4.4015658332016106E-3</v>
      </c>
      <c r="BK4">
        <v>4.1224227252561934E-3</v>
      </c>
      <c r="BL4">
        <v>3.5972551465763901E-3</v>
      </c>
      <c r="BM4">
        <v>3.9330544467710143E-2</v>
      </c>
      <c r="BN4">
        <v>3.496395827870015E-3</v>
      </c>
      <c r="BO4">
        <v>1.274338504383968E-2</v>
      </c>
      <c r="BP4">
        <v>4.158669499982952E-3</v>
      </c>
      <c r="BQ4">
        <v>2.0232521163149968E-3</v>
      </c>
      <c r="BR4">
        <v>3.2145835162249357E-2</v>
      </c>
      <c r="BS4">
        <v>0</v>
      </c>
      <c r="BT4">
        <v>2.026286850340296E-3</v>
      </c>
      <c r="BU4">
        <v>3.9183538782598792E-3</v>
      </c>
      <c r="BV4">
        <v>4.9564837937796152E-3</v>
      </c>
      <c r="BW4">
        <v>2.0094770836363829E-3</v>
      </c>
      <c r="BX4">
        <v>9.6329683976867034E-3</v>
      </c>
      <c r="BY4">
        <v>5.452071988615948E-3</v>
      </c>
      <c r="BZ4">
        <v>5.0137603629062685E-4</v>
      </c>
      <c r="CA4">
        <v>1.695449290988895E-3</v>
      </c>
      <c r="CB4">
        <v>2.3399421115378942E-3</v>
      </c>
      <c r="CC4">
        <v>1.5919135465217921E-2</v>
      </c>
      <c r="CD4">
        <v>6.8609220278607434E-3</v>
      </c>
      <c r="CE4">
        <v>1.8428193566823179E-3</v>
      </c>
      <c r="CF4">
        <v>3.604123060878749E-3</v>
      </c>
      <c r="CG4">
        <v>3.346060580102693E-3</v>
      </c>
      <c r="CH4">
        <v>2.0705454271477061E-3</v>
      </c>
      <c r="CI4">
        <v>7.7838612060341109E-2</v>
      </c>
      <c r="CJ4">
        <v>3.634903604988151E-2</v>
      </c>
      <c r="CK4">
        <v>1.099927607520774E-2</v>
      </c>
      <c r="CL4">
        <v>2.007421700919455E-3</v>
      </c>
      <c r="CM4">
        <v>1.293685820717575E-2</v>
      </c>
      <c r="CN4">
        <v>2.4670588017725748E-3</v>
      </c>
      <c r="CO4">
        <v>1.509373307754697E-3</v>
      </c>
      <c r="CP4">
        <v>1.3765910513820151E-2</v>
      </c>
      <c r="CQ4">
        <v>2.1036568096000508E-3</v>
      </c>
      <c r="CR4">
        <v>5.5803811418413667E-2</v>
      </c>
      <c r="CS4">
        <v>1.6262024809450761E-3</v>
      </c>
      <c r="CT4">
        <v>2.019115439370299E-3</v>
      </c>
      <c r="CU4">
        <v>1.375736104867081E-2</v>
      </c>
      <c r="CV4">
        <v>8.625974235494804E-3</v>
      </c>
      <c r="CW4">
        <v>7.7178002882011378E-3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1.740006338092541E-3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>
      <c r="A5" t="s">
        <v>318</v>
      </c>
      <c r="B5">
        <v>8.3086185983391944E-3</v>
      </c>
      <c r="C5">
        <v>4.8258406730415362E-3</v>
      </c>
      <c r="D5">
        <v>3.034605111588796E-3</v>
      </c>
      <c r="E5">
        <v>4.9338209391249039E-3</v>
      </c>
      <c r="F5">
        <v>3.8887541757028602E-3</v>
      </c>
      <c r="G5">
        <v>3.471491798163417E-3</v>
      </c>
      <c r="H5">
        <v>2.0021714488909501E-3</v>
      </c>
      <c r="I5">
        <v>3.011075234537244E-3</v>
      </c>
      <c r="J5">
        <v>2.279928215091467E-2</v>
      </c>
      <c r="K5">
        <v>3.0259099577414051E-3</v>
      </c>
      <c r="L5">
        <v>8.123260980052735E-2</v>
      </c>
      <c r="M5">
        <v>5.9374716779693283E-2</v>
      </c>
      <c r="N5">
        <v>1.9913680311114822E-3</v>
      </c>
      <c r="O5">
        <v>4.7747697898678316E-3</v>
      </c>
      <c r="P5">
        <v>8.0026228046440717E-4</v>
      </c>
      <c r="Q5">
        <v>6.2075427767183751E-4</v>
      </c>
      <c r="R5">
        <v>4.8276923012029634E-3</v>
      </c>
      <c r="S5">
        <v>3.2185999580084802E-3</v>
      </c>
      <c r="T5">
        <v>1.981621675799055E-3</v>
      </c>
      <c r="U5">
        <v>1.1092479512202359E-2</v>
      </c>
      <c r="V5">
        <v>4.0224089251263912E-3</v>
      </c>
      <c r="W5">
        <v>7.0145875311588453E-3</v>
      </c>
      <c r="X5">
        <v>2.90377348676516E-3</v>
      </c>
      <c r="Y5">
        <v>2.23437221396374E-3</v>
      </c>
      <c r="Z5">
        <v>2.2085303492080672E-3</v>
      </c>
      <c r="AA5">
        <v>2.2373641876597609E-3</v>
      </c>
      <c r="AB5">
        <v>1.8704827671166359E-2</v>
      </c>
      <c r="AC5">
        <v>2.057881887146969E-2</v>
      </c>
      <c r="AD5">
        <v>4.4981796374745026E-3</v>
      </c>
      <c r="AE5">
        <v>2.3556171467257409E-3</v>
      </c>
      <c r="AF5">
        <v>2.892518995677106E-3</v>
      </c>
      <c r="AG5">
        <v>1.6717599901797539E-2</v>
      </c>
      <c r="AH5">
        <v>2.7002134984549699E-3</v>
      </c>
      <c r="AI5">
        <v>6.1263729688973466E-3</v>
      </c>
      <c r="AJ5">
        <v>4.4500715991843539E-3</v>
      </c>
      <c r="AK5">
        <v>4.1638036000238673E-2</v>
      </c>
      <c r="AL5">
        <v>4.6403827873293287E-3</v>
      </c>
      <c r="AM5">
        <v>3.572791201571389E-3</v>
      </c>
      <c r="AN5">
        <v>2.289635023083578E-3</v>
      </c>
      <c r="AO5">
        <v>7.7978446229409106E-3</v>
      </c>
      <c r="AP5">
        <v>3.04728645413609E-3</v>
      </c>
      <c r="AQ5">
        <v>1.7790095737869532E-2</v>
      </c>
      <c r="AR5">
        <v>9.746203310462196E-3</v>
      </c>
      <c r="AS5">
        <v>1.3528922277911399E-2</v>
      </c>
      <c r="AT5">
        <v>4.5150536879028846E-3</v>
      </c>
      <c r="AU5">
        <v>2.228713373906266E-3</v>
      </c>
      <c r="AV5">
        <v>2.0918910193972011E-3</v>
      </c>
      <c r="AW5">
        <v>2.8082189807863159E-2</v>
      </c>
      <c r="AX5">
        <v>2.55920639887413E-3</v>
      </c>
      <c r="AY5">
        <v>2.0973433511411758E-3</v>
      </c>
      <c r="AZ5">
        <v>4.2900761852150048E-2</v>
      </c>
      <c r="BA5">
        <v>1.9485116683150699E-3</v>
      </c>
      <c r="BB5">
        <v>3.2367271582565841E-3</v>
      </c>
      <c r="BC5">
        <v>2.1570999920612451E-2</v>
      </c>
      <c r="BD5">
        <v>2.997751839109079E-3</v>
      </c>
      <c r="BE5">
        <v>6.329146018948943E-3</v>
      </c>
      <c r="BF5">
        <v>1.045386421816316E-2</v>
      </c>
      <c r="BG5">
        <v>2.0981068417865799E-3</v>
      </c>
      <c r="BH5">
        <v>2.298212269720159E-3</v>
      </c>
      <c r="BI5">
        <v>1.1081782171142489E-2</v>
      </c>
      <c r="BJ5">
        <v>4.9342241631733872E-3</v>
      </c>
      <c r="BK5">
        <v>4.5121614410725012E-3</v>
      </c>
      <c r="BL5">
        <v>3.6135428398133222E-3</v>
      </c>
      <c r="BM5">
        <v>3.4848786675734759E-2</v>
      </c>
      <c r="BN5">
        <v>3.3072264022620452E-3</v>
      </c>
      <c r="BO5">
        <v>1.357473562570323E-2</v>
      </c>
      <c r="BP5">
        <v>4.2469785180884647E-3</v>
      </c>
      <c r="BQ5">
        <v>2.2072421076707212E-3</v>
      </c>
      <c r="BR5">
        <v>3.3861802033534262E-2</v>
      </c>
      <c r="BS5">
        <v>1.9328983311701271E-3</v>
      </c>
      <c r="BT5">
        <v>1.88311805660151E-3</v>
      </c>
      <c r="BU5">
        <v>4.5121374310304824E-3</v>
      </c>
      <c r="BV5">
        <v>5.0187339812557573E-3</v>
      </c>
      <c r="BW5">
        <v>2.033168378207642E-3</v>
      </c>
      <c r="BX5">
        <v>9.3560001389826047E-3</v>
      </c>
      <c r="BY5">
        <v>5.280495407709431E-3</v>
      </c>
      <c r="BZ5">
        <v>4.9412794768010412E-4</v>
      </c>
      <c r="CA5">
        <v>1.631211145308886E-3</v>
      </c>
      <c r="CB5">
        <v>2.5590659068641252E-3</v>
      </c>
      <c r="CC5">
        <v>1.666032298914864E-2</v>
      </c>
      <c r="CD5">
        <v>7.4251151113630684E-3</v>
      </c>
      <c r="CE5">
        <v>1.8789269244081431E-3</v>
      </c>
      <c r="CF5">
        <v>3.9795222382121541E-3</v>
      </c>
      <c r="CG5">
        <v>3.4465438170218658E-3</v>
      </c>
      <c r="CH5">
        <v>2.2391026749934502E-3</v>
      </c>
      <c r="CI5">
        <v>7.5560498742525767E-2</v>
      </c>
      <c r="CJ5">
        <v>3.7012091643656833E-2</v>
      </c>
      <c r="CK5">
        <v>1.129306295035361E-2</v>
      </c>
      <c r="CL5">
        <v>0</v>
      </c>
      <c r="CM5">
        <v>1.416043353995684E-2</v>
      </c>
      <c r="CN5">
        <v>2.4588769143953212E-3</v>
      </c>
      <c r="CO5">
        <v>1.5510384181793939E-3</v>
      </c>
      <c r="CP5">
        <v>1.31421128948666E-2</v>
      </c>
      <c r="CQ5">
        <v>2.2151785246431548E-3</v>
      </c>
      <c r="CR5">
        <v>5.1902676702116138E-2</v>
      </c>
      <c r="CS5">
        <v>1.7436622378969389E-3</v>
      </c>
      <c r="CT5">
        <v>2.2149881611147311E-3</v>
      </c>
      <c r="CU5">
        <v>1.3361259038959411E-2</v>
      </c>
      <c r="CV5">
        <v>9.1074087328241026E-3</v>
      </c>
      <c r="CW5">
        <v>7.5835700815003893E-3</v>
      </c>
      <c r="CX5">
        <v>1.852790637844267E-3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>
      <c r="A6" t="s">
        <v>319</v>
      </c>
      <c r="B6">
        <v>8.000183853746911E-3</v>
      </c>
      <c r="C6">
        <v>4.7982459959307194E-3</v>
      </c>
      <c r="D6">
        <v>2.7487183910356208E-3</v>
      </c>
      <c r="E6">
        <v>4.9284560704305541E-3</v>
      </c>
      <c r="F6">
        <v>3.9270053228488552E-3</v>
      </c>
      <c r="G6">
        <v>3.5469297059752361E-3</v>
      </c>
      <c r="H6">
        <v>1.951045386422596E-3</v>
      </c>
      <c r="I6">
        <v>2.56008007398662E-3</v>
      </c>
      <c r="J6">
        <v>2.322863689609287E-2</v>
      </c>
      <c r="K6">
        <v>2.9372423856741038E-3</v>
      </c>
      <c r="L6">
        <v>8.7616507152185302E-2</v>
      </c>
      <c r="M6">
        <v>5.592668833039361E-2</v>
      </c>
      <c r="N6">
        <v>1.967100152273602E-3</v>
      </c>
      <c r="O6">
        <v>4.5592127149752743E-3</v>
      </c>
      <c r="P6">
        <v>9.1166243129810415E-4</v>
      </c>
      <c r="Q6">
        <v>6.5863276826258726E-4</v>
      </c>
      <c r="R6">
        <v>4.9233054858466244E-3</v>
      </c>
      <c r="S6">
        <v>3.0854988571646959E-3</v>
      </c>
      <c r="T6">
        <v>1.934926733303021E-3</v>
      </c>
      <c r="U6">
        <v>1.107582216718399E-2</v>
      </c>
      <c r="V6">
        <v>4.019212738802967E-3</v>
      </c>
      <c r="W6">
        <v>6.5806164089380961E-3</v>
      </c>
      <c r="X6">
        <v>2.7044482707648961E-3</v>
      </c>
      <c r="Y6">
        <v>2.1352376272157948E-3</v>
      </c>
      <c r="Z6">
        <v>2.1737985742090252E-3</v>
      </c>
      <c r="AA6">
        <v>2.2259742368877849E-3</v>
      </c>
      <c r="AB6">
        <v>1.9175430485527421E-2</v>
      </c>
      <c r="AC6">
        <v>2.1058567055236069E-2</v>
      </c>
      <c r="AD6">
        <v>4.3403182162581287E-3</v>
      </c>
      <c r="AE6">
        <v>2.205425123180707E-3</v>
      </c>
      <c r="AF6">
        <v>2.845055689554924E-3</v>
      </c>
      <c r="AG6">
        <v>1.737461572800288E-2</v>
      </c>
      <c r="AH6">
        <v>2.47964774937183E-3</v>
      </c>
      <c r="AI6">
        <v>6.5251726738705437E-3</v>
      </c>
      <c r="AJ6">
        <v>4.1252327804051133E-3</v>
      </c>
      <c r="AK6">
        <v>4.218514421579582E-2</v>
      </c>
      <c r="AL6">
        <v>4.6323423723135639E-3</v>
      </c>
      <c r="AM6">
        <v>3.622655998726485E-3</v>
      </c>
      <c r="AN6">
        <v>2.3336023786062988E-3</v>
      </c>
      <c r="AO6">
        <v>8.2354202800605635E-3</v>
      </c>
      <c r="AP6">
        <v>2.786653284883059E-3</v>
      </c>
      <c r="AQ6">
        <v>1.7412528729125892E-2</v>
      </c>
      <c r="AR6">
        <v>1.018005547296694E-2</v>
      </c>
      <c r="AS6">
        <v>1.359140476883618E-2</v>
      </c>
      <c r="AT6">
        <v>4.276458811566802E-3</v>
      </c>
      <c r="AU6">
        <v>2.2232290884462999E-3</v>
      </c>
      <c r="AV6">
        <v>1.995765911368793E-3</v>
      </c>
      <c r="AW6">
        <v>2.957243951421834E-2</v>
      </c>
      <c r="AX6">
        <v>2.4746447921794291E-3</v>
      </c>
      <c r="AY6">
        <v>2.305897705386526E-3</v>
      </c>
      <c r="AZ6">
        <v>4.2653993723850793E-2</v>
      </c>
      <c r="BA6">
        <v>1.702959040136533E-3</v>
      </c>
      <c r="BB6">
        <v>2.971391102896466E-3</v>
      </c>
      <c r="BC6">
        <v>1.9615415074299879E-2</v>
      </c>
      <c r="BD6">
        <v>3.2378826341322199E-3</v>
      </c>
      <c r="BE6">
        <v>6.8050575987761456E-3</v>
      </c>
      <c r="BF6">
        <v>1.010515284789467E-2</v>
      </c>
      <c r="BG6">
        <v>2.072950312084855E-3</v>
      </c>
      <c r="BH6">
        <v>2.3388489337288791E-3</v>
      </c>
      <c r="BI6">
        <v>1.0675523649761881E-2</v>
      </c>
      <c r="BJ6">
        <v>4.3879966417255936E-3</v>
      </c>
      <c r="BK6">
        <v>4.283848852976075E-3</v>
      </c>
      <c r="BL6">
        <v>3.584247698225876E-3</v>
      </c>
      <c r="BM6">
        <v>3.835996986911458E-2</v>
      </c>
      <c r="BN6">
        <v>3.503115093763479E-3</v>
      </c>
      <c r="BO6">
        <v>1.345755717955668E-2</v>
      </c>
      <c r="BP6">
        <v>4.0686573582935006E-3</v>
      </c>
      <c r="BQ6">
        <v>2.136715253232494E-3</v>
      </c>
      <c r="BR6">
        <v>3.2501029098167468E-2</v>
      </c>
      <c r="BS6">
        <v>1.988071282360455E-3</v>
      </c>
      <c r="BT6">
        <v>1.9719717206955791E-3</v>
      </c>
      <c r="BU6">
        <v>4.3391648640075733E-3</v>
      </c>
      <c r="BV6">
        <v>5.1054149787633741E-3</v>
      </c>
      <c r="BW6">
        <v>2.12064462448664E-3</v>
      </c>
      <c r="BX6">
        <v>9.0501201985296736E-3</v>
      </c>
      <c r="BY6">
        <v>5.2749363333970288E-3</v>
      </c>
      <c r="BZ6">
        <v>4.8975703103262282E-4</v>
      </c>
      <c r="CA6">
        <v>1.679336292485384E-3</v>
      </c>
      <c r="CB6">
        <v>2.4711180316132489E-3</v>
      </c>
      <c r="CC6">
        <v>1.6284351567556029E-2</v>
      </c>
      <c r="CD6">
        <v>7.0494154630336573E-3</v>
      </c>
      <c r="CE6">
        <v>1.831235374867951E-3</v>
      </c>
      <c r="CF6">
        <v>3.8559706987506808E-3</v>
      </c>
      <c r="CG6">
        <v>3.467424498612399E-3</v>
      </c>
      <c r="CH6">
        <v>2.1884811009570452E-3</v>
      </c>
      <c r="CI6">
        <v>7.5015628966748987E-2</v>
      </c>
      <c r="CJ6">
        <v>3.3282726806322993E-2</v>
      </c>
      <c r="CK6">
        <v>1.1117453593549081E-2</v>
      </c>
      <c r="CL6">
        <v>1.9528423569237659E-3</v>
      </c>
      <c r="CM6">
        <v>1.357759481214647E-2</v>
      </c>
      <c r="CN6">
        <v>2.4458049498799492E-3</v>
      </c>
      <c r="CO6">
        <v>1.5320900571306111E-3</v>
      </c>
      <c r="CP6">
        <v>1.345419151908315E-2</v>
      </c>
      <c r="CQ6">
        <v>2.1843141887729011E-3</v>
      </c>
      <c r="CR6">
        <v>5.4836408891419122E-2</v>
      </c>
      <c r="CS6">
        <v>1.7067153641163141E-3</v>
      </c>
      <c r="CT6">
        <v>2.185171206338233E-3</v>
      </c>
      <c r="CU6">
        <v>1.3422594631129769E-2</v>
      </c>
      <c r="CV6">
        <v>8.7919117745487683E-3</v>
      </c>
      <c r="CW6">
        <v>7.7819273003840936E-3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>
      <c r="A7" t="s">
        <v>320</v>
      </c>
      <c r="B7">
        <v>8.2339646589568837E-3</v>
      </c>
      <c r="C7">
        <v>4.8788818550949973E-3</v>
      </c>
      <c r="D7">
        <v>3.0835972632687102E-3</v>
      </c>
      <c r="E7">
        <v>4.9315323350389677E-3</v>
      </c>
      <c r="F7">
        <v>3.912332176351954E-3</v>
      </c>
      <c r="G7">
        <v>3.401483988340984E-3</v>
      </c>
      <c r="H7">
        <v>2.000944836482318E-3</v>
      </c>
      <c r="I7">
        <v>2.968673669767702E-3</v>
      </c>
      <c r="J7">
        <v>2.2827028479771111E-2</v>
      </c>
      <c r="K7">
        <v>2.9984608317250999E-3</v>
      </c>
      <c r="L7">
        <v>8.4705808537004421E-2</v>
      </c>
      <c r="M7">
        <v>5.8886141214328593E-2</v>
      </c>
      <c r="N7">
        <v>1.966803030754566E-3</v>
      </c>
      <c r="O7">
        <v>4.74153699545664E-3</v>
      </c>
      <c r="P7">
        <v>8.5983125809856219E-4</v>
      </c>
      <c r="Q7">
        <v>6.2732127593990181E-4</v>
      </c>
      <c r="R7">
        <v>4.9479836419653346E-3</v>
      </c>
      <c r="S7">
        <v>3.3176190393198459E-3</v>
      </c>
      <c r="T7">
        <v>2.041145577809694E-3</v>
      </c>
      <c r="U7">
        <v>1.118899317802087E-2</v>
      </c>
      <c r="V7">
        <v>4.0456677913519954E-3</v>
      </c>
      <c r="W7">
        <v>6.7613275620544656E-3</v>
      </c>
      <c r="X7">
        <v>2.8615573121517622E-3</v>
      </c>
      <c r="Y7">
        <v>2.1955568316444451E-3</v>
      </c>
      <c r="Z7">
        <v>2.2999735093784611E-3</v>
      </c>
      <c r="AA7">
        <v>2.2178831842780741E-3</v>
      </c>
      <c r="AB7">
        <v>1.8630967319799109E-2</v>
      </c>
      <c r="AC7">
        <v>2.066328319508098E-2</v>
      </c>
      <c r="AD7">
        <v>4.4678705524739447E-3</v>
      </c>
      <c r="AE7">
        <v>2.3334359519969188E-3</v>
      </c>
      <c r="AF7">
        <v>2.9749123843347382E-3</v>
      </c>
      <c r="AG7">
        <v>1.670623179079948E-2</v>
      </c>
      <c r="AH7">
        <v>2.590920518878259E-3</v>
      </c>
      <c r="AI7">
        <v>6.1028279364190923E-3</v>
      </c>
      <c r="AJ7">
        <v>4.1891771015546437E-3</v>
      </c>
      <c r="AK7">
        <v>4.0968793383771927E-2</v>
      </c>
      <c r="AL7">
        <v>4.649770771167001E-3</v>
      </c>
      <c r="AM7">
        <v>3.462278301782226E-3</v>
      </c>
      <c r="AN7">
        <v>2.295537647632892E-3</v>
      </c>
      <c r="AO7">
        <v>7.8645542666205374E-3</v>
      </c>
      <c r="AP7">
        <v>2.975423253782708E-3</v>
      </c>
      <c r="AQ7">
        <v>1.7848845517283669E-2</v>
      </c>
      <c r="AR7">
        <v>9.4968233912375612E-3</v>
      </c>
      <c r="AS7">
        <v>1.3881934821979049E-2</v>
      </c>
      <c r="AT7">
        <v>4.3992840100678362E-3</v>
      </c>
      <c r="AU7">
        <v>2.1573241262585622E-3</v>
      </c>
      <c r="AV7">
        <v>2.0917368169162559E-3</v>
      </c>
      <c r="AW7">
        <v>2.79012888103219E-2</v>
      </c>
      <c r="AX7">
        <v>2.5857947791880749E-3</v>
      </c>
      <c r="AY7">
        <v>2.0753355410315331E-3</v>
      </c>
      <c r="AZ7">
        <v>4.3127583804755128E-2</v>
      </c>
      <c r="BA7">
        <v>1.9029075651286679E-3</v>
      </c>
      <c r="BB7">
        <v>3.1514368317076061E-3</v>
      </c>
      <c r="BC7">
        <v>2.194617101420163E-2</v>
      </c>
      <c r="BD7">
        <v>3.0069877575385289E-3</v>
      </c>
      <c r="BE7">
        <v>6.4211620233359844E-3</v>
      </c>
      <c r="BF7">
        <v>1.0369981900887891E-2</v>
      </c>
      <c r="BG7">
        <v>2.0670294834093318E-3</v>
      </c>
      <c r="BH7">
        <v>2.2789182769931771E-3</v>
      </c>
      <c r="BI7">
        <v>1.0555467170857079E-2</v>
      </c>
      <c r="BJ7">
        <v>4.8478797461569386E-3</v>
      </c>
      <c r="BK7">
        <v>4.4047710073094352E-3</v>
      </c>
      <c r="BL7">
        <v>3.6006980689232762E-3</v>
      </c>
      <c r="BM7">
        <v>3.4067004635594429E-2</v>
      </c>
      <c r="BN7">
        <v>3.3126836122222641E-3</v>
      </c>
      <c r="BO7">
        <v>1.3530132858739651E-2</v>
      </c>
      <c r="BP7">
        <v>4.2729969756526614E-3</v>
      </c>
      <c r="BQ7">
        <v>2.2965169543497548E-3</v>
      </c>
      <c r="BR7">
        <v>3.3420347281158141E-2</v>
      </c>
      <c r="BS7">
        <v>1.9653709764691531E-3</v>
      </c>
      <c r="BT7">
        <v>1.8637938179726051E-3</v>
      </c>
      <c r="BU7">
        <v>4.4881025642111482E-3</v>
      </c>
      <c r="BV7">
        <v>4.8963631967983241E-3</v>
      </c>
      <c r="BW7">
        <v>2.0387547603128871E-3</v>
      </c>
      <c r="BX7">
        <v>9.1562625362908816E-3</v>
      </c>
      <c r="BY7">
        <v>5.4055765032670899E-3</v>
      </c>
      <c r="BZ7">
        <v>4.8671633317265748E-4</v>
      </c>
      <c r="CA7">
        <v>1.7411685459176179E-3</v>
      </c>
      <c r="CB7">
        <v>2.5856503282791869E-3</v>
      </c>
      <c r="CC7">
        <v>1.6447677677925359E-2</v>
      </c>
      <c r="CD7">
        <v>7.4312125678593867E-3</v>
      </c>
      <c r="CE7">
        <v>1.863977279308282E-3</v>
      </c>
      <c r="CF7">
        <v>4.0088157337080507E-3</v>
      </c>
      <c r="CG7">
        <v>3.479809166638685E-3</v>
      </c>
      <c r="CH7">
        <v>2.2813116549917369E-3</v>
      </c>
      <c r="CI7">
        <v>7.637388298479264E-2</v>
      </c>
      <c r="CJ7">
        <v>3.6699058702765699E-2</v>
      </c>
      <c r="CK7">
        <v>1.11236501405249E-2</v>
      </c>
      <c r="CL7">
        <v>0</v>
      </c>
      <c r="CM7">
        <v>1.4250933176296899E-2</v>
      </c>
      <c r="CN7">
        <v>2.4108453445471768E-3</v>
      </c>
      <c r="CO7">
        <v>1.565623811216506E-3</v>
      </c>
      <c r="CP7">
        <v>1.284098108446235E-2</v>
      </c>
      <c r="CQ7">
        <v>2.177718467491107E-3</v>
      </c>
      <c r="CR7">
        <v>5.1465623264039563E-2</v>
      </c>
      <c r="CS7">
        <v>1.730717235817712E-3</v>
      </c>
      <c r="CT7">
        <v>2.2803980522599849E-3</v>
      </c>
      <c r="CU7">
        <v>1.3721371680003071E-2</v>
      </c>
      <c r="CV7">
        <v>8.9813853652936527E-3</v>
      </c>
      <c r="CW7">
        <v>7.6065215514926022E-3</v>
      </c>
      <c r="CX7">
        <v>1.833646302216293E-3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>
      <c r="A8" t="s">
        <v>321</v>
      </c>
      <c r="B8">
        <v>8.867330056156128E-3</v>
      </c>
      <c r="C8">
        <v>4.7370815484119571E-3</v>
      </c>
      <c r="D8">
        <v>2.6853353902659008E-3</v>
      </c>
      <c r="E8">
        <v>4.9595423523943784E-3</v>
      </c>
      <c r="F8">
        <v>3.7413752863164531E-3</v>
      </c>
      <c r="G8">
        <v>3.3990511996081999E-3</v>
      </c>
      <c r="H8">
        <v>1.9896120903929201E-3</v>
      </c>
      <c r="I8">
        <v>3.0200785521672922E-3</v>
      </c>
      <c r="J8">
        <v>2.3952103640535429E-2</v>
      </c>
      <c r="K8">
        <v>3.0719408192784788E-3</v>
      </c>
      <c r="L8">
        <v>8.1214631498831735E-2</v>
      </c>
      <c r="M8">
        <v>6.2202038966866977E-2</v>
      </c>
      <c r="N8">
        <v>1.794762861459928E-3</v>
      </c>
      <c r="O8">
        <v>5.3828617706123492E-3</v>
      </c>
      <c r="P8">
        <v>7.0137991137462531E-4</v>
      </c>
      <c r="Q8">
        <v>6.4835760740258592E-4</v>
      </c>
      <c r="R8">
        <v>4.9221476007942156E-3</v>
      </c>
      <c r="S8">
        <v>3.1934856807659881E-3</v>
      </c>
      <c r="T8">
        <v>2.08743175707559E-3</v>
      </c>
      <c r="U8">
        <v>1.190235070258237E-2</v>
      </c>
      <c r="V8">
        <v>4.0786904426577493E-3</v>
      </c>
      <c r="W8">
        <v>7.62023958502938E-3</v>
      </c>
      <c r="X8">
        <v>2.9680424904303549E-3</v>
      </c>
      <c r="Y8">
        <v>2.095639036302048E-3</v>
      </c>
      <c r="Z8">
        <v>2.158515038417476E-3</v>
      </c>
      <c r="AA8">
        <v>2.0828304889012449E-3</v>
      </c>
      <c r="AB8">
        <v>1.9012358336299481E-2</v>
      </c>
      <c r="AC8">
        <v>2.022351098574663E-2</v>
      </c>
      <c r="AD8">
        <v>3.891896876936223E-3</v>
      </c>
      <c r="AE8">
        <v>2.3545204306056741E-3</v>
      </c>
      <c r="AF8">
        <v>2.8908157461223849E-3</v>
      </c>
      <c r="AG8">
        <v>1.6728516106512561E-2</v>
      </c>
      <c r="AH8">
        <v>2.722135898482319E-3</v>
      </c>
      <c r="AI8">
        <v>6.0200809898959774E-3</v>
      </c>
      <c r="AJ8">
        <v>3.8886488689699118E-3</v>
      </c>
      <c r="AK8">
        <v>3.9684780146533843E-2</v>
      </c>
      <c r="AL8">
        <v>4.6993450183591464E-3</v>
      </c>
      <c r="AM8">
        <v>3.4252087224746E-3</v>
      </c>
      <c r="AN8">
        <v>2.2387216356947082E-3</v>
      </c>
      <c r="AO8">
        <v>8.069633070853701E-3</v>
      </c>
      <c r="AP8">
        <v>3.057253243664149E-3</v>
      </c>
      <c r="AQ8">
        <v>1.669790909879305E-2</v>
      </c>
      <c r="AR8">
        <v>9.5063887910076753E-3</v>
      </c>
      <c r="AS8">
        <v>1.316961489860188E-2</v>
      </c>
      <c r="AT8">
        <v>4.6497399613974954E-3</v>
      </c>
      <c r="AU8">
        <v>2.2841116987469042E-3</v>
      </c>
      <c r="AV8">
        <v>2.0953063176003461E-3</v>
      </c>
      <c r="AW8">
        <v>2.856225743937995E-2</v>
      </c>
      <c r="AX8">
        <v>2.455751797595719E-3</v>
      </c>
      <c r="AY8">
        <v>2.1716189648029629E-3</v>
      </c>
      <c r="AZ8">
        <v>4.8048133235275049E-2</v>
      </c>
      <c r="BA8">
        <v>2.1990338248708691E-3</v>
      </c>
      <c r="BB8">
        <v>3.3227105969290929E-3</v>
      </c>
      <c r="BC8">
        <v>1.780903231467822E-2</v>
      </c>
      <c r="BD8">
        <v>3.079687059595145E-3</v>
      </c>
      <c r="BE8">
        <v>6.3217048712428531E-3</v>
      </c>
      <c r="BF8">
        <v>1.0418901396243111E-2</v>
      </c>
      <c r="BG8">
        <v>2.2240793140511899E-3</v>
      </c>
      <c r="BH8">
        <v>2.2401579677057411E-3</v>
      </c>
      <c r="BI8">
        <v>1.199941909300941E-2</v>
      </c>
      <c r="BJ8">
        <v>4.7610836418360367E-3</v>
      </c>
      <c r="BK8">
        <v>4.6753748315529146E-3</v>
      </c>
      <c r="BL8">
        <v>3.3411407226007529E-3</v>
      </c>
      <c r="BM8">
        <v>3.4982184374056632E-2</v>
      </c>
      <c r="BN8">
        <v>3.197312674019355E-3</v>
      </c>
      <c r="BO8">
        <v>1.4216366049340489E-2</v>
      </c>
      <c r="BP8">
        <v>4.2962781208099763E-3</v>
      </c>
      <c r="BQ8">
        <v>2.1939275469617732E-3</v>
      </c>
      <c r="BR8">
        <v>3.113174554519638E-2</v>
      </c>
      <c r="BS8">
        <v>1.9205372341418671E-3</v>
      </c>
      <c r="BT8">
        <v>2.062999641378396E-3</v>
      </c>
      <c r="BU8">
        <v>5.4641396101498974E-3</v>
      </c>
      <c r="BV8">
        <v>5.2315147667347092E-3</v>
      </c>
      <c r="BW8">
        <v>2.2035113538811271E-3</v>
      </c>
      <c r="BX8">
        <v>9.348431400216203E-3</v>
      </c>
      <c r="BY8">
        <v>4.8947683703073107E-3</v>
      </c>
      <c r="BZ8">
        <v>5.0080493864800815E-4</v>
      </c>
      <c r="CA8">
        <v>1.5695027306205471E-3</v>
      </c>
      <c r="CB8">
        <v>2.5662160846039259E-3</v>
      </c>
      <c r="CC8">
        <v>1.712217412377811E-2</v>
      </c>
      <c r="CD8">
        <v>7.0189625846047172E-3</v>
      </c>
      <c r="CE8">
        <v>1.9211698694054789E-3</v>
      </c>
      <c r="CF8">
        <v>4.1541815280348908E-3</v>
      </c>
      <c r="CG8">
        <v>3.487049343707394E-3</v>
      </c>
      <c r="CH8">
        <v>2.2375500673226358E-3</v>
      </c>
      <c r="CI8">
        <v>7.825458133545117E-2</v>
      </c>
      <c r="CJ8">
        <v>3.1154437695186919E-2</v>
      </c>
      <c r="CK8">
        <v>1.2024641339847439E-2</v>
      </c>
      <c r="CL8">
        <v>0</v>
      </c>
      <c r="CM8">
        <v>1.337590433328583E-2</v>
      </c>
      <c r="CN8">
        <v>2.4257695505371648E-3</v>
      </c>
      <c r="CO8">
        <v>1.5175187353321669E-3</v>
      </c>
      <c r="CP8">
        <v>1.3693816062744181E-2</v>
      </c>
      <c r="CQ8">
        <v>2.2266947050497829E-3</v>
      </c>
      <c r="CR8">
        <v>5.2190204183261923E-2</v>
      </c>
      <c r="CS8">
        <v>1.502963694232796E-3</v>
      </c>
      <c r="CT8">
        <v>1.891801064047925E-3</v>
      </c>
      <c r="CU8">
        <v>1.346207172662307E-2</v>
      </c>
      <c r="CV8">
        <v>8.9369719250312132E-3</v>
      </c>
      <c r="CW8">
        <v>7.3667202565840858E-3</v>
      </c>
      <c r="CX8">
        <v>1.837135145164774E-3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>
      <c r="A9" t="s">
        <v>322</v>
      </c>
      <c r="B9">
        <v>7.6628744881677164E-3</v>
      </c>
      <c r="C9">
        <v>4.7081602569760388E-3</v>
      </c>
      <c r="D9">
        <v>2.7344014245848499E-3</v>
      </c>
      <c r="E9">
        <v>5.3509606025352067E-3</v>
      </c>
      <c r="F9">
        <v>3.920188881799856E-3</v>
      </c>
      <c r="G9">
        <v>3.7508742200451839E-3</v>
      </c>
      <c r="H9">
        <v>1.9435258764421951E-3</v>
      </c>
      <c r="I9">
        <v>2.6942257306204619E-3</v>
      </c>
      <c r="J9">
        <v>2.5801051146261769E-2</v>
      </c>
      <c r="K9">
        <v>3.1321117242088621E-3</v>
      </c>
      <c r="L9">
        <v>8.3810533371588697E-2</v>
      </c>
      <c r="M9">
        <v>5.7332709505547239E-2</v>
      </c>
      <c r="N9">
        <v>1.95494887639456E-3</v>
      </c>
      <c r="O9">
        <v>5.0603789816452598E-3</v>
      </c>
      <c r="P9">
        <v>7.2114865552899037E-4</v>
      </c>
      <c r="Q9">
        <v>6.2720816661912689E-4</v>
      </c>
      <c r="R9">
        <v>4.7544984981172664E-3</v>
      </c>
      <c r="S9">
        <v>3.2522236855748272E-3</v>
      </c>
      <c r="T9">
        <v>2.1034719981661279E-3</v>
      </c>
      <c r="U9">
        <v>1.116990380744548E-2</v>
      </c>
      <c r="V9">
        <v>4.135918182332241E-3</v>
      </c>
      <c r="W9">
        <v>7.615792895040923E-3</v>
      </c>
      <c r="X9">
        <v>3.043004606716864E-3</v>
      </c>
      <c r="Y9">
        <v>2.04996352944522E-3</v>
      </c>
      <c r="Z9">
        <v>2.247569908112943E-3</v>
      </c>
      <c r="AA9">
        <v>2.0583492113034978E-3</v>
      </c>
      <c r="AB9">
        <v>2.019219215882443E-2</v>
      </c>
      <c r="AC9">
        <v>2.195303085233169E-2</v>
      </c>
      <c r="AD9">
        <v>3.9604385592248541E-3</v>
      </c>
      <c r="AE9">
        <v>2.3786680775273929E-3</v>
      </c>
      <c r="AF9">
        <v>3.120442809651854E-3</v>
      </c>
      <c r="AG9">
        <v>1.7995153663732399E-2</v>
      </c>
      <c r="AH9">
        <v>2.792982860127555E-3</v>
      </c>
      <c r="AI9">
        <v>6.0473368817364169E-3</v>
      </c>
      <c r="AJ9">
        <v>3.7322250196550051E-3</v>
      </c>
      <c r="AK9">
        <v>4.1107374371742458E-2</v>
      </c>
      <c r="AL9">
        <v>4.9732199588621313E-3</v>
      </c>
      <c r="AM9">
        <v>3.7888284762300989E-3</v>
      </c>
      <c r="AN9">
        <v>2.2770854688563538E-3</v>
      </c>
      <c r="AO9">
        <v>8.3050686428032105E-3</v>
      </c>
      <c r="AP9">
        <v>3.0168284649734621E-3</v>
      </c>
      <c r="AQ9">
        <v>1.462965480843104E-2</v>
      </c>
      <c r="AR9">
        <v>9.2858499711061509E-3</v>
      </c>
      <c r="AS9">
        <v>1.285310549193296E-2</v>
      </c>
      <c r="AT9">
        <v>4.5353627157024403E-3</v>
      </c>
      <c r="AU9">
        <v>2.216099154962767E-3</v>
      </c>
      <c r="AV9">
        <v>2.1078811370304458E-3</v>
      </c>
      <c r="AW9">
        <v>2.9706539999126001E-2</v>
      </c>
      <c r="AX9">
        <v>2.3747101696008121E-3</v>
      </c>
      <c r="AY9">
        <v>1.8403034742259651E-3</v>
      </c>
      <c r="AZ9">
        <v>4.5305619286067231E-2</v>
      </c>
      <c r="BA9">
        <v>2.128427034919108E-3</v>
      </c>
      <c r="BB9">
        <v>3.528580537369235E-3</v>
      </c>
      <c r="BC9">
        <v>1.666054458577966E-2</v>
      </c>
      <c r="BD9">
        <v>2.9017977580427911E-3</v>
      </c>
      <c r="BE9">
        <v>7.1892737797879646E-3</v>
      </c>
      <c r="BF9">
        <v>1.0216359877980049E-2</v>
      </c>
      <c r="BG9">
        <v>2.2777655781640932E-3</v>
      </c>
      <c r="BH9">
        <v>2.161004970200984E-3</v>
      </c>
      <c r="BI9">
        <v>1.2689406215628141E-2</v>
      </c>
      <c r="BJ9">
        <v>4.8776045573095126E-3</v>
      </c>
      <c r="BK9">
        <v>5.1331858405960452E-3</v>
      </c>
      <c r="BL9">
        <v>3.3083592869059771E-3</v>
      </c>
      <c r="BM9">
        <v>3.4937635051217379E-2</v>
      </c>
      <c r="BN9">
        <v>3.168952520438412E-3</v>
      </c>
      <c r="BO9">
        <v>1.5794397295392049E-2</v>
      </c>
      <c r="BP9">
        <v>4.3162325819027722E-3</v>
      </c>
      <c r="BQ9">
        <v>2.0223498028134031E-3</v>
      </c>
      <c r="BR9">
        <v>3.065501100136073E-2</v>
      </c>
      <c r="BS9">
        <v>1.8444251755005781E-3</v>
      </c>
      <c r="BT9">
        <v>2.2128397644773129E-3</v>
      </c>
      <c r="BU9">
        <v>6.2051126805201676E-3</v>
      </c>
      <c r="BV9">
        <v>5.326824695611505E-3</v>
      </c>
      <c r="BW9">
        <v>2.2830848782937302E-3</v>
      </c>
      <c r="BX9">
        <v>9.7438736648488358E-3</v>
      </c>
      <c r="BY9">
        <v>4.9432428094734436E-3</v>
      </c>
      <c r="BZ9">
        <v>5.0680916191348164E-4</v>
      </c>
      <c r="CA9">
        <v>1.5633899196206441E-3</v>
      </c>
      <c r="CB9">
        <v>2.8088774694929181E-3</v>
      </c>
      <c r="CC9">
        <v>1.627616223620635E-2</v>
      </c>
      <c r="CD9">
        <v>7.331132264992493E-3</v>
      </c>
      <c r="CE9">
        <v>2.0526896874234822E-3</v>
      </c>
      <c r="CF9">
        <v>4.317249277287204E-3</v>
      </c>
      <c r="CG9">
        <v>3.3899942352121951E-3</v>
      </c>
      <c r="CH9">
        <v>2.272985597047996E-3</v>
      </c>
      <c r="CI9">
        <v>7.399946047904031E-2</v>
      </c>
      <c r="CJ9">
        <v>2.9819339564003011E-2</v>
      </c>
      <c r="CK9">
        <v>1.146909498417607E-2</v>
      </c>
      <c r="CL9">
        <v>0</v>
      </c>
      <c r="CM9">
        <v>1.132968359840349E-2</v>
      </c>
      <c r="CN9">
        <v>2.4963473664551491E-3</v>
      </c>
      <c r="CO9">
        <v>1.5456260537718451E-3</v>
      </c>
      <c r="CP9">
        <v>1.498707778690812E-2</v>
      </c>
      <c r="CQ9">
        <v>2.2207164658460689E-3</v>
      </c>
      <c r="CR9">
        <v>5.3904917934268243E-2</v>
      </c>
      <c r="CS9">
        <v>1.746849881850619E-3</v>
      </c>
      <c r="CT9">
        <v>1.3265362336835249E-3</v>
      </c>
      <c r="CU9">
        <v>1.542448011415719E-2</v>
      </c>
      <c r="CV9">
        <v>9.502312859941308E-3</v>
      </c>
      <c r="CW9">
        <v>7.1843351632652919E-3</v>
      </c>
      <c r="CX9">
        <v>1.8656390148126031E-3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>
      <c r="A10" t="s">
        <v>323</v>
      </c>
      <c r="B10">
        <v>7.3734197845854547E-3</v>
      </c>
      <c r="C10">
        <v>4.8635056172209121E-3</v>
      </c>
      <c r="D10">
        <v>2.5825532285475199E-3</v>
      </c>
      <c r="E10">
        <v>5.3488303175545778E-3</v>
      </c>
      <c r="F10">
        <v>4.0300523855358143E-3</v>
      </c>
      <c r="G10">
        <v>3.5973552281984892E-3</v>
      </c>
      <c r="H10">
        <v>1.76862281401056E-3</v>
      </c>
      <c r="I10">
        <v>2.7150717925854451E-3</v>
      </c>
      <c r="J10">
        <v>2.5703138056764951E-2</v>
      </c>
      <c r="K10">
        <v>2.9186562543648468E-3</v>
      </c>
      <c r="L10">
        <v>8.8412561526049177E-2</v>
      </c>
      <c r="M10">
        <v>5.6778769558933358E-2</v>
      </c>
      <c r="N10">
        <v>1.771831768661345E-3</v>
      </c>
      <c r="O10">
        <v>4.9201478807138193E-3</v>
      </c>
      <c r="P10">
        <v>6.7916948189724723E-4</v>
      </c>
      <c r="Q10">
        <v>5.8904755735024862E-4</v>
      </c>
      <c r="R10">
        <v>4.7561903580388819E-3</v>
      </c>
      <c r="S10">
        <v>3.2248601002508748E-3</v>
      </c>
      <c r="T10">
        <v>2.0942065578226738E-3</v>
      </c>
      <c r="U10">
        <v>1.0029092039334881E-2</v>
      </c>
      <c r="V10">
        <v>4.2149153488050461E-3</v>
      </c>
      <c r="W10">
        <v>8.076814946653221E-3</v>
      </c>
      <c r="X10">
        <v>3.2483701594716429E-3</v>
      </c>
      <c r="Y10">
        <v>2.1535213445028891E-3</v>
      </c>
      <c r="Z10">
        <v>2.274989366038697E-3</v>
      </c>
      <c r="AA10">
        <v>1.9933875044749389E-3</v>
      </c>
      <c r="AB10">
        <v>2.0418648142041709E-2</v>
      </c>
      <c r="AC10">
        <v>2.2794587977004808E-2</v>
      </c>
      <c r="AD10">
        <v>3.74057273547607E-3</v>
      </c>
      <c r="AE10">
        <v>2.447534319673345E-3</v>
      </c>
      <c r="AF10">
        <v>2.6622278019881539E-3</v>
      </c>
      <c r="AG10">
        <v>1.7905183365335219E-2</v>
      </c>
      <c r="AH10">
        <v>2.8158745809570198E-3</v>
      </c>
      <c r="AI10">
        <v>5.7962890768790739E-3</v>
      </c>
      <c r="AJ10">
        <v>4.0653914215894246E-3</v>
      </c>
      <c r="AK10">
        <v>4.0902855662667013E-2</v>
      </c>
      <c r="AL10">
        <v>4.9333135527606618E-3</v>
      </c>
      <c r="AM10">
        <v>3.6292961804456629E-3</v>
      </c>
      <c r="AN10">
        <v>2.1438480897159498E-3</v>
      </c>
      <c r="AO10">
        <v>8.6205048657422602E-3</v>
      </c>
      <c r="AP10">
        <v>3.1029193432474682E-3</v>
      </c>
      <c r="AQ10">
        <v>1.547445342729217E-2</v>
      </c>
      <c r="AR10">
        <v>8.8851753427028283E-3</v>
      </c>
      <c r="AS10">
        <v>1.2846019159279911E-2</v>
      </c>
      <c r="AT10">
        <v>4.8772359532180346E-3</v>
      </c>
      <c r="AU10">
        <v>2.0913327637048489E-3</v>
      </c>
      <c r="AV10">
        <v>2.0005922529056559E-3</v>
      </c>
      <c r="AW10">
        <v>2.897747556706641E-2</v>
      </c>
      <c r="AX10">
        <v>2.3382175615582219E-3</v>
      </c>
      <c r="AY10">
        <v>1.8942877028981281E-3</v>
      </c>
      <c r="AZ10">
        <v>4.6477571959038198E-2</v>
      </c>
      <c r="BA10">
        <v>2.0316704233952509E-3</v>
      </c>
      <c r="BB10">
        <v>3.539553752669775E-3</v>
      </c>
      <c r="BC10">
        <v>1.4913325877192921E-2</v>
      </c>
      <c r="BD10">
        <v>3.1709658329670469E-3</v>
      </c>
      <c r="BE10">
        <v>7.5840319134062289E-3</v>
      </c>
      <c r="BF10">
        <v>1.022335648925914E-2</v>
      </c>
      <c r="BG10">
        <v>2.374360108475063E-3</v>
      </c>
      <c r="BH10">
        <v>2.0792048734101509E-3</v>
      </c>
      <c r="BI10">
        <v>1.365071527127606E-2</v>
      </c>
      <c r="BJ10">
        <v>4.7955429387412183E-3</v>
      </c>
      <c r="BK10">
        <v>5.2426985186300162E-3</v>
      </c>
      <c r="BL10">
        <v>3.0540949378454929E-3</v>
      </c>
      <c r="BM10">
        <v>3.2207941753787182E-2</v>
      </c>
      <c r="BN10">
        <v>3.00703955144358E-3</v>
      </c>
      <c r="BO10">
        <v>1.472074353314675E-2</v>
      </c>
      <c r="BP10">
        <v>4.2035179883128182E-3</v>
      </c>
      <c r="BQ10">
        <v>1.954926999497193E-3</v>
      </c>
      <c r="BR10">
        <v>2.7513427208837669E-2</v>
      </c>
      <c r="BS10">
        <v>1.738809970337924E-3</v>
      </c>
      <c r="BT10">
        <v>2.3350492479348268E-3</v>
      </c>
      <c r="BU10">
        <v>6.3262128525677624E-3</v>
      </c>
      <c r="BV10">
        <v>5.4695239344007508E-3</v>
      </c>
      <c r="BW10">
        <v>2.2578909459203709E-3</v>
      </c>
      <c r="BX10">
        <v>9.7942236203602765E-3</v>
      </c>
      <c r="BY10">
        <v>4.4202874307390184E-3</v>
      </c>
      <c r="BZ10">
        <v>5.0819242066075555E-4</v>
      </c>
      <c r="CA10">
        <v>1.4845251955233629E-3</v>
      </c>
      <c r="CB10">
        <v>2.4745339342422661E-3</v>
      </c>
      <c r="CC10">
        <v>1.6157050272246339E-2</v>
      </c>
      <c r="CD10">
        <v>7.2965247884905996E-3</v>
      </c>
      <c r="CE10">
        <v>2.0553007942667951E-3</v>
      </c>
      <c r="CF10">
        <v>4.1822841916443424E-3</v>
      </c>
      <c r="CG10">
        <v>3.28647632532943E-3</v>
      </c>
      <c r="CH10">
        <v>2.3499104591923892E-3</v>
      </c>
      <c r="CI10">
        <v>7.6429830769011553E-2</v>
      </c>
      <c r="CJ10">
        <v>3.020108849034853E-2</v>
      </c>
      <c r="CK10">
        <v>1.0408407694327959E-2</v>
      </c>
      <c r="CL10">
        <v>0</v>
      </c>
      <c r="CM10">
        <v>1.198879653326641E-2</v>
      </c>
      <c r="CN10">
        <v>2.317979517567772E-3</v>
      </c>
      <c r="CO10">
        <v>1.4808531990635949E-3</v>
      </c>
      <c r="CP10">
        <v>1.537184513131943E-2</v>
      </c>
      <c r="CQ10">
        <v>2.3470816293989821E-3</v>
      </c>
      <c r="CR10">
        <v>5.4216217768761621E-2</v>
      </c>
      <c r="CS10">
        <v>1.867623563839114E-3</v>
      </c>
      <c r="CT10">
        <v>1.504201747743185E-3</v>
      </c>
      <c r="CU10">
        <v>1.54243865605254E-2</v>
      </c>
      <c r="CV10">
        <v>9.9031230725093716E-3</v>
      </c>
      <c r="CW10">
        <v>7.4314849312534619E-3</v>
      </c>
      <c r="CX10">
        <v>1.8917362607705809E-3</v>
      </c>
      <c r="CY10">
        <v>8.5093899058673436E-4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 t="s">
        <v>324</v>
      </c>
      <c r="B11">
        <v>7.5247802816130584E-3</v>
      </c>
      <c r="C11">
        <v>4.8158798277069753E-3</v>
      </c>
      <c r="D11">
        <v>2.6828409145872919E-3</v>
      </c>
      <c r="E11">
        <v>5.2590054061232181E-3</v>
      </c>
      <c r="F11">
        <v>4.0048362677412297E-3</v>
      </c>
      <c r="G11">
        <v>3.600485381364993E-3</v>
      </c>
      <c r="H11">
        <v>1.758012876965271E-3</v>
      </c>
      <c r="I11">
        <v>2.746786644805382E-3</v>
      </c>
      <c r="J11">
        <v>2.545037685390476E-2</v>
      </c>
      <c r="K11">
        <v>2.9003423288359339E-3</v>
      </c>
      <c r="L11">
        <v>8.7399121404989108E-2</v>
      </c>
      <c r="M11">
        <v>5.7026129867576693E-2</v>
      </c>
      <c r="N11">
        <v>1.757983101743714E-3</v>
      </c>
      <c r="O11">
        <v>4.9209731033417617E-3</v>
      </c>
      <c r="P11">
        <v>7.1377498573230798E-4</v>
      </c>
      <c r="Q11">
        <v>5.7479030326258046E-4</v>
      </c>
      <c r="R11">
        <v>4.726469738771907E-3</v>
      </c>
      <c r="S11">
        <v>3.1707929104342739E-3</v>
      </c>
      <c r="T11">
        <v>2.0958809346207229E-3</v>
      </c>
      <c r="U11">
        <v>9.9788894742983084E-3</v>
      </c>
      <c r="V11">
        <v>4.1248787125922424E-3</v>
      </c>
      <c r="W11">
        <v>7.9680801154089296E-3</v>
      </c>
      <c r="X11">
        <v>3.2208872387445089E-3</v>
      </c>
      <c r="Y11">
        <v>2.126284868382255E-3</v>
      </c>
      <c r="Z11">
        <v>2.2641074510882241E-3</v>
      </c>
      <c r="AA11">
        <v>2.0002126840417689E-3</v>
      </c>
      <c r="AB11">
        <v>2.0290853998549709E-2</v>
      </c>
      <c r="AC11">
        <v>2.2667224924426219E-2</v>
      </c>
      <c r="AD11">
        <v>3.806673634454809E-3</v>
      </c>
      <c r="AE11">
        <v>2.4524163544701271E-3</v>
      </c>
      <c r="AF11">
        <v>2.7251069186475249E-3</v>
      </c>
      <c r="AG11">
        <v>1.7779960810850891E-2</v>
      </c>
      <c r="AH11">
        <v>2.7679684163498652E-3</v>
      </c>
      <c r="AI11">
        <v>5.861130600869421E-3</v>
      </c>
      <c r="AJ11">
        <v>4.0184331417152551E-3</v>
      </c>
      <c r="AK11">
        <v>4.0465659302673707E-2</v>
      </c>
      <c r="AL11">
        <v>4.9101879138484846E-3</v>
      </c>
      <c r="AM11">
        <v>3.6118592552039069E-3</v>
      </c>
      <c r="AN11">
        <v>2.1372175051322831E-3</v>
      </c>
      <c r="AO11">
        <v>8.6986215743049544E-3</v>
      </c>
      <c r="AP11">
        <v>3.0589794409961999E-3</v>
      </c>
      <c r="AQ11">
        <v>1.560828787994132E-2</v>
      </c>
      <c r="AR11">
        <v>8.8480518341307601E-3</v>
      </c>
      <c r="AS11">
        <v>1.2544588720494659E-2</v>
      </c>
      <c r="AT11">
        <v>4.8479265194675313E-3</v>
      </c>
      <c r="AU11">
        <v>2.0405098295686098E-3</v>
      </c>
      <c r="AV11">
        <v>1.9622173694501979E-3</v>
      </c>
      <c r="AW11">
        <v>2.8949641033994861E-2</v>
      </c>
      <c r="AX11">
        <v>2.3141763851447202E-3</v>
      </c>
      <c r="AY11">
        <v>1.9290975530947029E-3</v>
      </c>
      <c r="AZ11">
        <v>4.6255043851076247E-2</v>
      </c>
      <c r="BA11">
        <v>1.9928811414429248E-3</v>
      </c>
      <c r="BB11">
        <v>3.4924872473288959E-3</v>
      </c>
      <c r="BC11">
        <v>1.61321114697409E-2</v>
      </c>
      <c r="BD11">
        <v>3.188838718522739E-3</v>
      </c>
      <c r="BE11">
        <v>7.5561550129402749E-3</v>
      </c>
      <c r="BF11">
        <v>1.025961496091027E-2</v>
      </c>
      <c r="BG11">
        <v>2.3662227105183532E-3</v>
      </c>
      <c r="BH11">
        <v>2.0759385775068048E-3</v>
      </c>
      <c r="BI11">
        <v>1.3520122905606649E-2</v>
      </c>
      <c r="BJ11">
        <v>4.782348235755427E-3</v>
      </c>
      <c r="BK11">
        <v>5.3123818747180746E-3</v>
      </c>
      <c r="BL11">
        <v>3.0566066063127651E-3</v>
      </c>
      <c r="BM11">
        <v>3.2164241701744367E-2</v>
      </c>
      <c r="BN11">
        <v>2.97602297655126E-3</v>
      </c>
      <c r="BO11">
        <v>1.4690699966649319E-2</v>
      </c>
      <c r="BP11">
        <v>4.1524761458707777E-3</v>
      </c>
      <c r="BQ11">
        <v>1.9541669736870648E-3</v>
      </c>
      <c r="BR11">
        <v>2.9159637686318601E-2</v>
      </c>
      <c r="BS11">
        <v>1.7569357015079709E-3</v>
      </c>
      <c r="BT11">
        <v>2.2924765063803672E-3</v>
      </c>
      <c r="BU11">
        <v>6.39161736210111E-3</v>
      </c>
      <c r="BV11">
        <v>5.3537015305598224E-3</v>
      </c>
      <c r="BW11">
        <v>2.2638422552623281E-3</v>
      </c>
      <c r="BX11">
        <v>9.7181214186948528E-3</v>
      </c>
      <c r="BY11">
        <v>4.5039725532940791E-3</v>
      </c>
      <c r="BZ11">
        <v>5.0656330474010372E-4</v>
      </c>
      <c r="CA11">
        <v>1.4792415194902549E-3</v>
      </c>
      <c r="CB11">
        <v>2.4765724893054219E-3</v>
      </c>
      <c r="CC11">
        <v>1.620806924532912E-2</v>
      </c>
      <c r="CD11">
        <v>7.2867251499061708E-3</v>
      </c>
      <c r="CE11">
        <v>2.0603527024813592E-3</v>
      </c>
      <c r="CF11">
        <v>4.0459907528717087E-3</v>
      </c>
      <c r="CG11">
        <v>3.269008225953119E-3</v>
      </c>
      <c r="CH11">
        <v>2.3709517561432449E-3</v>
      </c>
      <c r="CI11">
        <v>7.6070623918649202E-2</v>
      </c>
      <c r="CJ11">
        <v>3.1204510163859431E-2</v>
      </c>
      <c r="CK11">
        <v>1.043613980795583E-2</v>
      </c>
      <c r="CL11">
        <v>0</v>
      </c>
      <c r="CM11">
        <v>1.2023577962577549E-2</v>
      </c>
      <c r="CN11">
        <v>2.3233576497561888E-3</v>
      </c>
      <c r="CO11">
        <v>1.4692908251254871E-3</v>
      </c>
      <c r="CP11">
        <v>1.536790286035338E-2</v>
      </c>
      <c r="CQ11">
        <v>2.3367999325570139E-3</v>
      </c>
      <c r="CR11">
        <v>5.3960349855246843E-2</v>
      </c>
      <c r="CS11">
        <v>1.9342446340660251E-3</v>
      </c>
      <c r="CT11">
        <v>1.544137979344733E-3</v>
      </c>
      <c r="CU11">
        <v>1.528928031821967E-2</v>
      </c>
      <c r="CV11">
        <v>9.7903499644336547E-3</v>
      </c>
      <c r="CW11">
        <v>7.4112967223410563E-3</v>
      </c>
      <c r="CX11">
        <v>1.8841197073927889E-3</v>
      </c>
      <c r="CY11">
        <v>7.7248186444010835E-4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>
      <c r="A12" t="s">
        <v>325</v>
      </c>
      <c r="B12">
        <v>7.2613337417534157E-3</v>
      </c>
      <c r="C12">
        <v>4.8545046413907694E-3</v>
      </c>
      <c r="D12">
        <v>2.5250241431445568E-3</v>
      </c>
      <c r="E12">
        <v>5.3293948023984544E-3</v>
      </c>
      <c r="F12">
        <v>4.0482962856301973E-3</v>
      </c>
      <c r="G12">
        <v>3.6545366110084781E-3</v>
      </c>
      <c r="H12">
        <v>1.750208731797103E-3</v>
      </c>
      <c r="I12">
        <v>2.696150447925164E-3</v>
      </c>
      <c r="J12">
        <v>2.570831825774773E-2</v>
      </c>
      <c r="K12">
        <v>2.9359502770245358E-3</v>
      </c>
      <c r="L12">
        <v>8.9672270098102289E-2</v>
      </c>
      <c r="M12">
        <v>5.6283097777961387E-2</v>
      </c>
      <c r="N12">
        <v>1.754027370891966E-3</v>
      </c>
      <c r="O12">
        <v>4.8807904951780837E-3</v>
      </c>
      <c r="P12">
        <v>6.6718115611953384E-4</v>
      </c>
      <c r="Q12">
        <v>5.9648313393610697E-4</v>
      </c>
      <c r="R12">
        <v>4.7705903873131528E-3</v>
      </c>
      <c r="S12">
        <v>3.2850926891766731E-3</v>
      </c>
      <c r="T12">
        <v>2.095533477765435E-3</v>
      </c>
      <c r="U12">
        <v>1.0021314611413101E-2</v>
      </c>
      <c r="V12">
        <v>4.2765206727416712E-3</v>
      </c>
      <c r="W12">
        <v>8.1690570167290335E-3</v>
      </c>
      <c r="X12">
        <v>3.172485429625655E-3</v>
      </c>
      <c r="Y12">
        <v>2.1338869482166322E-3</v>
      </c>
      <c r="Z12">
        <v>2.2877484409073541E-3</v>
      </c>
      <c r="AA12">
        <v>1.978955020750876E-3</v>
      </c>
      <c r="AB12">
        <v>2.075144065363908E-2</v>
      </c>
      <c r="AC12">
        <v>2.2952582536239729E-2</v>
      </c>
      <c r="AD12">
        <v>3.717756457915175E-3</v>
      </c>
      <c r="AE12">
        <v>2.4548794070366631E-3</v>
      </c>
      <c r="AF12">
        <v>2.6861413065188441E-3</v>
      </c>
      <c r="AG12">
        <v>1.812421106054992E-2</v>
      </c>
      <c r="AH12">
        <v>2.816464197057699E-3</v>
      </c>
      <c r="AI12">
        <v>5.7849841622608124E-3</v>
      </c>
      <c r="AJ12">
        <v>4.157730024976089E-3</v>
      </c>
      <c r="AK12">
        <v>4.1414285304491788E-2</v>
      </c>
      <c r="AL12">
        <v>4.9673785473867936E-3</v>
      </c>
      <c r="AM12">
        <v>3.6757593392756941E-3</v>
      </c>
      <c r="AN12">
        <v>2.132932209549587E-3</v>
      </c>
      <c r="AO12">
        <v>8.6311483641895136E-3</v>
      </c>
      <c r="AP12">
        <v>3.2463352438269308E-3</v>
      </c>
      <c r="AQ12">
        <v>1.5332236057022681E-2</v>
      </c>
      <c r="AR12">
        <v>9.0970954199222302E-3</v>
      </c>
      <c r="AS12">
        <v>1.2673401461816751E-2</v>
      </c>
      <c r="AT12">
        <v>4.9074305117824974E-3</v>
      </c>
      <c r="AU12">
        <v>2.0880128932681328E-3</v>
      </c>
      <c r="AV12">
        <v>2.0105941595790762E-3</v>
      </c>
      <c r="AW12">
        <v>2.95964498560869E-2</v>
      </c>
      <c r="AX12">
        <v>2.344275453371002E-3</v>
      </c>
      <c r="AY12">
        <v>1.9074841093374411E-3</v>
      </c>
      <c r="AZ12">
        <v>4.6239464670185998E-2</v>
      </c>
      <c r="BA12">
        <v>2.0193716756934988E-3</v>
      </c>
      <c r="BB12">
        <v>3.4044521170971918E-3</v>
      </c>
      <c r="BC12">
        <v>1.445350116851467E-2</v>
      </c>
      <c r="BD12">
        <v>3.177944548986838E-3</v>
      </c>
      <c r="BE12">
        <v>7.5686352580278393E-3</v>
      </c>
      <c r="BF12">
        <v>2.6727597710414839E-3</v>
      </c>
      <c r="BG12">
        <v>2.382725438174505E-3</v>
      </c>
      <c r="BH12">
        <v>2.0865442890946342E-3</v>
      </c>
      <c r="BI12">
        <v>1.3841964803327739E-2</v>
      </c>
      <c r="BJ12">
        <v>4.8124383534290816E-3</v>
      </c>
      <c r="BK12">
        <v>5.2646007159575002E-3</v>
      </c>
      <c r="BL12">
        <v>3.0110436310076352E-3</v>
      </c>
      <c r="BM12">
        <v>3.2874485147087303E-2</v>
      </c>
      <c r="BN12">
        <v>3.0176370333389372E-3</v>
      </c>
      <c r="BO12">
        <v>1.485385615061101E-2</v>
      </c>
      <c r="BP12">
        <v>4.1856582855670354E-3</v>
      </c>
      <c r="BQ12">
        <v>1.9382954204611501E-3</v>
      </c>
      <c r="BR12">
        <v>2.6769858803185869E-2</v>
      </c>
      <c r="BS12">
        <v>1.713275066777425E-3</v>
      </c>
      <c r="BT12">
        <v>2.3607054724848879E-3</v>
      </c>
      <c r="BU12">
        <v>6.3195693016365549E-3</v>
      </c>
      <c r="BV12">
        <v>5.4866419593202374E-3</v>
      </c>
      <c r="BW12">
        <v>2.2120187099117341E-3</v>
      </c>
      <c r="BX12">
        <v>9.8661423164641618E-3</v>
      </c>
      <c r="BY12">
        <v>4.3587682868653716E-3</v>
      </c>
      <c r="BZ12">
        <v>5.0580829044211476E-4</v>
      </c>
      <c r="CA12">
        <v>1.493131372009724E-3</v>
      </c>
      <c r="CB12">
        <v>2.465880364329136E-3</v>
      </c>
      <c r="CC12">
        <v>1.598855079475359E-2</v>
      </c>
      <c r="CD12">
        <v>7.1459865875988038E-3</v>
      </c>
      <c r="CE12">
        <v>2.0694207277788292E-3</v>
      </c>
      <c r="CF12">
        <v>4.1383889913570952E-3</v>
      </c>
      <c r="CG12">
        <v>3.2916841690037589E-3</v>
      </c>
      <c r="CH12">
        <v>2.3690349793761859E-3</v>
      </c>
      <c r="CI12">
        <v>7.5579622011044859E-2</v>
      </c>
      <c r="CJ12">
        <v>2.9226304902912531E-2</v>
      </c>
      <c r="CK12">
        <v>1.0631430891162591E-2</v>
      </c>
      <c r="CL12">
        <v>0</v>
      </c>
      <c r="CM12">
        <v>1.181725461908921E-2</v>
      </c>
      <c r="CN12">
        <v>2.3158607725198561E-3</v>
      </c>
      <c r="CO12">
        <v>1.4892229791214639E-3</v>
      </c>
      <c r="CP12">
        <v>1.557694195868207E-2</v>
      </c>
      <c r="CQ12">
        <v>2.3665608582303971E-3</v>
      </c>
      <c r="CR12">
        <v>5.4754404072965397E-2</v>
      </c>
      <c r="CS12">
        <v>1.854493995584994E-3</v>
      </c>
      <c r="CT12">
        <v>1.5136803493955671E-3</v>
      </c>
      <c r="CU12">
        <v>1.55943582868616E-2</v>
      </c>
      <c r="CV12">
        <v>9.9451603153289866E-3</v>
      </c>
      <c r="CW12">
        <v>7.4314887288634271E-3</v>
      </c>
      <c r="CX12">
        <v>1.9050518453772431E-3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>
      <c r="A13" t="s">
        <v>326</v>
      </c>
      <c r="B13">
        <v>7.7470323423561201E-3</v>
      </c>
      <c r="C13">
        <v>4.4424557444869969E-3</v>
      </c>
      <c r="D13">
        <v>2.4702804210252481E-3</v>
      </c>
      <c r="E13">
        <v>5.3244865405591623E-3</v>
      </c>
      <c r="F13">
        <v>4.4024048889733146E-3</v>
      </c>
      <c r="G13">
        <v>3.523925768398435E-3</v>
      </c>
      <c r="H13">
        <v>1.6491941890997509E-3</v>
      </c>
      <c r="I13">
        <v>2.956475060767255E-3</v>
      </c>
      <c r="J13">
        <v>2.399157105677718E-2</v>
      </c>
      <c r="K13">
        <v>2.9937773923220828E-3</v>
      </c>
      <c r="L13">
        <v>8.8987791530879878E-2</v>
      </c>
      <c r="M13">
        <v>6.2178561003149647E-2</v>
      </c>
      <c r="N13">
        <v>1.8056071472769811E-3</v>
      </c>
      <c r="O13">
        <v>4.6882554323789257E-3</v>
      </c>
      <c r="P13">
        <v>6.0837714463235189E-4</v>
      </c>
      <c r="Q13">
        <v>6.3179072428986834E-4</v>
      </c>
      <c r="R13">
        <v>4.8970541556362874E-3</v>
      </c>
      <c r="S13">
        <v>3.0923209330987632E-3</v>
      </c>
      <c r="T13">
        <v>2.1846731754345369E-3</v>
      </c>
      <c r="U13">
        <v>1.091618839794626E-2</v>
      </c>
      <c r="V13">
        <v>4.6533338820625662E-3</v>
      </c>
      <c r="W13">
        <v>9.396452854395259E-3</v>
      </c>
      <c r="X13">
        <v>3.4174655613175009E-3</v>
      </c>
      <c r="Y13">
        <v>2.177791879696966E-3</v>
      </c>
      <c r="Z13">
        <v>2.256822584390764E-3</v>
      </c>
      <c r="AA13">
        <v>2.0276944106574169E-3</v>
      </c>
      <c r="AB13">
        <v>2.0150054061022819E-2</v>
      </c>
      <c r="AC13">
        <v>2.3351538712124371E-2</v>
      </c>
      <c r="AD13">
        <v>3.9013756580108219E-3</v>
      </c>
      <c r="AE13">
        <v>2.3367345829665388E-3</v>
      </c>
      <c r="AF13">
        <v>3.2176466836262669E-3</v>
      </c>
      <c r="AG13">
        <v>1.9609640863129291E-2</v>
      </c>
      <c r="AH13">
        <v>2.8802224659195221E-3</v>
      </c>
      <c r="AI13">
        <v>5.8527435116042378E-3</v>
      </c>
      <c r="AJ13">
        <v>4.3535875924124818E-3</v>
      </c>
      <c r="AK13">
        <v>3.9372804028166918E-2</v>
      </c>
      <c r="AL13">
        <v>5.1324029122663036E-3</v>
      </c>
      <c r="AM13">
        <v>3.5518067685002918E-3</v>
      </c>
      <c r="AN13">
        <v>2.1388723785254389E-3</v>
      </c>
      <c r="AO13">
        <v>8.890511163553631E-3</v>
      </c>
      <c r="AP13">
        <v>3.3501936177959199E-3</v>
      </c>
      <c r="AQ13">
        <v>1.6270320674128091E-2</v>
      </c>
      <c r="AR13">
        <v>8.2941928406587047E-3</v>
      </c>
      <c r="AS13">
        <v>1.302113198001891E-2</v>
      </c>
      <c r="AT13">
        <v>4.3905101765324252E-3</v>
      </c>
      <c r="AU13">
        <v>2.0100266747017951E-3</v>
      </c>
      <c r="AV13">
        <v>2.0898624577431412E-3</v>
      </c>
      <c r="AW13">
        <v>2.8512307720084059E-2</v>
      </c>
      <c r="AX13">
        <v>2.3297960168454221E-3</v>
      </c>
      <c r="AY13">
        <v>2.0465051571037138E-3</v>
      </c>
      <c r="AZ13">
        <v>4.2650659155478672E-2</v>
      </c>
      <c r="BA13">
        <v>1.9772807052970591E-3</v>
      </c>
      <c r="BB13">
        <v>3.3039098882042409E-3</v>
      </c>
      <c r="BC13">
        <v>1.428527154361783E-2</v>
      </c>
      <c r="BD13">
        <v>3.2886971442202821E-3</v>
      </c>
      <c r="BE13">
        <v>8.0360007904177952E-3</v>
      </c>
      <c r="BF13">
        <v>9.8376954895100614E-3</v>
      </c>
      <c r="BG13">
        <v>2.3971427626252799E-3</v>
      </c>
      <c r="BH13">
        <v>2.137889410353326E-3</v>
      </c>
      <c r="BI13">
        <v>1.470796377645074E-2</v>
      </c>
      <c r="BJ13">
        <v>4.727062226870987E-3</v>
      </c>
      <c r="BK13">
        <v>5.1416653031775891E-3</v>
      </c>
      <c r="BL13">
        <v>3.1272626493701761E-3</v>
      </c>
      <c r="BM13">
        <v>3.0032059306838391E-2</v>
      </c>
      <c r="BN13">
        <v>2.9733004267292989E-3</v>
      </c>
      <c r="BO13">
        <v>1.50414726741952E-2</v>
      </c>
      <c r="BP13">
        <v>4.1507818184017926E-3</v>
      </c>
      <c r="BQ13">
        <v>2.079218182720929E-3</v>
      </c>
      <c r="BR13">
        <v>2.6873665132370651E-2</v>
      </c>
      <c r="BS13">
        <v>1.7212766457133221E-3</v>
      </c>
      <c r="BT13">
        <v>2.488110798551762E-3</v>
      </c>
      <c r="BU13">
        <v>6.5901032960436982E-3</v>
      </c>
      <c r="BV13">
        <v>5.5898654361320587E-3</v>
      </c>
      <c r="BW13">
        <v>2.28510446236778E-3</v>
      </c>
      <c r="BX13">
        <v>1.013343487419224E-2</v>
      </c>
      <c r="BY13">
        <v>4.6556707431785428E-3</v>
      </c>
      <c r="BZ13">
        <v>4.8763750878745571E-4</v>
      </c>
      <c r="CA13">
        <v>1.5463332706929581E-3</v>
      </c>
      <c r="CB13">
        <v>2.3635362431328791E-3</v>
      </c>
      <c r="CC13">
        <v>1.5773156730039432E-2</v>
      </c>
      <c r="CD13">
        <v>7.3517389641581153E-3</v>
      </c>
      <c r="CE13">
        <v>2.0371121742635309E-3</v>
      </c>
      <c r="CF13">
        <v>4.1106528279024768E-3</v>
      </c>
      <c r="CG13">
        <v>3.361613114409879E-3</v>
      </c>
      <c r="CH13">
        <v>2.5027868152326209E-3</v>
      </c>
      <c r="CI13">
        <v>7.5785870781834741E-2</v>
      </c>
      <c r="CJ13">
        <v>2.7452005021486332E-2</v>
      </c>
      <c r="CK13">
        <v>9.6395238493422603E-3</v>
      </c>
      <c r="CL13">
        <v>0</v>
      </c>
      <c r="CM13">
        <v>1.2660165284955069E-2</v>
      </c>
      <c r="CN13">
        <v>2.342712753845828E-3</v>
      </c>
      <c r="CO13">
        <v>1.4600663265399931E-3</v>
      </c>
      <c r="CP13">
        <v>1.511620693504071E-2</v>
      </c>
      <c r="CQ13">
        <v>2.4808543221752541E-3</v>
      </c>
      <c r="CR13">
        <v>5.3150942951289817E-2</v>
      </c>
      <c r="CS13">
        <v>1.8216696187131061E-3</v>
      </c>
      <c r="CT13">
        <v>1.220332008264797E-3</v>
      </c>
      <c r="CU13">
        <v>1.7949411137168039E-2</v>
      </c>
      <c r="CV13">
        <v>9.6968408166811376E-3</v>
      </c>
      <c r="CW13">
        <v>7.019462822529755E-3</v>
      </c>
      <c r="CX13">
        <v>1.9602301590333172E-3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 t="s">
        <v>327</v>
      </c>
      <c r="B14">
        <v>8.196060295102045E-3</v>
      </c>
      <c r="C14">
        <v>3.854952083523492E-3</v>
      </c>
      <c r="D14">
        <v>2.701784833826703E-3</v>
      </c>
      <c r="E14">
        <v>5.2553200152364596E-3</v>
      </c>
      <c r="F14">
        <v>4.6166224909593816E-3</v>
      </c>
      <c r="G14">
        <v>3.506405977777711E-3</v>
      </c>
      <c r="H14">
        <v>0</v>
      </c>
      <c r="I14">
        <v>3.144583188436161E-3</v>
      </c>
      <c r="J14">
        <v>2.54880091511883E-2</v>
      </c>
      <c r="K14">
        <v>2.9979360497953919E-3</v>
      </c>
      <c r="L14">
        <v>8.8606647775226366E-2</v>
      </c>
      <c r="M14">
        <v>6.3289776348265131E-2</v>
      </c>
      <c r="N14">
        <v>1.719985369102009E-3</v>
      </c>
      <c r="O14">
        <v>4.6257946221613709E-3</v>
      </c>
      <c r="P14">
        <v>6.2115672864213414E-4</v>
      </c>
      <c r="Q14">
        <v>6.9023062173473586E-4</v>
      </c>
      <c r="R14">
        <v>4.6468060189726818E-3</v>
      </c>
      <c r="S14">
        <v>3.0940103781707199E-3</v>
      </c>
      <c r="T14">
        <v>1.946252297474364E-3</v>
      </c>
      <c r="U14">
        <v>1.207196719433287E-2</v>
      </c>
      <c r="V14">
        <v>4.4383320995568182E-3</v>
      </c>
      <c r="W14">
        <v>9.8120829900333485E-3</v>
      </c>
      <c r="X14">
        <v>3.4589509254782762E-3</v>
      </c>
      <c r="Y14">
        <v>2.202605766593571E-3</v>
      </c>
      <c r="Z14">
        <v>2.1233222941448231E-3</v>
      </c>
      <c r="AA14">
        <v>2.0350577435289791E-3</v>
      </c>
      <c r="AB14">
        <v>1.9817649301947189E-2</v>
      </c>
      <c r="AC14">
        <v>2.213210324325077E-2</v>
      </c>
      <c r="AD14">
        <v>3.806426521567327E-3</v>
      </c>
      <c r="AE14">
        <v>2.3527147252693729E-3</v>
      </c>
      <c r="AF14">
        <v>3.519084652341502E-3</v>
      </c>
      <c r="AG14">
        <v>1.9470601511375651E-2</v>
      </c>
      <c r="AH14">
        <v>2.92990677095358E-3</v>
      </c>
      <c r="AI14">
        <v>5.6268760840736459E-3</v>
      </c>
      <c r="AJ14">
        <v>4.0414300722679038E-3</v>
      </c>
      <c r="AK14">
        <v>3.7614714807781072E-2</v>
      </c>
      <c r="AL14">
        <v>5.2166838639845572E-3</v>
      </c>
      <c r="AM14">
        <v>3.6576353308430719E-3</v>
      </c>
      <c r="AN14">
        <v>2.1802922501485949E-3</v>
      </c>
      <c r="AO14">
        <v>8.6830223153954635E-3</v>
      </c>
      <c r="AP14">
        <v>3.5780324842364639E-3</v>
      </c>
      <c r="AQ14">
        <v>1.5997592615703361E-2</v>
      </c>
      <c r="AR14">
        <v>8.2903808609505591E-3</v>
      </c>
      <c r="AS14">
        <v>1.376746623595577E-2</v>
      </c>
      <c r="AT14">
        <v>4.3570315909099121E-3</v>
      </c>
      <c r="AU14">
        <v>1.9471492677063181E-3</v>
      </c>
      <c r="AV14">
        <v>2.1855592050136091E-3</v>
      </c>
      <c r="AW14">
        <v>2.8001096926752681E-2</v>
      </c>
      <c r="AX14">
        <v>2.195111774697194E-3</v>
      </c>
      <c r="AY14">
        <v>1.9594338734218739E-3</v>
      </c>
      <c r="AZ14">
        <v>4.1013837645247728E-2</v>
      </c>
      <c r="BA14">
        <v>1.8820547439873669E-3</v>
      </c>
      <c r="BB14">
        <v>3.4245183412389881E-3</v>
      </c>
      <c r="BC14">
        <v>1.543302286226095E-2</v>
      </c>
      <c r="BD14">
        <v>3.211775875290636E-3</v>
      </c>
      <c r="BE14">
        <v>8.1820548647460814E-3</v>
      </c>
      <c r="BF14">
        <v>9.7612821028762418E-3</v>
      </c>
      <c r="BG14">
        <v>2.3711088571304229E-3</v>
      </c>
      <c r="BH14">
        <v>2.0683677249735029E-3</v>
      </c>
      <c r="BI14">
        <v>1.4483276865032769E-2</v>
      </c>
      <c r="BJ14">
        <v>4.8213684476859937E-3</v>
      </c>
      <c r="BK14">
        <v>4.8431737366397866E-3</v>
      </c>
      <c r="BL14">
        <v>3.113845511525673E-3</v>
      </c>
      <c r="BM14">
        <v>2.9440672235016979E-2</v>
      </c>
      <c r="BN14">
        <v>3.0219296766162041E-3</v>
      </c>
      <c r="BO14">
        <v>1.5573505413369319E-2</v>
      </c>
      <c r="BP14">
        <v>3.9225997691875406E-3</v>
      </c>
      <c r="BQ14">
        <v>1.927095489033942E-3</v>
      </c>
      <c r="BR14">
        <v>2.9239783875603949E-2</v>
      </c>
      <c r="BS14">
        <v>1.568450770542321E-3</v>
      </c>
      <c r="BT14">
        <v>2.348032747077458E-3</v>
      </c>
      <c r="BU14">
        <v>6.6290869724425902E-3</v>
      </c>
      <c r="BV14">
        <v>5.588884725401728E-3</v>
      </c>
      <c r="BW14">
        <v>2.6721365089158429E-3</v>
      </c>
      <c r="BX14">
        <v>1.040902201214767E-2</v>
      </c>
      <c r="BY14">
        <v>4.868161949114159E-3</v>
      </c>
      <c r="BZ14">
        <v>4.6722553434544852E-4</v>
      </c>
      <c r="CA14">
        <v>1.5761773788594399E-3</v>
      </c>
      <c r="CB14">
        <v>2.3359869913507358E-3</v>
      </c>
      <c r="CC14">
        <v>1.5278370893268171E-2</v>
      </c>
      <c r="CD14">
        <v>7.2044137175736444E-3</v>
      </c>
      <c r="CE14">
        <v>1.9325496456881371E-3</v>
      </c>
      <c r="CF14">
        <v>4.2669794038492003E-3</v>
      </c>
      <c r="CG14">
        <v>3.6121040433198782E-3</v>
      </c>
      <c r="CH14">
        <v>2.2143716003517498E-3</v>
      </c>
      <c r="CI14">
        <v>7.4706338969482214E-2</v>
      </c>
      <c r="CJ14">
        <v>2.9457422017606729E-2</v>
      </c>
      <c r="CK14">
        <v>8.3419662943987043E-3</v>
      </c>
      <c r="CL14">
        <v>0</v>
      </c>
      <c r="CM14">
        <v>1.224414321839669E-2</v>
      </c>
      <c r="CN14">
        <v>2.3573041849313451E-3</v>
      </c>
      <c r="CO14">
        <v>1.4885654795970329E-3</v>
      </c>
      <c r="CP14">
        <v>1.491742016399023E-2</v>
      </c>
      <c r="CQ14">
        <v>2.3173570947782182E-3</v>
      </c>
      <c r="CR14">
        <v>5.2073899487129538E-2</v>
      </c>
      <c r="CS14">
        <v>1.867818567261799E-3</v>
      </c>
      <c r="CT14">
        <v>1.3565189861368069E-3</v>
      </c>
      <c r="CU14">
        <v>1.9040753107504142E-2</v>
      </c>
      <c r="CV14">
        <v>9.6277389536309956E-3</v>
      </c>
      <c r="CW14">
        <v>6.9869057069404618E-3</v>
      </c>
      <c r="CX14">
        <v>1.897906762782264E-3</v>
      </c>
      <c r="CY14">
        <v>0</v>
      </c>
      <c r="CZ14">
        <v>2.138062527909418E-3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t="s">
        <v>328</v>
      </c>
      <c r="B15">
        <v>8.4720054975794823E-3</v>
      </c>
      <c r="C15">
        <v>4.0168683218899468E-3</v>
      </c>
      <c r="D15">
        <v>2.736985369349194E-3</v>
      </c>
      <c r="E15">
        <v>4.869149466372927E-3</v>
      </c>
      <c r="F15">
        <v>4.7927073610291001E-3</v>
      </c>
      <c r="G15">
        <v>3.2936597579154348E-3</v>
      </c>
      <c r="H15">
        <v>0</v>
      </c>
      <c r="I15">
        <v>2.8940758163478022E-3</v>
      </c>
      <c r="J15">
        <v>2.4909128550750139E-2</v>
      </c>
      <c r="K15">
        <v>3.0048280122114291E-3</v>
      </c>
      <c r="L15">
        <v>8.1055355941171983E-2</v>
      </c>
      <c r="M15">
        <v>6.5364232746115344E-2</v>
      </c>
      <c r="N15">
        <v>1.757888547756878E-3</v>
      </c>
      <c r="O15">
        <v>4.2992897187993633E-3</v>
      </c>
      <c r="P15">
        <v>5.8497484499588103E-4</v>
      </c>
      <c r="Q15">
        <v>6.1032479671063592E-4</v>
      </c>
      <c r="R15">
        <v>4.7986912588373074E-3</v>
      </c>
      <c r="S15">
        <v>3.2251098370301191E-3</v>
      </c>
      <c r="T15">
        <v>2.0607222705503652E-3</v>
      </c>
      <c r="U15">
        <v>1.2405382369363749E-2</v>
      </c>
      <c r="V15">
        <v>4.3438460388479146E-3</v>
      </c>
      <c r="W15">
        <v>9.5390973555275083E-3</v>
      </c>
      <c r="X15">
        <v>3.628676403001246E-3</v>
      </c>
      <c r="Y15">
        <v>2.229232948661633E-3</v>
      </c>
      <c r="Z15">
        <v>2.310611318277147E-3</v>
      </c>
      <c r="AA15">
        <v>1.9096083221021439E-3</v>
      </c>
      <c r="AB15">
        <v>1.9818802511924669E-2</v>
      </c>
      <c r="AC15">
        <v>2.1493261537070148E-2</v>
      </c>
      <c r="AD15">
        <v>3.9180565594604906E-3</v>
      </c>
      <c r="AE15">
        <v>2.3349853991894002E-3</v>
      </c>
      <c r="AF15">
        <v>3.6289368272636141E-3</v>
      </c>
      <c r="AG15">
        <v>1.8851948295549609E-2</v>
      </c>
      <c r="AH15">
        <v>2.9745622985693772E-3</v>
      </c>
      <c r="AI15">
        <v>5.6918029074030556E-3</v>
      </c>
      <c r="AJ15">
        <v>4.1166338822088058E-3</v>
      </c>
      <c r="AK15">
        <v>3.8686109478253718E-2</v>
      </c>
      <c r="AL15">
        <v>5.3430367024449466E-3</v>
      </c>
      <c r="AM15">
        <v>3.4915021918425632E-3</v>
      </c>
      <c r="AN15">
        <v>2.3456658438110629E-3</v>
      </c>
      <c r="AO15">
        <v>8.9580379731967249E-3</v>
      </c>
      <c r="AP15">
        <v>3.4806778729408422E-3</v>
      </c>
      <c r="AQ15">
        <v>1.4752605468630079E-2</v>
      </c>
      <c r="AR15">
        <v>8.5714488479624266E-3</v>
      </c>
      <c r="AS15">
        <v>1.4044197204619109E-2</v>
      </c>
      <c r="AT15">
        <v>4.1628059767953194E-3</v>
      </c>
      <c r="AU15">
        <v>1.841551867740724E-3</v>
      </c>
      <c r="AV15">
        <v>2.340150594734176E-3</v>
      </c>
      <c r="AW15">
        <v>2.8573222941226249E-2</v>
      </c>
      <c r="AX15">
        <v>2.4454746349874671E-3</v>
      </c>
      <c r="AY15">
        <v>1.879877161501145E-3</v>
      </c>
      <c r="AZ15">
        <v>4.2491527657467477E-2</v>
      </c>
      <c r="BA15">
        <v>1.969003146022497E-3</v>
      </c>
      <c r="BB15">
        <v>3.6374389368086101E-3</v>
      </c>
      <c r="BC15">
        <v>1.467782126639474E-2</v>
      </c>
      <c r="BD15">
        <v>3.2737796138989409E-3</v>
      </c>
      <c r="BE15">
        <v>8.2091343682766885E-3</v>
      </c>
      <c r="BF15">
        <v>1.015326448350987E-2</v>
      </c>
      <c r="BG15">
        <v>2.4914474640106792E-3</v>
      </c>
      <c r="BH15">
        <v>2.0784292175865921E-3</v>
      </c>
      <c r="BI15">
        <v>1.371651674472713E-2</v>
      </c>
      <c r="BJ15">
        <v>4.9028236669516681E-3</v>
      </c>
      <c r="BK15">
        <v>4.4555734245815062E-3</v>
      </c>
      <c r="BL15">
        <v>3.217798234562144E-3</v>
      </c>
      <c r="BM15">
        <v>3.005163250900451E-2</v>
      </c>
      <c r="BN15">
        <v>3.133269492251223E-3</v>
      </c>
      <c r="BO15">
        <v>1.7206724798275279E-2</v>
      </c>
      <c r="BP15">
        <v>4.0655188834593393E-3</v>
      </c>
      <c r="BQ15">
        <v>1.9190199080958391E-3</v>
      </c>
      <c r="BR15">
        <v>2.8691597937682691E-2</v>
      </c>
      <c r="BS15">
        <v>1.6745968765395441E-3</v>
      </c>
      <c r="BT15">
        <v>2.3954610578441051E-3</v>
      </c>
      <c r="BU15">
        <v>6.6748225556303711E-3</v>
      </c>
      <c r="BV15">
        <v>5.33888627875933E-3</v>
      </c>
      <c r="BW15">
        <v>2.64267175586074E-3</v>
      </c>
      <c r="BX15">
        <v>1.003719126001297E-2</v>
      </c>
      <c r="BY15">
        <v>4.9714102316010143E-3</v>
      </c>
      <c r="BZ15">
        <v>4.9286513756980276E-4</v>
      </c>
      <c r="CA15">
        <v>1.7456678622018119E-3</v>
      </c>
      <c r="CB15">
        <v>2.3973632983681501E-3</v>
      </c>
      <c r="CC15">
        <v>1.5435985627245619E-2</v>
      </c>
      <c r="CD15">
        <v>7.1142276297290041E-3</v>
      </c>
      <c r="CE15">
        <v>1.963640587527665E-3</v>
      </c>
      <c r="CF15">
        <v>4.4720905710165827E-3</v>
      </c>
      <c r="CG15">
        <v>3.464649327644002E-3</v>
      </c>
      <c r="CH15">
        <v>2.277385862392063E-3</v>
      </c>
      <c r="CI15">
        <v>7.7113863615765305E-2</v>
      </c>
      <c r="CJ15">
        <v>3.035802779532628E-2</v>
      </c>
      <c r="CK15">
        <v>8.5076081847250962E-3</v>
      </c>
      <c r="CL15">
        <v>0</v>
      </c>
      <c r="CM15">
        <v>1.2959927190564449E-2</v>
      </c>
      <c r="CN15">
        <v>2.3609302715523468E-3</v>
      </c>
      <c r="CO15">
        <v>1.5378066605323409E-3</v>
      </c>
      <c r="CP15">
        <v>1.426460201248027E-2</v>
      </c>
      <c r="CQ15">
        <v>2.290660629126627E-3</v>
      </c>
      <c r="CR15">
        <v>5.1265076825645413E-2</v>
      </c>
      <c r="CS15">
        <v>1.801285549620898E-3</v>
      </c>
      <c r="CT15">
        <v>2.4197852374992792E-3</v>
      </c>
      <c r="CU15">
        <v>1.8164378708024499E-2</v>
      </c>
      <c r="CV15">
        <v>9.6103465118910162E-3</v>
      </c>
      <c r="CW15">
        <v>7.0557972200931494E-3</v>
      </c>
      <c r="CX15">
        <v>1.875280067530999E-3</v>
      </c>
      <c r="CY15">
        <v>0</v>
      </c>
      <c r="CZ15">
        <v>2.1155779955915701E-3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>
      <c r="A16" t="s">
        <v>329</v>
      </c>
      <c r="B16">
        <v>8.9620144326685632E-3</v>
      </c>
      <c r="C16">
        <v>3.9114854467778857E-3</v>
      </c>
      <c r="D16">
        <v>2.588904339225824E-3</v>
      </c>
      <c r="E16">
        <v>4.8928741550686846E-3</v>
      </c>
      <c r="F16">
        <v>5.2178717005959144E-3</v>
      </c>
      <c r="G16">
        <v>3.104858726207168E-3</v>
      </c>
      <c r="H16">
        <v>0</v>
      </c>
      <c r="I16">
        <v>3.2354350045495851E-3</v>
      </c>
      <c r="J16">
        <v>2.5308907572919939E-2</v>
      </c>
      <c r="K16">
        <v>2.9342612123633371E-3</v>
      </c>
      <c r="L16">
        <v>8.4900374116094662E-2</v>
      </c>
      <c r="M16">
        <v>6.2754272513354345E-2</v>
      </c>
      <c r="N16">
        <v>1.9350622932132781E-3</v>
      </c>
      <c r="O16">
        <v>4.1501925973716734E-3</v>
      </c>
      <c r="P16">
        <v>5.060819552358478E-4</v>
      </c>
      <c r="Q16">
        <v>6.2868194515627971E-4</v>
      </c>
      <c r="R16">
        <v>4.5199068477006108E-3</v>
      </c>
      <c r="S16">
        <v>2.485044774513152E-3</v>
      </c>
      <c r="T16">
        <v>2.0336909768203359E-3</v>
      </c>
      <c r="U16">
        <v>1.2549882631393091E-2</v>
      </c>
      <c r="V16">
        <v>4.1384183273956718E-3</v>
      </c>
      <c r="W16">
        <v>9.7243234471707501E-3</v>
      </c>
      <c r="X16">
        <v>4.3932321018321776E-3</v>
      </c>
      <c r="Y16">
        <v>2.1504448516040092E-3</v>
      </c>
      <c r="Z16">
        <v>2.1897001701382032E-3</v>
      </c>
      <c r="AA16">
        <v>1.9759785804269068E-3</v>
      </c>
      <c r="AB16">
        <v>1.87103594356402E-2</v>
      </c>
      <c r="AC16">
        <v>2.1741493424045671E-2</v>
      </c>
      <c r="AD16">
        <v>4.2707774347389331E-3</v>
      </c>
      <c r="AE16">
        <v>2.4379782576441872E-3</v>
      </c>
      <c r="AF16">
        <v>3.5781061887803392E-3</v>
      </c>
      <c r="AG16">
        <v>1.836175707351231E-2</v>
      </c>
      <c r="AH16">
        <v>2.850583645827728E-3</v>
      </c>
      <c r="AI16">
        <v>5.6307140449200748E-3</v>
      </c>
      <c r="AJ16">
        <v>3.9655172943042936E-3</v>
      </c>
      <c r="AK16">
        <v>3.8865284693555012E-2</v>
      </c>
      <c r="AL16">
        <v>5.3733714527850864E-3</v>
      </c>
      <c r="AM16">
        <v>3.307213717310669E-3</v>
      </c>
      <c r="AN16">
        <v>2.454987963055467E-3</v>
      </c>
      <c r="AO16">
        <v>9.0689924490233598E-3</v>
      </c>
      <c r="AP16">
        <v>3.6841655495717311E-3</v>
      </c>
      <c r="AQ16">
        <v>1.384752105957269E-2</v>
      </c>
      <c r="AR16">
        <v>8.6472039759468173E-3</v>
      </c>
      <c r="AS16">
        <v>1.3209054277796331E-2</v>
      </c>
      <c r="AT16">
        <v>4.3450429905204594E-3</v>
      </c>
      <c r="AU16">
        <v>1.7821492117543411E-3</v>
      </c>
      <c r="AV16">
        <v>1.7042741218635099E-3</v>
      </c>
      <c r="AW16">
        <v>2.917776521521542E-2</v>
      </c>
      <c r="AX16">
        <v>2.2630507680365172E-3</v>
      </c>
      <c r="AY16">
        <v>1.915587120635138E-3</v>
      </c>
      <c r="AZ16">
        <v>4.4447371979171292E-2</v>
      </c>
      <c r="BA16">
        <v>2.0033382379441812E-3</v>
      </c>
      <c r="BB16">
        <v>3.5975587128564148E-3</v>
      </c>
      <c r="BC16">
        <v>1.279553715998822E-2</v>
      </c>
      <c r="BD16">
        <v>3.6733854919281639E-3</v>
      </c>
      <c r="BE16">
        <v>7.9189078576255463E-3</v>
      </c>
      <c r="BF16">
        <v>1.0263310607253211E-2</v>
      </c>
      <c r="BG16">
        <v>2.4303031641385118E-3</v>
      </c>
      <c r="BH16">
        <v>2.0049841134611749E-3</v>
      </c>
      <c r="BI16">
        <v>1.2687236754630351E-2</v>
      </c>
      <c r="BJ16">
        <v>5.4470101703309928E-3</v>
      </c>
      <c r="BK16">
        <v>4.198729345920642E-3</v>
      </c>
      <c r="BL16">
        <v>3.3022243596449721E-3</v>
      </c>
      <c r="BM16">
        <v>3.0161376565687022E-2</v>
      </c>
      <c r="BN16">
        <v>3.121509143954899E-3</v>
      </c>
      <c r="BO16">
        <v>1.752720539776784E-2</v>
      </c>
      <c r="BP16">
        <v>3.8838542460610291E-3</v>
      </c>
      <c r="BQ16">
        <v>1.6811287753514511E-3</v>
      </c>
      <c r="BR16">
        <v>2.707091433437845E-2</v>
      </c>
      <c r="BS16">
        <v>1.5331285442558859E-3</v>
      </c>
      <c r="BT16">
        <v>2.3975808944775561E-3</v>
      </c>
      <c r="BU16">
        <v>9.0975918194555021E-3</v>
      </c>
      <c r="BV16">
        <v>5.0272135317950802E-3</v>
      </c>
      <c r="BW16">
        <v>2.8667889816438928E-3</v>
      </c>
      <c r="BX16">
        <v>9.2032059564453959E-3</v>
      </c>
      <c r="BY16">
        <v>4.8711363219684492E-3</v>
      </c>
      <c r="BZ16">
        <v>5.4469561118677891E-4</v>
      </c>
      <c r="CA16">
        <v>1.5432879319410111E-3</v>
      </c>
      <c r="CB16">
        <v>2.364868729349762E-3</v>
      </c>
      <c r="CC16">
        <v>1.492623685479842E-2</v>
      </c>
      <c r="CD16">
        <v>6.6732913169693462E-3</v>
      </c>
      <c r="CE16">
        <v>1.8219099452746171E-3</v>
      </c>
      <c r="CF16">
        <v>4.5097627286162494E-3</v>
      </c>
      <c r="CG16">
        <v>3.5148272940205161E-3</v>
      </c>
      <c r="CH16">
        <v>2.2181600604282451E-3</v>
      </c>
      <c r="CI16">
        <v>7.9258237211155172E-2</v>
      </c>
      <c r="CJ16">
        <v>2.8178912629456279E-2</v>
      </c>
      <c r="CK16">
        <v>8.2762682133606762E-3</v>
      </c>
      <c r="CL16">
        <v>0</v>
      </c>
      <c r="CM16">
        <v>1.1982897001955499E-2</v>
      </c>
      <c r="CN16">
        <v>2.327765611713778E-3</v>
      </c>
      <c r="CO16">
        <v>1.6532980822740011E-3</v>
      </c>
      <c r="CP16">
        <v>1.576241370180561E-2</v>
      </c>
      <c r="CQ16">
        <v>2.2300860152763809E-3</v>
      </c>
      <c r="CR16">
        <v>5.3562172861993218E-2</v>
      </c>
      <c r="CS16">
        <v>1.5495460760614991E-3</v>
      </c>
      <c r="CT16">
        <v>2.3947463643983909E-3</v>
      </c>
      <c r="CU16">
        <v>1.8574944479129579E-2</v>
      </c>
      <c r="CV16">
        <v>9.8006176947379713E-3</v>
      </c>
      <c r="CW16">
        <v>6.9371403479931409E-3</v>
      </c>
      <c r="CX16">
        <v>1.7605298098581339E-3</v>
      </c>
      <c r="CY16">
        <v>0</v>
      </c>
      <c r="CZ16">
        <v>2.035998872253668E-3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>
      <c r="A17" t="s">
        <v>330</v>
      </c>
      <c r="B17">
        <v>8.6288213667634391E-3</v>
      </c>
      <c r="C17">
        <v>3.5339802818938342E-3</v>
      </c>
      <c r="D17">
        <v>2.5795825129716629E-3</v>
      </c>
      <c r="E17">
        <v>4.9669170373626524E-3</v>
      </c>
      <c r="F17">
        <v>5.3565770497672697E-3</v>
      </c>
      <c r="G17">
        <v>3.1553411904001951E-3</v>
      </c>
      <c r="H17">
        <v>0</v>
      </c>
      <c r="I17">
        <v>2.8722925335202131E-3</v>
      </c>
      <c r="J17">
        <v>2.7083177826439628E-2</v>
      </c>
      <c r="K17">
        <v>3.0193716089206338E-3</v>
      </c>
      <c r="L17">
        <v>8.1224385072885638E-2</v>
      </c>
      <c r="M17">
        <v>6.301770627397639E-2</v>
      </c>
      <c r="N17">
        <v>1.84696710540996E-3</v>
      </c>
      <c r="O17">
        <v>4.0134334798479273E-3</v>
      </c>
      <c r="P17">
        <v>5.4690761854424405E-4</v>
      </c>
      <c r="Q17">
        <v>6.9464420296554673E-4</v>
      </c>
      <c r="R17">
        <v>4.5069175448055124E-3</v>
      </c>
      <c r="S17">
        <v>2.3134790025897719E-3</v>
      </c>
      <c r="T17">
        <v>2.078595767108365E-3</v>
      </c>
      <c r="U17">
        <v>1.1695698356841569E-2</v>
      </c>
      <c r="V17">
        <v>4.0945307037339616E-3</v>
      </c>
      <c r="W17">
        <v>1.002756241317471E-2</v>
      </c>
      <c r="X17">
        <v>4.8326964075269957E-3</v>
      </c>
      <c r="Y17">
        <v>2.2123432233028791E-3</v>
      </c>
      <c r="Z17">
        <v>2.1828487736603448E-3</v>
      </c>
      <c r="AA17">
        <v>1.914998644922915E-3</v>
      </c>
      <c r="AB17">
        <v>1.9165671451971369E-2</v>
      </c>
      <c r="AC17">
        <v>2.1400212762742881E-2</v>
      </c>
      <c r="AD17">
        <v>3.8252196441216362E-3</v>
      </c>
      <c r="AE17">
        <v>2.552212333268509E-3</v>
      </c>
      <c r="AF17">
        <v>3.430631928301241E-3</v>
      </c>
      <c r="AG17">
        <v>1.8384591423945541E-2</v>
      </c>
      <c r="AH17">
        <v>2.759194630472138E-3</v>
      </c>
      <c r="AI17">
        <v>5.5450521535212313E-3</v>
      </c>
      <c r="AJ17">
        <v>3.6219739312496751E-3</v>
      </c>
      <c r="AK17">
        <v>3.5675905439832262E-2</v>
      </c>
      <c r="AL17">
        <v>5.3439276287807046E-3</v>
      </c>
      <c r="AM17">
        <v>3.408101488355277E-3</v>
      </c>
      <c r="AN17">
        <v>2.3698048686288122E-3</v>
      </c>
      <c r="AO17">
        <v>8.788217816771601E-3</v>
      </c>
      <c r="AP17">
        <v>3.6576213257724088E-3</v>
      </c>
      <c r="AQ17">
        <v>1.289079373339853E-2</v>
      </c>
      <c r="AR17">
        <v>8.1419110187782844E-3</v>
      </c>
      <c r="AS17">
        <v>1.299607734691665E-2</v>
      </c>
      <c r="AT17">
        <v>4.1340612280034708E-3</v>
      </c>
      <c r="AU17">
        <v>1.723992636028889E-3</v>
      </c>
      <c r="AV17">
        <v>0</v>
      </c>
      <c r="AW17">
        <v>3.1030777196646719E-2</v>
      </c>
      <c r="AX17">
        <v>2.170782934558592E-3</v>
      </c>
      <c r="AY17">
        <v>1.9396991033729361E-3</v>
      </c>
      <c r="AZ17">
        <v>4.5059017304176822E-2</v>
      </c>
      <c r="BA17">
        <v>1.717008657000648E-3</v>
      </c>
      <c r="BB17">
        <v>3.6048877611759211E-3</v>
      </c>
      <c r="BC17">
        <v>1.4022343886430489E-2</v>
      </c>
      <c r="BD17">
        <v>3.773084665964255E-3</v>
      </c>
      <c r="BE17">
        <v>7.7160831319728531E-3</v>
      </c>
      <c r="BF17">
        <v>1.0340394350388081E-2</v>
      </c>
      <c r="BG17">
        <v>2.452796688582668E-3</v>
      </c>
      <c r="BH17">
        <v>1.980677957925434E-3</v>
      </c>
      <c r="BI17">
        <v>1.331470719238393E-2</v>
      </c>
      <c r="BJ17">
        <v>5.3465797261260939E-3</v>
      </c>
      <c r="BK17">
        <v>3.8129407689088562E-3</v>
      </c>
      <c r="BL17">
        <v>3.4262815067986358E-3</v>
      </c>
      <c r="BM17">
        <v>3.0750359179390251E-2</v>
      </c>
      <c r="BN17">
        <v>3.2230716409465251E-3</v>
      </c>
      <c r="BO17">
        <v>1.5877234891622939E-2</v>
      </c>
      <c r="BP17">
        <v>3.7015039366438819E-3</v>
      </c>
      <c r="BQ17">
        <v>0</v>
      </c>
      <c r="BR17">
        <v>2.9231209321989061E-2</v>
      </c>
      <c r="BS17">
        <v>0</v>
      </c>
      <c r="BT17">
        <v>2.2902782449235209E-3</v>
      </c>
      <c r="BU17">
        <v>9.6249431392583917E-3</v>
      </c>
      <c r="BV17">
        <v>4.6913705041449058E-3</v>
      </c>
      <c r="BW17">
        <v>2.6982780252392132E-3</v>
      </c>
      <c r="BX17">
        <v>9.2464781014753306E-3</v>
      </c>
      <c r="BY17">
        <v>4.9726799982158327E-3</v>
      </c>
      <c r="BZ17">
        <v>5.1078719058107573E-4</v>
      </c>
      <c r="CA17">
        <v>1.4823329399367821E-3</v>
      </c>
      <c r="CB17">
        <v>2.294923514392839E-3</v>
      </c>
      <c r="CC17">
        <v>1.387724126107139E-2</v>
      </c>
      <c r="CD17">
        <v>6.5343166865858204E-3</v>
      </c>
      <c r="CE17">
        <v>1.7534627752394121E-3</v>
      </c>
      <c r="CF17">
        <v>4.4216219565014802E-3</v>
      </c>
      <c r="CG17">
        <v>3.4911799164105608E-3</v>
      </c>
      <c r="CH17">
        <v>2.2376035704436701E-3</v>
      </c>
      <c r="CI17">
        <v>8.0902110824582874E-2</v>
      </c>
      <c r="CJ17">
        <v>2.9017039014688811E-2</v>
      </c>
      <c r="CK17">
        <v>8.8936194911733435E-3</v>
      </c>
      <c r="CL17">
        <v>0</v>
      </c>
      <c r="CM17">
        <v>1.26084454498827E-2</v>
      </c>
      <c r="CN17">
        <v>2.377379251094932E-3</v>
      </c>
      <c r="CO17">
        <v>1.594148601085528E-3</v>
      </c>
      <c r="CP17">
        <v>1.6478505602827431E-2</v>
      </c>
      <c r="CQ17">
        <v>2.2959273309844951E-3</v>
      </c>
      <c r="CR17">
        <v>5.2706462184185378E-2</v>
      </c>
      <c r="CS17">
        <v>1.529274425161995E-3</v>
      </c>
      <c r="CT17">
        <v>2.4427888107776121E-3</v>
      </c>
      <c r="CU17">
        <v>1.9483782965245861E-2</v>
      </c>
      <c r="CV17">
        <v>9.8307984297828256E-3</v>
      </c>
      <c r="CW17">
        <v>6.8343164906328026E-3</v>
      </c>
      <c r="CX17">
        <v>0</v>
      </c>
      <c r="CY17">
        <v>0</v>
      </c>
      <c r="CZ17">
        <v>1.9525156323911309E-3</v>
      </c>
      <c r="DA17">
        <v>1.736285211774232E-3</v>
      </c>
      <c r="DB17">
        <v>2.2399618852390292E-3</v>
      </c>
      <c r="DC17">
        <v>2.1578916402919461E-3</v>
      </c>
      <c r="DD17">
        <v>2.084856340573614E-3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>
      <c r="A18" t="s">
        <v>331</v>
      </c>
      <c r="B18">
        <v>8.9252348668200747E-3</v>
      </c>
      <c r="C18">
        <v>3.522879661451552E-3</v>
      </c>
      <c r="D18">
        <v>2.5133461148492491E-3</v>
      </c>
      <c r="E18">
        <v>5.0636368352010826E-3</v>
      </c>
      <c r="F18">
        <v>5.4348108089158397E-3</v>
      </c>
      <c r="G18">
        <v>3.0823454554363052E-3</v>
      </c>
      <c r="H18">
        <v>0</v>
      </c>
      <c r="I18">
        <v>2.8534174301767801E-3</v>
      </c>
      <c r="J18">
        <v>2.742380470891893E-2</v>
      </c>
      <c r="K18">
        <v>3.0592199076507681E-3</v>
      </c>
      <c r="L18">
        <v>8.6282665874509043E-2</v>
      </c>
      <c r="M18">
        <v>6.5761856356976289E-2</v>
      </c>
      <c r="N18">
        <v>1.887145956034942E-3</v>
      </c>
      <c r="O18">
        <v>3.9849271879157889E-3</v>
      </c>
      <c r="P18">
        <v>5.5005091243546102E-4</v>
      </c>
      <c r="Q18">
        <v>7.213492460471458E-4</v>
      </c>
      <c r="R18">
        <v>4.6572996111285646E-3</v>
      </c>
      <c r="S18">
        <v>2.3127891010194211E-3</v>
      </c>
      <c r="T18">
        <v>2.2039233843171241E-3</v>
      </c>
      <c r="U18">
        <v>1.1465349755903289E-2</v>
      </c>
      <c r="V18">
        <v>3.8425523715605479E-3</v>
      </c>
      <c r="W18">
        <v>1.022431051905673E-2</v>
      </c>
      <c r="X18">
        <v>4.8635090879119418E-3</v>
      </c>
      <c r="Y18">
        <v>2.3182803134766811E-3</v>
      </c>
      <c r="Z18">
        <v>2.2904638785043439E-3</v>
      </c>
      <c r="AA18">
        <v>1.8781560457175981E-3</v>
      </c>
      <c r="AB18">
        <v>1.9224177608904588E-2</v>
      </c>
      <c r="AC18">
        <v>2.1719297969054061E-2</v>
      </c>
      <c r="AD18">
        <v>3.7259065349882852E-3</v>
      </c>
      <c r="AE18">
        <v>2.5807348818312672E-3</v>
      </c>
      <c r="AF18">
        <v>3.2971407222891201E-3</v>
      </c>
      <c r="AG18">
        <v>1.8225640144128301E-2</v>
      </c>
      <c r="AH18">
        <v>2.900903352511172E-3</v>
      </c>
      <c r="AI18">
        <v>5.6124624293713479E-3</v>
      </c>
      <c r="AJ18">
        <v>3.0372778799383901E-3</v>
      </c>
      <c r="AK18">
        <v>3.5772297563433163E-2</v>
      </c>
      <c r="AL18">
        <v>5.4492533615453391E-3</v>
      </c>
      <c r="AM18">
        <v>3.4511332158069E-3</v>
      </c>
      <c r="AN18">
        <v>2.435307911943269E-3</v>
      </c>
      <c r="AO18">
        <v>9.0383577850420595E-3</v>
      </c>
      <c r="AP18">
        <v>3.670291600736232E-3</v>
      </c>
      <c r="AQ18">
        <v>1.2586678847140129E-2</v>
      </c>
      <c r="AR18">
        <v>7.7279856669034749E-3</v>
      </c>
      <c r="AS18">
        <v>1.284357437795873E-2</v>
      </c>
      <c r="AT18">
        <v>3.7442536016931041E-3</v>
      </c>
      <c r="AU18">
        <v>1.750759648077188E-3</v>
      </c>
      <c r="AV18">
        <v>0</v>
      </c>
      <c r="AW18">
        <v>3.2228937876353773E-2</v>
      </c>
      <c r="AX18">
        <v>2.315396144898999E-3</v>
      </c>
      <c r="AY18">
        <v>1.936920190500903E-3</v>
      </c>
      <c r="AZ18">
        <v>4.6588140339694863E-2</v>
      </c>
      <c r="BA18">
        <v>1.871362830523197E-3</v>
      </c>
      <c r="BB18">
        <v>3.671752004297969E-3</v>
      </c>
      <c r="BC18">
        <v>1.3963927046056699E-2</v>
      </c>
      <c r="BD18">
        <v>3.8003999684083139E-3</v>
      </c>
      <c r="BE18">
        <v>7.7213130533398729E-3</v>
      </c>
      <c r="BF18">
        <v>1.008894902938566E-2</v>
      </c>
      <c r="BG18">
        <v>2.4356017457142611E-3</v>
      </c>
      <c r="BH18">
        <v>1.957591388443924E-3</v>
      </c>
      <c r="BI18">
        <v>1.251104771984402E-2</v>
      </c>
      <c r="BJ18">
        <v>5.2612010991986346E-3</v>
      </c>
      <c r="BK18">
        <v>3.817744739848191E-3</v>
      </c>
      <c r="BL18">
        <v>3.4211798920080372E-3</v>
      </c>
      <c r="BM18">
        <v>3.042366513114747E-2</v>
      </c>
      <c r="BN18">
        <v>3.2209411089774631E-3</v>
      </c>
      <c r="BO18">
        <v>0</v>
      </c>
      <c r="BP18">
        <v>3.6341042791441821E-3</v>
      </c>
      <c r="BQ18">
        <v>0</v>
      </c>
      <c r="BR18">
        <v>2.88896857577416E-2</v>
      </c>
      <c r="BS18">
        <v>0</v>
      </c>
      <c r="BT18">
        <v>2.2762835372339241E-3</v>
      </c>
      <c r="BU18">
        <v>9.5978449148734317E-3</v>
      </c>
      <c r="BV18">
        <v>4.7396401432181594E-3</v>
      </c>
      <c r="BW18">
        <v>2.80244804331958E-3</v>
      </c>
      <c r="BX18">
        <v>9.3935014637729752E-3</v>
      </c>
      <c r="BY18">
        <v>4.8761414457653088E-3</v>
      </c>
      <c r="BZ18">
        <v>5.2230382307611475E-4</v>
      </c>
      <c r="CA18">
        <v>1.595624442128029E-3</v>
      </c>
      <c r="CB18">
        <v>2.1687687611347921E-3</v>
      </c>
      <c r="CC18">
        <v>1.499747154283371E-2</v>
      </c>
      <c r="CD18">
        <v>6.7641254271318301E-3</v>
      </c>
      <c r="CE18">
        <v>1.7805460678011419E-3</v>
      </c>
      <c r="CF18">
        <v>4.6280476620871218E-3</v>
      </c>
      <c r="CG18">
        <v>3.4170612402225319E-3</v>
      </c>
      <c r="CH18">
        <v>2.4064891831057419E-3</v>
      </c>
      <c r="CI18">
        <v>8.3304210169107162E-2</v>
      </c>
      <c r="CJ18">
        <v>2.911351233256201E-2</v>
      </c>
      <c r="CK18">
        <v>9.1191543140275947E-3</v>
      </c>
      <c r="CL18">
        <v>0</v>
      </c>
      <c r="CM18">
        <v>1.2418990078395019E-2</v>
      </c>
      <c r="CN18">
        <v>2.3828082441545301E-3</v>
      </c>
      <c r="CO18">
        <v>1.657270808497762E-3</v>
      </c>
      <c r="CP18">
        <v>1.6060438500501359E-2</v>
      </c>
      <c r="CQ18">
        <v>2.3533660426056599E-3</v>
      </c>
      <c r="CR18">
        <v>5.33702861200121E-2</v>
      </c>
      <c r="CS18">
        <v>1.543545044502792E-3</v>
      </c>
      <c r="CT18">
        <v>2.0761051424584439E-3</v>
      </c>
      <c r="CU18">
        <v>1.9636956553893199E-2</v>
      </c>
      <c r="CV18">
        <v>9.9087489472595106E-3</v>
      </c>
      <c r="CW18">
        <v>6.9329852633097681E-3</v>
      </c>
      <c r="CX18">
        <v>0</v>
      </c>
      <c r="CY18">
        <v>0</v>
      </c>
      <c r="CZ18">
        <v>2.0105755476421132E-3</v>
      </c>
      <c r="DA18">
        <v>1.7659566554799121E-3</v>
      </c>
      <c r="DB18">
        <v>2.4146658823031939E-3</v>
      </c>
      <c r="DC18">
        <v>2.1854197767368008E-3</v>
      </c>
      <c r="DD18">
        <v>2.0544305038522588E-3</v>
      </c>
      <c r="DE18">
        <v>2.0476545342347852E-3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03_2020</vt:lpstr>
      <vt:lpstr>27_04_2020</vt:lpstr>
      <vt:lpstr>04_2020</vt:lpstr>
      <vt:lpstr>05_2020</vt:lpstr>
      <vt:lpstr>06_2020</vt:lpstr>
      <vt:lpstr>07_2020</vt:lpstr>
      <vt:lpstr>08_2020</vt:lpstr>
      <vt:lpstr>09_2020</vt:lpstr>
      <vt:lpstr>10_2020</vt:lpstr>
      <vt:lpstr>11_2020</vt:lpstr>
      <vt:lpstr>12_2020</vt:lpstr>
      <vt:lpstr>2025-02-28_17-18-12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Terence McIver</dc:creator>
  <cp:lastModifiedBy>Samuel Graham</cp:lastModifiedBy>
  <dcterms:created xsi:type="dcterms:W3CDTF">2023-11-06T15:48:11Z</dcterms:created>
  <dcterms:modified xsi:type="dcterms:W3CDTF">2025-02-28T17:21:47Z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