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B34D1AC6-8B40-4084-BF53-8E7CD118BF4A}" xr6:coauthVersionLast="45" xr6:coauthVersionMax="45" xr10:uidLastSave="{00000000-0000-0000-0000-000000000000}"/>
  <bookViews>
    <workbookView xWindow="612" yWindow="-108" windowWidth="30216" windowHeight="17496" tabRatio="757" xr2:uid="{76A7A5CA-0E08-423E-A6CA-8240103AE293}"/>
  </bookViews>
  <sheets>
    <sheet name="Efforts" sheetId="1" r:id="rId1"/>
    <sheet name="Keys" sheetId="2" r:id="rId2"/>
    <sheet name="Soul" sheetId="13" r:id="rId3"/>
    <sheet name="Mtgap2" sheetId="8" r:id="rId4"/>
    <sheet name="Norman" sheetId="21" r:id="rId5"/>
    <sheet name="Breakl15" sheetId="6" r:id="rId6"/>
    <sheet name="Querty" sheetId="3" r:id="rId7"/>
    <sheet name="Collemak" sheetId="4" r:id="rId8"/>
    <sheet name="Mtgap1" sheetId="5" r:id="rId9"/>
    <sheet name="Dvorak" sheetId="9" r:id="rId10"/>
    <sheet name="Workman" sheetId="10" r:id="rId11"/>
    <sheet name="Niro" sheetId="12" r:id="rId12"/>
    <sheet name="Kaehi" sheetId="14" r:id="rId13"/>
    <sheet name="QFMLWY" sheetId="15" r:id="rId14"/>
    <sheet name="QGMLWB" sheetId="16" r:id="rId15"/>
    <sheet name="QGMLWY" sheetId="18" r:id="rId16"/>
    <sheet name="TNWMLC" sheetId="19" r:id="rId17"/>
    <sheet name="Gelatin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U20" i="1"/>
  <c r="U19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14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6" i="21" l="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8" i="20" l="1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8" i="10" s="1"/>
  <c r="A16" i="9"/>
  <c r="A15" i="9"/>
  <c r="A16" i="8"/>
  <c r="A15" i="8"/>
  <c r="A16" i="6"/>
  <c r="A15" i="6"/>
  <c r="A16" i="5"/>
  <c r="A15" i="5"/>
  <c r="A16" i="4"/>
  <c r="A15" i="4"/>
  <c r="A16" i="3"/>
  <c r="A15" i="3"/>
  <c r="Q2" i="1"/>
  <c r="A18" i="4" l="1"/>
  <c r="A18" i="9"/>
  <c r="A18" i="14"/>
  <c r="A18" i="12"/>
  <c r="A18" i="3"/>
  <c r="A18" i="13"/>
  <c r="A18" i="5"/>
  <c r="A18" i="8"/>
  <c r="A18" i="6"/>
  <c r="P2" i="1"/>
  <c r="O2" i="1"/>
  <c r="P3" i="1"/>
  <c r="Q3" i="1"/>
  <c r="C14" i="1"/>
  <c r="Q4" i="1"/>
  <c r="Q5" i="1"/>
  <c r="Q6" i="1"/>
  <c r="P4" i="1"/>
  <c r="P5" i="1"/>
  <c r="P6" i="1"/>
  <c r="O3" i="1"/>
  <c r="O4" i="1"/>
  <c r="O5" i="1"/>
  <c r="O6" i="1"/>
  <c r="N3" i="1"/>
  <c r="N4" i="1"/>
  <c r="N5" i="1"/>
  <c r="N6" i="1"/>
  <c r="N2" i="1"/>
  <c r="E17" i="1" l="1"/>
  <c r="H17" i="1"/>
  <c r="E19" i="1"/>
  <c r="H19" i="1"/>
  <c r="E37" i="1"/>
  <c r="H37" i="1"/>
  <c r="H30" i="1"/>
  <c r="E30" i="1"/>
  <c r="H23" i="1"/>
  <c r="E23" i="1"/>
  <c r="E27" i="1"/>
  <c r="H27" i="1"/>
  <c r="H44" i="1"/>
  <c r="E44" i="1"/>
  <c r="H22" i="1"/>
  <c r="E22" i="1"/>
  <c r="H32" i="1"/>
  <c r="E32" i="1"/>
  <c r="H47" i="1"/>
  <c r="E47" i="1"/>
  <c r="H39" i="1"/>
  <c r="E39" i="1"/>
  <c r="H20" i="1"/>
  <c r="E20" i="1"/>
  <c r="E46" i="1"/>
  <c r="H46" i="1"/>
  <c r="E16" i="1"/>
  <c r="H16" i="1"/>
  <c r="E34" i="1"/>
  <c r="H34" i="1"/>
  <c r="E26" i="1"/>
  <c r="H26" i="1"/>
  <c r="H48" i="1"/>
  <c r="E48" i="1"/>
  <c r="E25" i="1"/>
  <c r="H25" i="1"/>
  <c r="H49" i="1"/>
  <c r="E49" i="1"/>
  <c r="H21" i="1"/>
  <c r="E21" i="1"/>
  <c r="H50" i="1"/>
  <c r="E50" i="1"/>
  <c r="H51" i="1"/>
  <c r="E51" i="1"/>
  <c r="H38" i="1"/>
  <c r="E38" i="1"/>
  <c r="H42" i="1"/>
  <c r="E42" i="1"/>
  <c r="H29" i="1"/>
  <c r="E29" i="1"/>
  <c r="H40" i="1"/>
  <c r="E40" i="1"/>
  <c r="H31" i="1"/>
  <c r="E31" i="1"/>
  <c r="H41" i="1"/>
  <c r="E41" i="1"/>
  <c r="E43" i="1"/>
  <c r="H43" i="1"/>
  <c r="E33" i="1"/>
  <c r="H33" i="1"/>
  <c r="E24" i="1"/>
  <c r="H24" i="1"/>
  <c r="E45" i="1"/>
  <c r="H45" i="1"/>
  <c r="E18" i="1"/>
  <c r="H18" i="1"/>
  <c r="E36" i="1"/>
  <c r="H36" i="1"/>
  <c r="H35" i="1"/>
  <c r="E35" i="1"/>
  <c r="E28" i="1"/>
  <c r="H28" i="1"/>
  <c r="E14" i="1"/>
  <c r="H14" i="1"/>
  <c r="H15" i="1" l="1"/>
  <c r="U15" i="1" s="1"/>
  <c r="E15" i="1"/>
  <c r="U14" i="1" s="1"/>
  <c r="D10" i="1" l="1"/>
</calcChain>
</file>

<file path=xl/sharedStrings.xml><?xml version="1.0" encoding="utf-8"?>
<sst xmlns="http://schemas.openxmlformats.org/spreadsheetml/2006/main" count="716" uniqueCount="94">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</sst>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configure.ergodox-ez.com/ergodox-ez/layouts/BNpaO/latest/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colemak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mathematicalmulticore.wordpress.com/the-keyboard-layout-proje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1"/>
  <sheetViews>
    <sheetView tabSelected="1" zoomScale="175" zoomScaleNormal="175" workbookViewId="0">
      <pane ySplit="7" topLeftCell="A8" activePane="bottomLeft" state="frozen"/>
      <selection pane="bottomLeft" activeCell="D11" sqref="D11"/>
    </sheetView>
  </sheetViews>
  <sheetFormatPr defaultColWidth="4.77734375" defaultRowHeight="14.4" x14ac:dyDescent="0.3"/>
  <cols>
    <col min="1" max="8" width="4.77734375" style="4"/>
    <col min="9" max="9" width="4.77734375" style="2"/>
    <col min="10" max="17" width="4.77734375" style="4"/>
  </cols>
  <sheetData>
    <row r="1" spans="1:35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 t="shared" ref="K2:M4" si="0">B2*$D$1</f>
        <v>10</v>
      </c>
      <c r="L2" s="6">
        <f t="shared" si="0"/>
        <v>8</v>
      </c>
      <c r="M2" s="7">
        <f t="shared" si="0"/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  <c r="T2" s="86" t="s">
        <v>54</v>
      </c>
      <c r="U2" s="86" t="s">
        <v>55</v>
      </c>
      <c r="V2" s="91" t="s">
        <v>56</v>
      </c>
      <c r="W2" s="87" t="s">
        <v>57</v>
      </c>
      <c r="X2" s="87" t="s">
        <v>58</v>
      </c>
      <c r="Y2" s="87" t="s">
        <v>59</v>
      </c>
      <c r="Z2" s="87" t="s">
        <v>63</v>
      </c>
      <c r="AB2" t="s">
        <v>46</v>
      </c>
      <c r="AC2" s="86">
        <v>7</v>
      </c>
      <c r="AD2" s="86">
        <v>6</v>
      </c>
      <c r="AE2" s="91">
        <v>5</v>
      </c>
      <c r="AF2" s="87">
        <v>4</v>
      </c>
      <c r="AG2" s="87">
        <v>3</v>
      </c>
      <c r="AH2" s="87">
        <v>2</v>
      </c>
      <c r="AI2" s="87">
        <v>1</v>
      </c>
    </row>
    <row r="3" spans="1:35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 t="shared" si="0"/>
        <v>8</v>
      </c>
      <c r="L3" s="8">
        <f t="shared" si="0"/>
        <v>7</v>
      </c>
      <c r="M3" s="5">
        <f t="shared" si="0"/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27"/>
      <c r="T3" s="86" t="s">
        <v>72</v>
      </c>
      <c r="U3" s="86" t="s">
        <v>73</v>
      </c>
      <c r="V3" s="91" t="s">
        <v>74</v>
      </c>
      <c r="W3" s="87" t="s">
        <v>75</v>
      </c>
      <c r="X3" s="88" t="s">
        <v>76</v>
      </c>
      <c r="Y3" s="88" t="s">
        <v>77</v>
      </c>
      <c r="Z3" s="88" t="s">
        <v>78</v>
      </c>
      <c r="AB3" s="27"/>
      <c r="AC3" s="86">
        <v>14</v>
      </c>
      <c r="AD3" s="86">
        <v>13</v>
      </c>
      <c r="AE3" s="91">
        <v>12</v>
      </c>
      <c r="AF3" s="87">
        <v>11</v>
      </c>
      <c r="AG3" s="88">
        <v>10</v>
      </c>
      <c r="AH3" s="88">
        <v>9</v>
      </c>
      <c r="AI3" s="88">
        <v>8</v>
      </c>
    </row>
    <row r="4" spans="1:35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7</v>
      </c>
      <c r="K4" s="75">
        <f t="shared" si="0"/>
        <v>7</v>
      </c>
      <c r="L4" s="8">
        <f t="shared" si="0"/>
        <v>6</v>
      </c>
      <c r="M4" s="5">
        <f t="shared" si="0"/>
        <v>1</v>
      </c>
      <c r="N4" s="16">
        <f>E4*$E$1</f>
        <v>1</v>
      </c>
      <c r="O4" s="18">
        <f>F4*$F$1</f>
        <v>1.2</v>
      </c>
      <c r="P4" s="9">
        <f t="shared" ref="P4:Q6" si="1">G4*$G$1</f>
        <v>5.4</v>
      </c>
      <c r="Q4" s="21">
        <f t="shared" si="1"/>
        <v>12.6</v>
      </c>
      <c r="S4" s="27"/>
      <c r="T4" s="86" t="s">
        <v>79</v>
      </c>
      <c r="U4" s="86" t="s">
        <v>80</v>
      </c>
      <c r="V4" s="91" t="s">
        <v>81</v>
      </c>
      <c r="W4" s="87" t="s">
        <v>82</v>
      </c>
      <c r="X4" s="88" t="s">
        <v>83</v>
      </c>
      <c r="Y4" s="89" t="s">
        <v>84</v>
      </c>
      <c r="Z4" s="89" t="s">
        <v>85</v>
      </c>
      <c r="AB4" s="27"/>
      <c r="AC4" s="86">
        <v>21</v>
      </c>
      <c r="AD4" s="86">
        <v>20</v>
      </c>
      <c r="AE4" s="91">
        <v>19</v>
      </c>
      <c r="AF4" s="87">
        <v>18</v>
      </c>
      <c r="AG4" s="88">
        <v>17</v>
      </c>
      <c r="AH4" s="89">
        <v>16</v>
      </c>
      <c r="AI4" s="89">
        <v>15</v>
      </c>
    </row>
    <row r="5" spans="1:35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6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 t="shared" si="1"/>
        <v>3.6</v>
      </c>
      <c r="Q5" s="22">
        <f t="shared" si="1"/>
        <v>10.8</v>
      </c>
      <c r="S5" s="90" t="s">
        <v>61</v>
      </c>
      <c r="T5" s="90" t="s">
        <v>62</v>
      </c>
      <c r="U5" s="86" t="s">
        <v>86</v>
      </c>
      <c r="V5" s="91" t="s">
        <v>87</v>
      </c>
      <c r="W5" s="87" t="s">
        <v>88</v>
      </c>
      <c r="X5" s="88" t="s">
        <v>89</v>
      </c>
      <c r="Y5" s="89" t="s">
        <v>90</v>
      </c>
      <c r="Z5" s="89" t="s">
        <v>91</v>
      </c>
      <c r="AB5" s="90">
        <v>29</v>
      </c>
      <c r="AC5" s="90">
        <v>28</v>
      </c>
      <c r="AD5" s="86">
        <v>27</v>
      </c>
      <c r="AE5" s="91">
        <v>26</v>
      </c>
      <c r="AF5" s="87">
        <v>25</v>
      </c>
      <c r="AG5" s="88">
        <v>24</v>
      </c>
      <c r="AH5" s="89">
        <v>23</v>
      </c>
      <c r="AI5" s="89">
        <v>22</v>
      </c>
    </row>
    <row r="6" spans="1:35" ht="15.6" thickTop="1" thickBot="1" x14ac:dyDescent="0.35">
      <c r="A6" s="68">
        <v>9</v>
      </c>
      <c r="B6" s="106">
        <v>3</v>
      </c>
      <c r="C6" s="108">
        <v>1</v>
      </c>
      <c r="D6" s="69">
        <v>5</v>
      </c>
      <c r="E6" s="85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102">
        <f>B6*$C$1</f>
        <v>3</v>
      </c>
      <c r="L6" s="104">
        <f>C6*$C$1</f>
        <v>1</v>
      </c>
      <c r="M6" s="74">
        <f>D6*$C$1</f>
        <v>5</v>
      </c>
      <c r="N6" s="83">
        <f>E6*$E$1</f>
        <v>6</v>
      </c>
      <c r="O6" s="20">
        <f>F6*$F$1</f>
        <v>7.1999999999999993</v>
      </c>
      <c r="P6" s="14">
        <f t="shared" si="1"/>
        <v>10.8</v>
      </c>
      <c r="Q6" s="23">
        <f t="shared" si="1"/>
        <v>14.4</v>
      </c>
      <c r="S6" s="90" t="s">
        <v>64</v>
      </c>
      <c r="T6" s="116" t="s">
        <v>65</v>
      </c>
      <c r="U6" s="118" t="s">
        <v>66</v>
      </c>
      <c r="V6" s="92" t="s">
        <v>67</v>
      </c>
      <c r="W6" s="87" t="s">
        <v>68</v>
      </c>
      <c r="X6" s="88" t="s">
        <v>69</v>
      </c>
      <c r="Y6" s="89" t="s">
        <v>70</v>
      </c>
      <c r="Z6" s="89" t="s">
        <v>71</v>
      </c>
      <c r="AB6" s="90">
        <v>37</v>
      </c>
      <c r="AC6" s="112">
        <v>36</v>
      </c>
      <c r="AD6" s="112">
        <v>35</v>
      </c>
      <c r="AE6" s="92">
        <v>34</v>
      </c>
      <c r="AF6" s="87">
        <v>33</v>
      </c>
      <c r="AG6" s="88">
        <v>32</v>
      </c>
      <c r="AH6" s="89">
        <v>31</v>
      </c>
      <c r="AI6" s="89">
        <v>30</v>
      </c>
    </row>
    <row r="7" spans="1:35" ht="15.6" thickTop="1" thickBot="1" x14ac:dyDescent="0.35">
      <c r="A7" s="84">
        <v>6</v>
      </c>
      <c r="B7" s="107"/>
      <c r="C7" s="109"/>
      <c r="D7" s="27"/>
      <c r="E7" s="27"/>
      <c r="F7" s="27"/>
      <c r="G7" s="27"/>
      <c r="H7" s="27"/>
      <c r="J7" s="82">
        <f>A7*$C$1</f>
        <v>6</v>
      </c>
      <c r="K7" s="103"/>
      <c r="L7" s="105"/>
      <c r="S7" s="90" t="s">
        <v>60</v>
      </c>
      <c r="T7" s="117"/>
      <c r="U7" s="119"/>
      <c r="V7" s="27"/>
      <c r="W7" s="27"/>
      <c r="X7" s="27"/>
      <c r="Y7" s="27"/>
      <c r="Z7" s="27"/>
      <c r="AB7" s="90">
        <v>38</v>
      </c>
      <c r="AC7" s="113"/>
      <c r="AD7" s="113"/>
      <c r="AE7" s="27"/>
      <c r="AF7" s="27"/>
      <c r="AG7" s="27"/>
      <c r="AH7" s="27"/>
      <c r="AI7" s="27"/>
    </row>
    <row r="8" spans="1:35" ht="15" thickTop="1" x14ac:dyDescent="0.3">
      <c r="J8" s="79"/>
    </row>
    <row r="9" spans="1:35" x14ac:dyDescent="0.3">
      <c r="J9" s="79"/>
    </row>
    <row r="10" spans="1:35" x14ac:dyDescent="0.3">
      <c r="A10" s="50" t="s">
        <v>92</v>
      </c>
      <c r="D10" s="50" t="str">
        <f>_xlfn.CONCAT("{",U14,",",U15,"}")</f>
        <v>{"L1": 8,"L2": 7,"L3": 6,"L4": 5,"L5": 7,"L6": 8,"L7": 10,"L8": 8.4,"L9": 7.2,"L10": 6,"L11": 4,"L12": 5,"L13": 7,"L14": 8,"L15": 12.6,"L16": 5.4,"L17": 1.2,"L18": 1,"L19": 1,"L20": 6,"L21": 7,"L22": 10.8,"L23":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12.6,"R16": 5.4,"R17": 1.2,"R18": 1,"R19": 1,"R20": 6,"R21": 7,"R22": 10.8,"R23": 3.6,"R24": 3.6,"R25": 3,"R26": 3,"R27": 7,"R28": 9,"R29": 10,"R30": 14.4,"R31": 10.8,"R32": 7.2,"R33": 6,"R34": 5,"R35": 1,"R36": 3,"R37": 9,"R38": 6}</v>
      </c>
    </row>
    <row r="11" spans="1:35" x14ac:dyDescent="0.3">
      <c r="A11" s="50" t="s">
        <v>53</v>
      </c>
      <c r="D11" s="50" t="str">
        <f>_xlfn.CONCAT("{",U19,",",U20,"}")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3" spans="1:35" x14ac:dyDescent="0.3">
      <c r="A13" s="50"/>
      <c r="C13" s="50" t="s">
        <v>93</v>
      </c>
      <c r="L13" s="50" t="s">
        <v>53</v>
      </c>
      <c r="U13" t="s">
        <v>92</v>
      </c>
    </row>
    <row r="14" spans="1:35" x14ac:dyDescent="0.3">
      <c r="A14" s="2">
        <v>1</v>
      </c>
      <c r="C14" s="4">
        <f>Q2</f>
        <v>8</v>
      </c>
      <c r="E14" s="80" t="str">
        <f>SUBSTITUTE(_xlfn.CONCAT("""L",$A14,""": ",$C14),",",".")</f>
        <v>"L1": 8</v>
      </c>
      <c r="H14" s="50" t="str">
        <f>SUBSTITUTE(_xlfn.CONCAT("""R",$A14,""": ",$C14),",",".")</f>
        <v>"R1": 8</v>
      </c>
      <c r="I14" s="4"/>
      <c r="J14" s="2"/>
      <c r="L14" s="120" t="str">
        <f>Z2</f>
        <v>0, 8</v>
      </c>
      <c r="N14" s="80" t="str">
        <f>_xlfn.CONCAT("""L",$A14,""": """,$L14,"""")</f>
        <v>"L1": "0, 8"</v>
      </c>
      <c r="Q14" s="80" t="str">
        <f>_xlfn.CONCAT("""R",$A14,""": """,$L14,"""")</f>
        <v>"R1": "0, 8"</v>
      </c>
      <c r="U14" s="50" t="str">
        <f>_xlfn.TEXTJOIN(",",TRUE,E14:E51,)</f>
        <v>"L1": 8,"L2": 7,"L3": 6,"L4": 5,"L5": 7,"L6": 8,"L7": 10,"L8": 8.4,"L9": 7.2,"L10": 6,"L11": 4,"L12": 5,"L13": 7,"L14": 8,"L15": 12.6,"L16": 5.4,"L17": 1.2,"L18": 1,"L19": 1,"L20": 6,"L21": 7,"L22": 10.8,"L23": 3.6,"L24": 3.6,"L25": 3,"L26": 3,"L27": 7,"L28": 9,"L29": 10,"L30": 14.4,"L31": 10.8,"L32": 7.2,"L33": 6,"L34": 5,"L35": 1,"L36": 3,"L37": 9,"L38": 6</v>
      </c>
    </row>
    <row r="15" spans="1:35" x14ac:dyDescent="0.3">
      <c r="A15" s="2">
        <v>2</v>
      </c>
      <c r="C15" s="4">
        <f>P2</f>
        <v>7</v>
      </c>
      <c r="E15" s="80" t="str">
        <f>SUBSTITUTE(_xlfn.CONCAT("""L",$A15,""": ",$C15),",",".")</f>
        <v>"L2": 7</v>
      </c>
      <c r="H15" s="50" t="str">
        <f>SUBSTITUTE(_xlfn.CONCAT("""R",$A15,""": ",$C15),",",".")</f>
        <v>"R2": 7</v>
      </c>
      <c r="I15" s="4"/>
      <c r="J15" s="2"/>
      <c r="L15" s="120" t="str">
        <f>Y2</f>
        <v>0, 7</v>
      </c>
      <c r="N15" s="80" t="str">
        <f t="shared" ref="N15:N51" si="2">_xlfn.CONCAT("""L",$A15,""": """,$L15,"""")</f>
        <v>"L2": "0, 7"</v>
      </c>
      <c r="Q15" s="80" t="str">
        <f t="shared" ref="Q15:Q51" si="3">_xlfn.CONCAT("""R",$A15,""": """,$L15,"""")</f>
        <v>"R2": "0, 7"</v>
      </c>
      <c r="U15" s="50" t="str">
        <f>_xlfn.TEXTJOIN(",",TRUE,H14:H51,)</f>
        <v>"R1": 8,"R2": 7,"R3": 6,"R4": 5,"R5": 7,"R6": 8,"R7": 10,"R8": 8.4,"R9": 7.2,"R10": 6,"R11": 4,"R12": 5,"R13": 7,"R14": 8,"R15": 12.6,"R16": 5.4,"R17": 1.2,"R18": 1,"R19": 1,"R20": 6,"R21": 7,"R22": 10.8,"R23": 3.6,"R24": 3.6,"R25": 3,"R26": 3,"R27": 7,"R28": 9,"R29": 10,"R30": 14.4,"R31": 10.8,"R32": 7.2,"R33": 6,"R34": 5,"R35": 1,"R36": 3,"R37": 9,"R38": 6</v>
      </c>
    </row>
    <row r="16" spans="1:35" x14ac:dyDescent="0.3">
      <c r="A16" s="2">
        <v>3</v>
      </c>
      <c r="C16" s="4">
        <f>O2</f>
        <v>6</v>
      </c>
      <c r="E16" s="80" t="str">
        <f>SUBSTITUTE(_xlfn.CONCAT("""L",$A16,""": ",$C16),",",".")</f>
        <v>"L3": 6</v>
      </c>
      <c r="H16" s="50" t="str">
        <f>SUBSTITUTE(_xlfn.CONCAT("""R",$A16,""": ",$C16),",",".")</f>
        <v>"R3": 6</v>
      </c>
      <c r="I16" s="4"/>
      <c r="J16" s="2"/>
      <c r="L16" s="120" t="str">
        <f>X2</f>
        <v>0, 6</v>
      </c>
      <c r="N16" s="80" t="str">
        <f t="shared" si="2"/>
        <v>"L3": "0, 6"</v>
      </c>
      <c r="Q16" s="80" t="str">
        <f t="shared" si="3"/>
        <v>"R3": "0, 6"</v>
      </c>
      <c r="U16" s="4"/>
    </row>
    <row r="17" spans="1:21" x14ac:dyDescent="0.3">
      <c r="A17" s="2">
        <v>4</v>
      </c>
      <c r="C17" s="4">
        <f>N2</f>
        <v>5</v>
      </c>
      <c r="E17" s="80" t="str">
        <f>SUBSTITUTE(_xlfn.CONCAT("""L",$A17,""": ",$C17),",",".")</f>
        <v>"L4": 5</v>
      </c>
      <c r="H17" s="50" t="str">
        <f>SUBSTITUTE(_xlfn.CONCAT("""R",$A17,""": ",$C17),",",".")</f>
        <v>"R4": 5</v>
      </c>
      <c r="I17" s="4"/>
      <c r="J17" s="2"/>
      <c r="L17" s="120" t="str">
        <f>W2</f>
        <v>0, 5</v>
      </c>
      <c r="N17" s="80" t="str">
        <f t="shared" si="2"/>
        <v>"L4": "0, 5"</v>
      </c>
      <c r="Q17" s="80" t="str">
        <f t="shared" si="3"/>
        <v>"R4": "0, 5"</v>
      </c>
    </row>
    <row r="18" spans="1:21" x14ac:dyDescent="0.3">
      <c r="A18" s="2">
        <v>5</v>
      </c>
      <c r="C18" s="4">
        <f>M2</f>
        <v>7</v>
      </c>
      <c r="E18" s="80" t="str">
        <f>SUBSTITUTE(_xlfn.CONCAT("""L",$A18,""": ",$C18),",",".")</f>
        <v>"L5": 7</v>
      </c>
      <c r="G18" s="51"/>
      <c r="H18" s="50" t="str">
        <f>SUBSTITUTE(_xlfn.CONCAT("""R",$A18,""": ",$C18),",",".")</f>
        <v>"R5": 7</v>
      </c>
      <c r="I18" s="4"/>
      <c r="J18" s="2"/>
      <c r="L18" s="120" t="str">
        <f>V2</f>
        <v>0, 4</v>
      </c>
      <c r="N18" s="80" t="str">
        <f t="shared" si="2"/>
        <v>"L5": "0, 4"</v>
      </c>
      <c r="P18" s="51"/>
      <c r="Q18" s="80" t="str">
        <f t="shared" si="3"/>
        <v>"R5": "0, 4"</v>
      </c>
      <c r="U18" t="s">
        <v>53</v>
      </c>
    </row>
    <row r="19" spans="1:21" x14ac:dyDescent="0.3">
      <c r="A19" s="2">
        <v>6</v>
      </c>
      <c r="C19" s="4">
        <f>L2</f>
        <v>8</v>
      </c>
      <c r="E19" s="80" t="str">
        <f>SUBSTITUTE(_xlfn.CONCAT("""L",$A19,""": ",$C19),",",".")</f>
        <v>"L6": 8</v>
      </c>
      <c r="H19" s="50" t="str">
        <f>SUBSTITUTE(_xlfn.CONCAT("""R",$A19,""": ",$C19),",",".")</f>
        <v>"R6": 8</v>
      </c>
      <c r="I19" s="4"/>
      <c r="J19" s="2"/>
      <c r="L19" s="120" t="str">
        <f>U2</f>
        <v>0, 3</v>
      </c>
      <c r="N19" s="80" t="str">
        <f t="shared" si="2"/>
        <v>"L6": "0, 3"</v>
      </c>
      <c r="Q19" s="80" t="str">
        <f t="shared" si="3"/>
        <v>"R6": "0, 3"</v>
      </c>
      <c r="U19" s="50" t="str">
        <f>_xlfn.TEXTJOIN(",",TRUE,N14:N51,)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0" spans="1:21" x14ac:dyDescent="0.3">
      <c r="A20" s="2">
        <v>7</v>
      </c>
      <c r="C20" s="4">
        <f>K2</f>
        <v>10</v>
      </c>
      <c r="E20" s="80" t="str">
        <f>SUBSTITUTE(_xlfn.CONCAT("""L",$A20,""": ",$C20),",",".")</f>
        <v>"L7": 10</v>
      </c>
      <c r="H20" s="50" t="str">
        <f>SUBSTITUTE(_xlfn.CONCAT("""R",$A20,""": ",$C20),",",".")</f>
        <v>"R7": 10</v>
      </c>
      <c r="I20" s="4"/>
      <c r="J20" s="2"/>
      <c r="L20" s="120" t="str">
        <f>T2</f>
        <v>0, 2</v>
      </c>
      <c r="N20" s="80" t="str">
        <f t="shared" si="2"/>
        <v>"L7": "0, 2"</v>
      </c>
      <c r="Q20" s="80" t="str">
        <f t="shared" si="3"/>
        <v>"R7": "0, 2"</v>
      </c>
      <c r="U20" s="50" t="str">
        <f>_xlfn.TEXTJOIN(",",TRUE,Q14:Q51,)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1" spans="1:21" x14ac:dyDescent="0.3">
      <c r="A21" s="2">
        <v>8</v>
      </c>
      <c r="C21" s="4">
        <f>Q3</f>
        <v>8.4</v>
      </c>
      <c r="E21" s="80" t="str">
        <f>SUBSTITUTE(_xlfn.CONCAT("""L",$A21,""": ",$C21),",",".")</f>
        <v>"L8": 8.4</v>
      </c>
      <c r="H21" s="50" t="str">
        <f>SUBSTITUTE(_xlfn.CONCAT("""R",$A21,""": ",$C21),",",".")</f>
        <v>"R8": 8.4</v>
      </c>
      <c r="I21" s="4"/>
      <c r="J21" s="2"/>
      <c r="L21" s="120" t="str">
        <f>Z3</f>
        <v>1, 8</v>
      </c>
      <c r="N21" s="80" t="str">
        <f t="shared" si="2"/>
        <v>"L8": "1, 8"</v>
      </c>
      <c r="Q21" s="80" t="str">
        <f t="shared" si="3"/>
        <v>"R8": "1, 8"</v>
      </c>
    </row>
    <row r="22" spans="1:21" x14ac:dyDescent="0.3">
      <c r="A22" s="2">
        <v>9</v>
      </c>
      <c r="C22" s="4">
        <f>P3</f>
        <v>7.1999999999999993</v>
      </c>
      <c r="E22" s="80" t="str">
        <f>SUBSTITUTE(_xlfn.CONCAT("""L",$A22,""": ",$C22),",",".")</f>
        <v>"L9": 7.2</v>
      </c>
      <c r="H22" s="50" t="str">
        <f>SUBSTITUTE(_xlfn.CONCAT("""R",$A22,""": ",$C22),",",".")</f>
        <v>"R9": 7.2</v>
      </c>
      <c r="I22" s="4"/>
      <c r="J22" s="2"/>
      <c r="L22" s="120" t="str">
        <f>Y3</f>
        <v>1, 7</v>
      </c>
      <c r="N22" s="80" t="str">
        <f t="shared" si="2"/>
        <v>"L9": "1, 7"</v>
      </c>
      <c r="Q22" s="80" t="str">
        <f t="shared" si="3"/>
        <v>"R9": "1, 7"</v>
      </c>
    </row>
    <row r="23" spans="1:21" x14ac:dyDescent="0.3">
      <c r="A23" s="2">
        <v>10</v>
      </c>
      <c r="C23" s="4">
        <f>O3</f>
        <v>6</v>
      </c>
      <c r="E23" s="80" t="str">
        <f>SUBSTITUTE(_xlfn.CONCAT("""L",$A23,""": ",$C23),",",".")</f>
        <v>"L10": 6</v>
      </c>
      <c r="H23" s="50" t="str">
        <f>SUBSTITUTE(_xlfn.CONCAT("""R",$A23,""": ",$C23),",",".")</f>
        <v>"R10": 6</v>
      </c>
      <c r="I23" s="4"/>
      <c r="J23" s="2"/>
      <c r="L23" s="120" t="str">
        <f>X3</f>
        <v>1, 6</v>
      </c>
      <c r="N23" s="80" t="str">
        <f t="shared" si="2"/>
        <v>"L10": "1, 6"</v>
      </c>
      <c r="Q23" s="80" t="str">
        <f t="shared" si="3"/>
        <v>"R10": "1, 6"</v>
      </c>
      <c r="U23" t="s">
        <v>0</v>
      </c>
    </row>
    <row r="24" spans="1:21" x14ac:dyDescent="0.3">
      <c r="A24" s="2">
        <v>11</v>
      </c>
      <c r="C24" s="4">
        <f>N3</f>
        <v>4</v>
      </c>
      <c r="E24" s="80" t="str">
        <f>SUBSTITUTE(_xlfn.CONCAT("""L",$A24,""": ",$C24),",",".")</f>
        <v>"L11": 4</v>
      </c>
      <c r="H24" s="50" t="str">
        <f>SUBSTITUTE(_xlfn.CONCAT("""R",$A24,""": ",$C24),",",".")</f>
        <v>"R11": 4</v>
      </c>
      <c r="I24" s="4"/>
      <c r="J24" s="2"/>
      <c r="L24" s="120" t="str">
        <f>W3</f>
        <v>1, 5</v>
      </c>
      <c r="N24" s="80" t="str">
        <f t="shared" si="2"/>
        <v>"L11": "1, 5"</v>
      </c>
      <c r="Q24" s="80" t="str">
        <f t="shared" si="3"/>
        <v>"R11": "1, 5"</v>
      </c>
      <c r="U24" s="70" t="s">
        <v>40</v>
      </c>
    </row>
    <row r="25" spans="1:21" x14ac:dyDescent="0.3">
      <c r="A25" s="2">
        <v>12</v>
      </c>
      <c r="C25" s="4">
        <f>M3</f>
        <v>5</v>
      </c>
      <c r="E25" s="80" t="str">
        <f>SUBSTITUTE(_xlfn.CONCAT("""L",$A25,""": ",$C25),",",".")</f>
        <v>"L12": 5</v>
      </c>
      <c r="H25" s="50" t="str">
        <f>SUBSTITUTE(_xlfn.CONCAT("""R",$A25,""": ",$C25),",",".")</f>
        <v>"R12": 5</v>
      </c>
      <c r="I25" s="4"/>
      <c r="J25" s="2"/>
      <c r="L25" s="120" t="str">
        <f>V3</f>
        <v>1, 4</v>
      </c>
      <c r="N25" s="80" t="str">
        <f t="shared" si="2"/>
        <v>"L12": "1, 4"</v>
      </c>
      <c r="Q25" s="80" t="str">
        <f t="shared" si="3"/>
        <v>"R12": "1, 4"</v>
      </c>
      <c r="U25" s="70" t="s">
        <v>42</v>
      </c>
    </row>
    <row r="26" spans="1:21" x14ac:dyDescent="0.3">
      <c r="A26" s="2">
        <v>13</v>
      </c>
      <c r="C26" s="4">
        <f>L3</f>
        <v>7</v>
      </c>
      <c r="E26" s="80" t="str">
        <f>SUBSTITUTE(_xlfn.CONCAT("""L",$A26,""": ",$C26),",",".")</f>
        <v>"L13": 7</v>
      </c>
      <c r="H26" s="50" t="str">
        <f>SUBSTITUTE(_xlfn.CONCAT("""R",$A26,""": ",$C26),",",".")</f>
        <v>"R13": 7</v>
      </c>
      <c r="I26" s="4"/>
      <c r="J26" s="2"/>
      <c r="L26" s="120" t="str">
        <f>U3</f>
        <v>1, 3</v>
      </c>
      <c r="N26" s="80" t="str">
        <f t="shared" si="2"/>
        <v>"L13": "1, 3"</v>
      </c>
      <c r="Q26" s="80" t="str">
        <f t="shared" si="3"/>
        <v>"R13": "1, 3"</v>
      </c>
      <c r="U26" s="70" t="s">
        <v>44</v>
      </c>
    </row>
    <row r="27" spans="1:21" x14ac:dyDescent="0.3">
      <c r="A27" s="2">
        <v>14</v>
      </c>
      <c r="C27" s="4">
        <f>K3</f>
        <v>8</v>
      </c>
      <c r="E27" s="80" t="str">
        <f>SUBSTITUTE(_xlfn.CONCAT("""L",$A27,""": ",$C27),",",".")</f>
        <v>"L14": 8</v>
      </c>
      <c r="H27" s="50" t="str">
        <f>SUBSTITUTE(_xlfn.CONCAT("""R",$A27,""": ",$C27),",",".")</f>
        <v>"R14": 8</v>
      </c>
      <c r="I27" s="4"/>
      <c r="J27" s="2"/>
      <c r="L27" s="120" t="str">
        <f>T3</f>
        <v>1.5, 2</v>
      </c>
      <c r="N27" s="80" t="str">
        <f t="shared" si="2"/>
        <v>"L14": "1.5, 2"</v>
      </c>
      <c r="Q27" s="80" t="str">
        <f t="shared" si="3"/>
        <v>"R14": "1.5, 2"</v>
      </c>
      <c r="U27" s="70" t="s">
        <v>43</v>
      </c>
    </row>
    <row r="28" spans="1:21" x14ac:dyDescent="0.3">
      <c r="A28" s="2">
        <v>15</v>
      </c>
      <c r="C28" s="4">
        <f>Q4</f>
        <v>12.6</v>
      </c>
      <c r="E28" s="80" t="str">
        <f>SUBSTITUTE(_xlfn.CONCAT("""L",$A28,""": ",$C28),",",".")</f>
        <v>"L15": 12.6</v>
      </c>
      <c r="H28" s="50" t="str">
        <f>SUBSTITUTE(_xlfn.CONCAT("""R",$A28,""": ",$C28),",",".")</f>
        <v>"R15": 12.6</v>
      </c>
      <c r="I28" s="4"/>
      <c r="J28" s="2"/>
      <c r="L28" s="120" t="str">
        <f>Z4</f>
        <v>2, 8</v>
      </c>
      <c r="N28" s="80" t="str">
        <f t="shared" si="2"/>
        <v>"L15": "2, 8"</v>
      </c>
      <c r="Q28" s="80" t="str">
        <f t="shared" si="3"/>
        <v>"R15": "2, 8"</v>
      </c>
      <c r="U28" s="70" t="s">
        <v>41</v>
      </c>
    </row>
    <row r="29" spans="1:21" x14ac:dyDescent="0.3">
      <c r="A29" s="2">
        <v>16</v>
      </c>
      <c r="C29" s="4">
        <f>P4</f>
        <v>5.4</v>
      </c>
      <c r="E29" s="80" t="str">
        <f>SUBSTITUTE(_xlfn.CONCAT("""L",$A29,""": ",$C29),",",".")</f>
        <v>"L16": 5.4</v>
      </c>
      <c r="H29" s="50" t="str">
        <f>SUBSTITUTE(_xlfn.CONCAT("""R",$A29,""": ",$C29),",",".")</f>
        <v>"R16": 5.4</v>
      </c>
      <c r="I29" s="4"/>
      <c r="J29" s="2"/>
      <c r="L29" s="120" t="str">
        <f>Y4</f>
        <v>2, 7</v>
      </c>
      <c r="N29" s="80" t="str">
        <f t="shared" si="2"/>
        <v>"L16": "2, 7"</v>
      </c>
      <c r="Q29" s="80" t="str">
        <f t="shared" si="3"/>
        <v>"R16": "2, 7"</v>
      </c>
    </row>
    <row r="30" spans="1:21" x14ac:dyDescent="0.3">
      <c r="A30" s="2">
        <v>17</v>
      </c>
      <c r="C30" s="4">
        <f>O4</f>
        <v>1.2</v>
      </c>
      <c r="E30" s="80" t="str">
        <f>SUBSTITUTE(_xlfn.CONCAT("""L",$A30,""": ",$C30),",",".")</f>
        <v>"L17": 1.2</v>
      </c>
      <c r="H30" s="50" t="str">
        <f>SUBSTITUTE(_xlfn.CONCAT("""R",$A30,""": ",$C30),",",".")</f>
        <v>"R17": 1.2</v>
      </c>
      <c r="I30" s="4"/>
      <c r="J30" s="2"/>
      <c r="L30" s="120" t="str">
        <f>X4</f>
        <v>2, 6</v>
      </c>
      <c r="N30" s="80" t="str">
        <f t="shared" si="2"/>
        <v>"L17": "2, 6"</v>
      </c>
      <c r="Q30" s="80" t="str">
        <f t="shared" si="3"/>
        <v>"R17": "2, 6"</v>
      </c>
    </row>
    <row r="31" spans="1:21" x14ac:dyDescent="0.3">
      <c r="A31" s="2">
        <v>18</v>
      </c>
      <c r="C31" s="4">
        <f>N4</f>
        <v>1</v>
      </c>
      <c r="E31" s="80" t="str">
        <f>SUBSTITUTE(_xlfn.CONCAT("""L",$A31,""": ",$C31),",",".")</f>
        <v>"L18": 1</v>
      </c>
      <c r="H31" s="50" t="str">
        <f>SUBSTITUTE(_xlfn.CONCAT("""R",$A31,""": ",$C31),",",".")</f>
        <v>"R18": 1</v>
      </c>
      <c r="I31" s="4"/>
      <c r="J31" s="2"/>
      <c r="L31" s="120" t="str">
        <f>W4</f>
        <v>2, 5</v>
      </c>
      <c r="N31" s="80" t="str">
        <f t="shared" si="2"/>
        <v>"L18": "2, 5"</v>
      </c>
      <c r="Q31" s="80" t="str">
        <f t="shared" si="3"/>
        <v>"R18": "2, 5"</v>
      </c>
    </row>
    <row r="32" spans="1:21" x14ac:dyDescent="0.3">
      <c r="A32" s="2">
        <v>19</v>
      </c>
      <c r="C32" s="4">
        <f>M4</f>
        <v>1</v>
      </c>
      <c r="E32" s="80" t="str">
        <f>SUBSTITUTE(_xlfn.CONCAT("""L",$A32,""": ",$C32),",",".")</f>
        <v>"L19": 1</v>
      </c>
      <c r="H32" s="50" t="str">
        <f>SUBSTITUTE(_xlfn.CONCAT("""R",$A32,""": ",$C32),",",".")</f>
        <v>"R19": 1</v>
      </c>
      <c r="I32" s="4"/>
      <c r="J32" s="2"/>
      <c r="L32" s="120" t="str">
        <f>V4</f>
        <v>2, 4</v>
      </c>
      <c r="N32" s="80" t="str">
        <f t="shared" si="2"/>
        <v>"L19": "2, 4"</v>
      </c>
      <c r="Q32" s="80" t="str">
        <f t="shared" si="3"/>
        <v>"R19": "2, 4"</v>
      </c>
    </row>
    <row r="33" spans="1:17" x14ac:dyDescent="0.3">
      <c r="A33" s="2">
        <v>20</v>
      </c>
      <c r="C33" s="4">
        <f>L4</f>
        <v>6</v>
      </c>
      <c r="E33" s="80" t="str">
        <f>SUBSTITUTE(_xlfn.CONCAT("""L",$A33,""": ",$C33),",",".")</f>
        <v>"L20": 6</v>
      </c>
      <c r="H33" s="50" t="str">
        <f>SUBSTITUTE(_xlfn.CONCAT("""R",$A33,""": ",$C33),",",".")</f>
        <v>"R20": 6</v>
      </c>
      <c r="I33" s="4"/>
      <c r="J33" s="2"/>
      <c r="L33" s="120" t="str">
        <f>U4</f>
        <v>2, 3</v>
      </c>
      <c r="N33" s="80" t="str">
        <f t="shared" si="2"/>
        <v>"L20": "2, 3"</v>
      </c>
      <c r="Q33" s="80" t="str">
        <f t="shared" si="3"/>
        <v>"R20": "2, 3"</v>
      </c>
    </row>
    <row r="34" spans="1:17" x14ac:dyDescent="0.3">
      <c r="A34" s="2">
        <v>21</v>
      </c>
      <c r="C34" s="4">
        <f>K4</f>
        <v>7</v>
      </c>
      <c r="E34" s="80" t="str">
        <f>SUBSTITUTE(_xlfn.CONCAT("""L",$A34,""": ",$C34),",",".")</f>
        <v>"L21": 7</v>
      </c>
      <c r="H34" s="50" t="str">
        <f>SUBSTITUTE(_xlfn.CONCAT("""R",$A34,""": ",$C34),",",".")</f>
        <v>"R21": 7</v>
      </c>
      <c r="I34" s="4"/>
      <c r="J34" s="2"/>
      <c r="L34" s="120" t="str">
        <f>T4</f>
        <v>3, 2</v>
      </c>
      <c r="N34" s="80" t="str">
        <f t="shared" si="2"/>
        <v>"L21": "3, 2"</v>
      </c>
      <c r="Q34" s="80" t="str">
        <f t="shared" si="3"/>
        <v>"R21": "3, 2"</v>
      </c>
    </row>
    <row r="35" spans="1:17" x14ac:dyDescent="0.3">
      <c r="A35" s="2">
        <v>22</v>
      </c>
      <c r="C35" s="4">
        <f>Q5</f>
        <v>10.8</v>
      </c>
      <c r="E35" s="80" t="str">
        <f>SUBSTITUTE(_xlfn.CONCAT("""L",$A35,""": ",$C35),",",".")</f>
        <v>"L22": 10.8</v>
      </c>
      <c r="H35" s="50" t="str">
        <f>SUBSTITUTE(_xlfn.CONCAT("""R",$A35,""": ",$C35),",",".")</f>
        <v>"R22": 10.8</v>
      </c>
      <c r="I35" s="4"/>
      <c r="J35" s="2"/>
      <c r="L35" s="120" t="str">
        <f>Z5</f>
        <v>3, 8</v>
      </c>
      <c r="N35" s="80" t="str">
        <f t="shared" si="2"/>
        <v>"L22": "3, 8"</v>
      </c>
      <c r="Q35" s="80" t="str">
        <f t="shared" si="3"/>
        <v>"R22": "3, 8"</v>
      </c>
    </row>
    <row r="36" spans="1:17" x14ac:dyDescent="0.3">
      <c r="A36" s="2">
        <v>23</v>
      </c>
      <c r="C36" s="4">
        <f>P5</f>
        <v>3.6</v>
      </c>
      <c r="E36" s="80" t="str">
        <f>SUBSTITUTE(_xlfn.CONCAT("""L",$A36,""": ",$C36),",",".")</f>
        <v>"L23": 3.6</v>
      </c>
      <c r="H36" s="50" t="str">
        <f>SUBSTITUTE(_xlfn.CONCAT("""R",$A36,""": ",$C36),",",".")</f>
        <v>"R23": 3.6</v>
      </c>
      <c r="I36" s="4"/>
      <c r="J36" s="2"/>
      <c r="L36" s="120" t="str">
        <f>Y5</f>
        <v>3, 7</v>
      </c>
      <c r="N36" s="80" t="str">
        <f t="shared" si="2"/>
        <v>"L23": "3, 7"</v>
      </c>
      <c r="Q36" s="80" t="str">
        <f t="shared" si="3"/>
        <v>"R23": "3, 7"</v>
      </c>
    </row>
    <row r="37" spans="1:17" x14ac:dyDescent="0.3">
      <c r="A37" s="2">
        <v>24</v>
      </c>
      <c r="C37" s="4">
        <f>O5</f>
        <v>3.5999999999999996</v>
      </c>
      <c r="E37" s="80" t="str">
        <f>SUBSTITUTE(_xlfn.CONCAT("""L",$A37,""": ",$C37),",",".")</f>
        <v>"L24": 3.6</v>
      </c>
      <c r="H37" s="50" t="str">
        <f>SUBSTITUTE(_xlfn.CONCAT("""R",$A37,""": ",$C37),",",".")</f>
        <v>"R24": 3.6</v>
      </c>
      <c r="I37" s="4"/>
      <c r="J37" s="2"/>
      <c r="L37" s="120" t="str">
        <f>X5</f>
        <v>3, 6</v>
      </c>
      <c r="N37" s="80" t="str">
        <f t="shared" si="2"/>
        <v>"L24": "3, 6"</v>
      </c>
      <c r="Q37" s="80" t="str">
        <f t="shared" si="3"/>
        <v>"R24": "3, 6"</v>
      </c>
    </row>
    <row r="38" spans="1:17" x14ac:dyDescent="0.3">
      <c r="A38" s="2">
        <v>25</v>
      </c>
      <c r="C38" s="4">
        <f>N5</f>
        <v>3</v>
      </c>
      <c r="E38" s="80" t="str">
        <f>SUBSTITUTE(_xlfn.CONCAT("""L",$A38,""": ",$C38),",",".")</f>
        <v>"L25": 3</v>
      </c>
      <c r="H38" s="50" t="str">
        <f>SUBSTITUTE(_xlfn.CONCAT("""R",$A38,""": ",$C38),",",".")</f>
        <v>"R25": 3</v>
      </c>
      <c r="I38" s="4"/>
      <c r="J38" s="2"/>
      <c r="L38" s="120" t="str">
        <f>W5</f>
        <v>3, 5</v>
      </c>
      <c r="N38" s="80" t="str">
        <f t="shared" si="2"/>
        <v>"L25": "3, 5"</v>
      </c>
      <c r="Q38" s="80" t="str">
        <f t="shared" si="3"/>
        <v>"R25": "3, 5"</v>
      </c>
    </row>
    <row r="39" spans="1:17" x14ac:dyDescent="0.3">
      <c r="A39" s="2">
        <v>26</v>
      </c>
      <c r="C39" s="4">
        <f>M5</f>
        <v>3</v>
      </c>
      <c r="E39" s="80" t="str">
        <f>SUBSTITUTE(_xlfn.CONCAT("""L",$A39,""": ",$C39),",",".")</f>
        <v>"L26": 3</v>
      </c>
      <c r="H39" s="50" t="str">
        <f>SUBSTITUTE(_xlfn.CONCAT("""R",$A39,""": ",$C39),",",".")</f>
        <v>"R26": 3</v>
      </c>
      <c r="I39" s="4"/>
      <c r="J39" s="2"/>
      <c r="L39" s="120" t="str">
        <f>V5</f>
        <v>3, 4</v>
      </c>
      <c r="N39" s="80" t="str">
        <f t="shared" si="2"/>
        <v>"L26": "3, 4"</v>
      </c>
      <c r="Q39" s="80" t="str">
        <f t="shared" si="3"/>
        <v>"R26": "3, 4"</v>
      </c>
    </row>
    <row r="40" spans="1:17" x14ac:dyDescent="0.3">
      <c r="A40" s="2">
        <v>27</v>
      </c>
      <c r="C40" s="4">
        <f>L5</f>
        <v>7</v>
      </c>
      <c r="E40" s="80" t="str">
        <f>SUBSTITUTE(_xlfn.CONCAT("""L",$A40,""": ",$C40),",",".")</f>
        <v>"L27": 7</v>
      </c>
      <c r="H40" s="50" t="str">
        <f>SUBSTITUTE(_xlfn.CONCAT("""R",$A40,""": ",$C40),",",".")</f>
        <v>"R27": 7</v>
      </c>
      <c r="I40" s="4"/>
      <c r="J40" s="2"/>
      <c r="L40" s="120" t="str">
        <f>U5</f>
        <v>3, 3</v>
      </c>
      <c r="N40" s="80" t="str">
        <f t="shared" si="2"/>
        <v>"L27": "3, 3"</v>
      </c>
      <c r="Q40" s="80" t="str">
        <f t="shared" si="3"/>
        <v>"R27": "3, 3"</v>
      </c>
    </row>
    <row r="41" spans="1:17" x14ac:dyDescent="0.3">
      <c r="A41" s="2">
        <v>28</v>
      </c>
      <c r="C41" s="4">
        <f>K5</f>
        <v>9</v>
      </c>
      <c r="E41" s="80" t="str">
        <f>SUBSTITUTE(_xlfn.CONCAT("""L",$A41,""": ",$C41),",",".")</f>
        <v>"L28": 9</v>
      </c>
      <c r="H41" s="50" t="str">
        <f>SUBSTITUTE(_xlfn.CONCAT("""R",$A41,""": ",$C41),",",".")</f>
        <v>"R28": 9</v>
      </c>
      <c r="I41" s="4"/>
      <c r="J41" s="2"/>
      <c r="L41" s="120" t="str">
        <f>T5</f>
        <v>4, 1</v>
      </c>
      <c r="N41" s="80" t="str">
        <f t="shared" si="2"/>
        <v>"L28": "4, 1"</v>
      </c>
      <c r="Q41" s="80" t="str">
        <f t="shared" si="3"/>
        <v>"R28": "4, 1"</v>
      </c>
    </row>
    <row r="42" spans="1:17" x14ac:dyDescent="0.3">
      <c r="A42" s="2">
        <v>29</v>
      </c>
      <c r="C42" s="4">
        <f>J5</f>
        <v>10</v>
      </c>
      <c r="E42" s="80" t="str">
        <f>SUBSTITUTE(_xlfn.CONCAT("""L",$A42,""": ",$C42),",",".")</f>
        <v>"L29": 10</v>
      </c>
      <c r="H42" s="50" t="str">
        <f>SUBSTITUTE(_xlfn.CONCAT("""R",$A42,""": ",$C42),",",".")</f>
        <v>"R29": 10</v>
      </c>
      <c r="I42" s="4"/>
      <c r="J42" s="2"/>
      <c r="L42" s="120" t="str">
        <f>S5</f>
        <v>4, 0</v>
      </c>
      <c r="N42" s="80" t="str">
        <f t="shared" si="2"/>
        <v>"L29": "4, 0"</v>
      </c>
      <c r="Q42" s="80" t="str">
        <f t="shared" si="3"/>
        <v>"R29": "4, 0"</v>
      </c>
    </row>
    <row r="43" spans="1:17" x14ac:dyDescent="0.3">
      <c r="A43" s="2">
        <v>30</v>
      </c>
      <c r="C43" s="4">
        <f>Q6</f>
        <v>14.4</v>
      </c>
      <c r="E43" s="80" t="str">
        <f>SUBSTITUTE(_xlfn.CONCAT("""L",$A43,""": ",$C43),",",".")</f>
        <v>"L30": 14.4</v>
      </c>
      <c r="H43" s="50" t="str">
        <f>SUBSTITUTE(_xlfn.CONCAT("""R",$A43,""": ",$C43),",",".")</f>
        <v>"R30": 14.4</v>
      </c>
      <c r="I43" s="4"/>
      <c r="J43" s="2"/>
      <c r="L43" s="120" t="str">
        <f>Z6</f>
        <v>4, 8</v>
      </c>
      <c r="N43" s="80" t="str">
        <f t="shared" si="2"/>
        <v>"L30": "4, 8"</v>
      </c>
      <c r="Q43" s="80" t="str">
        <f t="shared" si="3"/>
        <v>"R30": "4, 8"</v>
      </c>
    </row>
    <row r="44" spans="1:17" x14ac:dyDescent="0.3">
      <c r="A44" s="2">
        <v>31</v>
      </c>
      <c r="C44" s="4">
        <f>P6</f>
        <v>10.8</v>
      </c>
      <c r="E44" s="80" t="str">
        <f>SUBSTITUTE(_xlfn.CONCAT("""L",$A44,""": ",$C44),",",".")</f>
        <v>"L31": 10.8</v>
      </c>
      <c r="H44" s="50" t="str">
        <f>SUBSTITUTE(_xlfn.CONCAT("""R",$A44,""": ",$C44),",",".")</f>
        <v>"R31": 10.8</v>
      </c>
      <c r="I44" s="4"/>
      <c r="J44" s="2"/>
      <c r="L44" s="120" t="str">
        <f>Y6</f>
        <v>4, 7</v>
      </c>
      <c r="N44" s="80" t="str">
        <f t="shared" si="2"/>
        <v>"L31": "4, 7"</v>
      </c>
      <c r="Q44" s="80" t="str">
        <f t="shared" si="3"/>
        <v>"R31": "4, 7"</v>
      </c>
    </row>
    <row r="45" spans="1:17" x14ac:dyDescent="0.3">
      <c r="A45" s="2">
        <v>32</v>
      </c>
      <c r="C45" s="4">
        <f>O6</f>
        <v>7.1999999999999993</v>
      </c>
      <c r="E45" s="80" t="str">
        <f>SUBSTITUTE(_xlfn.CONCAT("""L",$A45,""": ",$C45),",",".")</f>
        <v>"L32": 7.2</v>
      </c>
      <c r="H45" s="50" t="str">
        <f>SUBSTITUTE(_xlfn.CONCAT("""R",$A45,""": ",$C45),",",".")</f>
        <v>"R32": 7.2</v>
      </c>
      <c r="I45" s="4"/>
      <c r="J45" s="2"/>
      <c r="L45" s="120" t="str">
        <f>X6</f>
        <v>4, 6</v>
      </c>
      <c r="N45" s="80" t="str">
        <f t="shared" si="2"/>
        <v>"L32": "4, 6"</v>
      </c>
      <c r="Q45" s="80" t="str">
        <f t="shared" si="3"/>
        <v>"R32": "4, 6"</v>
      </c>
    </row>
    <row r="46" spans="1:17" x14ac:dyDescent="0.3">
      <c r="A46" s="2">
        <v>33</v>
      </c>
      <c r="C46" s="4">
        <f>N6</f>
        <v>6</v>
      </c>
      <c r="E46" s="80" t="str">
        <f>SUBSTITUTE(_xlfn.CONCAT("""L",$A46,""": ",$C46),",",".")</f>
        <v>"L33": 6</v>
      </c>
      <c r="H46" s="50" t="str">
        <f>SUBSTITUTE(_xlfn.CONCAT("""R",$A46,""": ",$C46),",",".")</f>
        <v>"R33": 6</v>
      </c>
      <c r="I46" s="4"/>
      <c r="J46" s="2"/>
      <c r="L46" s="120" t="str">
        <f>W6</f>
        <v>4, 5</v>
      </c>
      <c r="N46" s="80" t="str">
        <f t="shared" si="2"/>
        <v>"L33": "4, 5"</v>
      </c>
      <c r="Q46" s="80" t="str">
        <f t="shared" si="3"/>
        <v>"R33": "4, 5"</v>
      </c>
    </row>
    <row r="47" spans="1:17" x14ac:dyDescent="0.3">
      <c r="A47" s="2">
        <v>34</v>
      </c>
      <c r="C47" s="4">
        <f>M6</f>
        <v>5</v>
      </c>
      <c r="E47" s="80" t="str">
        <f>SUBSTITUTE(_xlfn.CONCAT("""L",$A47,""": ",$C47),",",".")</f>
        <v>"L34": 5</v>
      </c>
      <c r="H47" s="50" t="str">
        <f>SUBSTITUTE(_xlfn.CONCAT("""R",$A47,""": ",$C47),",",".")</f>
        <v>"R34": 5</v>
      </c>
      <c r="I47" s="4"/>
      <c r="J47" s="2"/>
      <c r="L47" s="120" t="str">
        <f>V6</f>
        <v>4, 4</v>
      </c>
      <c r="N47" s="80" t="str">
        <f t="shared" si="2"/>
        <v>"L34": "4, 4"</v>
      </c>
      <c r="Q47" s="80" t="str">
        <f t="shared" si="3"/>
        <v>"R34": "4, 4"</v>
      </c>
    </row>
    <row r="48" spans="1:17" x14ac:dyDescent="0.3">
      <c r="A48" s="2">
        <v>35</v>
      </c>
      <c r="C48" s="4">
        <f>L6</f>
        <v>1</v>
      </c>
      <c r="E48" s="80" t="str">
        <f>SUBSTITUTE(_xlfn.CONCAT("""L",$A48,""": ",$C48),",",".")</f>
        <v>"L35": 1</v>
      </c>
      <c r="H48" s="50" t="str">
        <f>SUBSTITUTE(_xlfn.CONCAT("""R",$A48,""": ",$C48),",",".")</f>
        <v>"R35": 1</v>
      </c>
      <c r="I48" s="4"/>
      <c r="J48" s="2"/>
      <c r="L48" s="120" t="str">
        <f>U6</f>
        <v>5, 2.5</v>
      </c>
      <c r="N48" s="80" t="str">
        <f t="shared" si="2"/>
        <v>"L35": "5, 2.5"</v>
      </c>
      <c r="Q48" s="80" t="str">
        <f t="shared" si="3"/>
        <v>"R35": "5, 2.5"</v>
      </c>
    </row>
    <row r="49" spans="1:17" x14ac:dyDescent="0.3">
      <c r="A49" s="2">
        <v>36</v>
      </c>
      <c r="C49" s="4">
        <f>K6</f>
        <v>3</v>
      </c>
      <c r="E49" s="80" t="str">
        <f>SUBSTITUTE(_xlfn.CONCAT("""L",$A49,""": ",$C49),",",".")</f>
        <v>"L36": 3</v>
      </c>
      <c r="H49" s="50" t="str">
        <f>SUBSTITUTE(_xlfn.CONCAT("""R",$A49,""": ",$C49),",",".")</f>
        <v>"R36": 3</v>
      </c>
      <c r="I49" s="4"/>
      <c r="J49" s="2"/>
      <c r="L49" s="120" t="str">
        <f>T6</f>
        <v>5.5, 1.5</v>
      </c>
      <c r="N49" s="80" t="str">
        <f t="shared" si="2"/>
        <v>"L36": "5.5, 1.5"</v>
      </c>
      <c r="Q49" s="80" t="str">
        <f t="shared" si="3"/>
        <v>"R36": "5.5, 1.5"</v>
      </c>
    </row>
    <row r="50" spans="1:17" x14ac:dyDescent="0.3">
      <c r="A50" s="2">
        <v>37</v>
      </c>
      <c r="C50" s="4">
        <f>J6</f>
        <v>9</v>
      </c>
      <c r="E50" s="80" t="str">
        <f>SUBSTITUTE(_xlfn.CONCAT("""L",$A50,""": ",$C50),",",".")</f>
        <v>"L37": 9</v>
      </c>
      <c r="H50" s="50" t="str">
        <f>SUBSTITUTE(_xlfn.CONCAT("""R",$A50,""": ",$C50),",",".")</f>
        <v>"R37": 9</v>
      </c>
      <c r="I50" s="4"/>
      <c r="J50" s="2"/>
      <c r="L50" s="120" t="str">
        <f>S6</f>
        <v>5, 0.5</v>
      </c>
      <c r="N50" s="80" t="str">
        <f t="shared" si="2"/>
        <v>"L37": "5, 0.5"</v>
      </c>
      <c r="Q50" s="80" t="str">
        <f t="shared" si="3"/>
        <v>"R37": "5, 0.5"</v>
      </c>
    </row>
    <row r="51" spans="1:17" x14ac:dyDescent="0.3">
      <c r="A51" s="2">
        <v>38</v>
      </c>
      <c r="C51" s="4">
        <f>J7</f>
        <v>6</v>
      </c>
      <c r="E51" s="80" t="str">
        <f>SUBSTITUTE(_xlfn.CONCAT("""L",$A51,""": ",$C51),",",".")</f>
        <v>"L38": 6</v>
      </c>
      <c r="H51" s="50" t="str">
        <f>SUBSTITUTE(_xlfn.CONCAT("""R",$A51,""": ",$C51),",",".")</f>
        <v>"R38": 6</v>
      </c>
      <c r="I51" s="4"/>
      <c r="J51" s="2"/>
      <c r="L51" s="120" t="str">
        <f>S7</f>
        <v>6, 1</v>
      </c>
      <c r="N51" s="80" t="str">
        <f t="shared" si="2"/>
        <v>"L38": "6, 1"</v>
      </c>
      <c r="Q51" s="80" t="str">
        <f t="shared" si="3"/>
        <v>"R38": "6, 1"</v>
      </c>
    </row>
  </sheetData>
  <mergeCells count="8">
    <mergeCell ref="U6:U7"/>
    <mergeCell ref="AC6:AC7"/>
    <mergeCell ref="AD6:AD7"/>
    <mergeCell ref="K6:K7"/>
    <mergeCell ref="L6:L7"/>
    <mergeCell ref="B6:B7"/>
    <mergeCell ref="C6:C7"/>
    <mergeCell ref="T6:T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6</v>
      </c>
    </row>
    <row r="2" spans="1:17" x14ac:dyDescent="0.3">
      <c r="A2" s="55"/>
      <c r="B2" s="78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100" t="s">
        <v>47</v>
      </c>
      <c r="H2" s="2"/>
      <c r="J2" s="27"/>
      <c r="K2" s="101" t="s">
        <v>38</v>
      </c>
      <c r="L2" s="86" t="s">
        <v>14</v>
      </c>
      <c r="M2" s="91" t="s">
        <v>15</v>
      </c>
      <c r="N2" s="87" t="s">
        <v>18</v>
      </c>
      <c r="O2" s="88" t="s">
        <v>10</v>
      </c>
      <c r="P2" s="88" t="s">
        <v>29</v>
      </c>
      <c r="Q2" s="88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6"/>
      <c r="H3" s="2"/>
      <c r="J3" s="27"/>
      <c r="K3" s="86"/>
      <c r="L3" s="86" t="s">
        <v>13</v>
      </c>
      <c r="M3" s="91" t="s">
        <v>21</v>
      </c>
      <c r="N3" s="87" t="s">
        <v>2</v>
      </c>
      <c r="O3" s="88" t="s">
        <v>22</v>
      </c>
      <c r="P3" s="89" t="s">
        <v>12</v>
      </c>
      <c r="Q3" s="89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7" t="s">
        <v>17</v>
      </c>
      <c r="G4" s="3"/>
      <c r="H4" s="3"/>
      <c r="J4" s="90"/>
      <c r="K4" s="90"/>
      <c r="L4" s="86" t="s">
        <v>3</v>
      </c>
      <c r="M4" s="91" t="s">
        <v>24</v>
      </c>
      <c r="N4" s="87" t="s">
        <v>8</v>
      </c>
      <c r="O4" s="88" t="s">
        <v>19</v>
      </c>
      <c r="P4" s="89" t="s">
        <v>16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C2" sqref="C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23</v>
      </c>
      <c r="O2" s="88" t="s">
        <v>31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9</v>
      </c>
      <c r="O3" s="88" t="s">
        <v>28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7" t="s">
        <v>19</v>
      </c>
      <c r="G4" s="3"/>
      <c r="H4" s="3"/>
      <c r="J4" s="90"/>
      <c r="K4" s="90"/>
      <c r="L4" s="86" t="s">
        <v>26</v>
      </c>
      <c r="M4" s="91" t="s">
        <v>29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21</v>
      </c>
      <c r="M3" s="91" t="s">
        <v>22</v>
      </c>
      <c r="N3" s="87" t="s">
        <v>25</v>
      </c>
      <c r="O3" s="88" t="s">
        <v>10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28</v>
      </c>
      <c r="O2" s="88" t="s">
        <v>31</v>
      </c>
      <c r="P2" s="88" t="s">
        <v>37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6"/>
      <c r="H3" s="2"/>
      <c r="J3" s="27"/>
      <c r="K3" s="76"/>
      <c r="L3" s="86" t="s">
        <v>26</v>
      </c>
      <c r="M3" s="91" t="s">
        <v>11</v>
      </c>
      <c r="N3" s="87" t="s">
        <v>9</v>
      </c>
      <c r="O3" s="88" t="s">
        <v>21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20</v>
      </c>
      <c r="M4" s="91" t="s">
        <v>14</v>
      </c>
      <c r="N4" s="87" t="s">
        <v>27</v>
      </c>
      <c r="O4" s="88" t="s">
        <v>30</v>
      </c>
      <c r="P4" s="89" t="s">
        <v>32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28</v>
      </c>
      <c r="O2" s="88" t="s">
        <v>3</v>
      </c>
      <c r="P2" s="88" t="s">
        <v>1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21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7" t="s">
        <v>17</v>
      </c>
      <c r="G4" s="3"/>
      <c r="H4" s="3"/>
      <c r="J4" s="90"/>
      <c r="K4" s="90"/>
      <c r="L4" s="86" t="s">
        <v>31</v>
      </c>
      <c r="M4" s="91" t="s">
        <v>26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3</v>
      </c>
      <c r="M2" s="91" t="s">
        <v>20</v>
      </c>
      <c r="N2" s="87" t="s">
        <v>23</v>
      </c>
      <c r="O2" s="88" t="s">
        <v>19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14</v>
      </c>
      <c r="N2" s="87" t="s">
        <v>23</v>
      </c>
      <c r="O2" s="88" t="s">
        <v>3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6" t="s">
        <v>47</v>
      </c>
      <c r="H2" s="2"/>
      <c r="J2" s="27"/>
      <c r="K2" s="86" t="s">
        <v>48</v>
      </c>
      <c r="L2" s="86" t="s">
        <v>18</v>
      </c>
      <c r="M2" s="91" t="s">
        <v>3</v>
      </c>
      <c r="N2" s="87" t="s">
        <v>31</v>
      </c>
      <c r="O2" s="88" t="s">
        <v>10</v>
      </c>
      <c r="P2" s="88" t="s">
        <v>21</v>
      </c>
      <c r="Q2" s="95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6"/>
      <c r="H3" s="2"/>
      <c r="J3" s="27"/>
      <c r="K3" s="76"/>
      <c r="L3" s="86" t="s">
        <v>26</v>
      </c>
      <c r="M3" s="91" t="s">
        <v>7</v>
      </c>
      <c r="N3" s="87" t="s">
        <v>16</v>
      </c>
      <c r="O3" s="88" t="s">
        <v>19</v>
      </c>
      <c r="P3" s="89" t="s">
        <v>32</v>
      </c>
      <c r="Q3" s="115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7" t="s">
        <v>28</v>
      </c>
      <c r="G4" s="3"/>
      <c r="H4" s="3"/>
      <c r="J4" s="90"/>
      <c r="K4" s="90"/>
      <c r="L4" s="86" t="s">
        <v>20</v>
      </c>
      <c r="M4" s="91" t="s">
        <v>23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11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6" sqref="J1:Q6"/>
    </sheetView>
  </sheetViews>
  <sheetFormatPr defaultColWidth="4.77734375" defaultRowHeight="14.4" x14ac:dyDescent="0.3"/>
  <cols>
    <col min="1" max="16384" width="4.77734375" style="81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6">
        <v>7</v>
      </c>
      <c r="L1" s="86">
        <v>6</v>
      </c>
      <c r="M1" s="91">
        <v>5</v>
      </c>
      <c r="N1" s="87">
        <v>4</v>
      </c>
      <c r="O1" s="87">
        <v>3</v>
      </c>
      <c r="P1" s="87">
        <v>2</v>
      </c>
      <c r="Q1" s="87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6">
        <v>14</v>
      </c>
      <c r="L2" s="86">
        <v>13</v>
      </c>
      <c r="M2" s="91">
        <v>12</v>
      </c>
      <c r="N2" s="87">
        <v>11</v>
      </c>
      <c r="O2" s="88">
        <v>10</v>
      </c>
      <c r="P2" s="88">
        <v>9</v>
      </c>
      <c r="Q2" s="88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86">
        <v>21</v>
      </c>
      <c r="L3" s="86">
        <v>20</v>
      </c>
      <c r="M3" s="91">
        <v>19</v>
      </c>
      <c r="N3" s="87">
        <v>18</v>
      </c>
      <c r="O3" s="88">
        <v>17</v>
      </c>
      <c r="P3" s="89">
        <v>16</v>
      </c>
      <c r="Q3" s="89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0">
        <v>29</v>
      </c>
      <c r="K4" s="90">
        <v>28</v>
      </c>
      <c r="L4" s="86">
        <v>27</v>
      </c>
      <c r="M4" s="91">
        <v>26</v>
      </c>
      <c r="N4" s="87">
        <v>25</v>
      </c>
      <c r="O4" s="88">
        <v>24</v>
      </c>
      <c r="P4" s="89">
        <v>23</v>
      </c>
      <c r="Q4" s="89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10">
        <v>35</v>
      </c>
      <c r="G5" s="110">
        <v>36</v>
      </c>
      <c r="H5" s="3">
        <v>37</v>
      </c>
      <c r="I5"/>
      <c r="J5" s="90">
        <v>37</v>
      </c>
      <c r="K5" s="112">
        <v>36</v>
      </c>
      <c r="L5" s="112">
        <v>35</v>
      </c>
      <c r="M5" s="92">
        <v>34</v>
      </c>
      <c r="N5" s="87">
        <v>33</v>
      </c>
      <c r="O5" s="88">
        <v>32</v>
      </c>
      <c r="P5" s="89">
        <v>31</v>
      </c>
      <c r="Q5" s="89">
        <v>30</v>
      </c>
    </row>
    <row r="6" spans="1:17" x14ac:dyDescent="0.3">
      <c r="A6" s="2"/>
      <c r="B6" s="2"/>
      <c r="C6" s="2"/>
      <c r="D6" s="2"/>
      <c r="E6" s="2"/>
      <c r="F6" s="111"/>
      <c r="G6" s="111"/>
      <c r="H6" s="3">
        <v>38</v>
      </c>
      <c r="I6"/>
      <c r="J6" s="90">
        <v>38</v>
      </c>
      <c r="K6" s="113"/>
      <c r="L6" s="113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24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6"/>
      <c r="H3" s="2"/>
      <c r="J3" s="27"/>
      <c r="K3" s="76"/>
      <c r="L3" s="86" t="s">
        <v>14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3</v>
      </c>
      <c r="M4" s="91" t="s">
        <v>21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O4" sqref="O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18</v>
      </c>
      <c r="N2" s="87" t="s">
        <v>23</v>
      </c>
      <c r="O2" s="88" t="s">
        <v>29</v>
      </c>
      <c r="P2" s="88" t="s">
        <v>30</v>
      </c>
      <c r="Q2" s="95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6"/>
      <c r="H3" s="2"/>
      <c r="J3" s="27"/>
      <c r="K3" s="76"/>
      <c r="L3" s="86" t="s">
        <v>24</v>
      </c>
      <c r="M3" s="91" t="s">
        <v>12</v>
      </c>
      <c r="N3" s="87" t="s">
        <v>9</v>
      </c>
      <c r="O3" s="88" t="s">
        <v>10</v>
      </c>
      <c r="P3" s="89" t="s">
        <v>25</v>
      </c>
      <c r="Q3" s="89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7" t="s">
        <v>16</v>
      </c>
      <c r="G4" s="3"/>
      <c r="H4" s="3"/>
      <c r="J4" s="90"/>
      <c r="K4" s="90"/>
      <c r="L4" s="86" t="s">
        <v>20</v>
      </c>
      <c r="M4" s="99" t="s">
        <v>8</v>
      </c>
      <c r="N4" s="96" t="s">
        <v>38</v>
      </c>
      <c r="O4" s="88" t="s">
        <v>19</v>
      </c>
      <c r="P4" s="89" t="s">
        <v>32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7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10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25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31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6"/>
      <c r="L1" s="86">
        <v>7</v>
      </c>
      <c r="M1" s="91">
        <v>6</v>
      </c>
      <c r="N1" s="87">
        <v>5</v>
      </c>
      <c r="O1" s="87">
        <v>9</v>
      </c>
      <c r="P1" s="87">
        <v>8</v>
      </c>
      <c r="Q1" s="96" t="s">
        <v>36</v>
      </c>
    </row>
    <row r="2" spans="1:17" x14ac:dyDescent="0.3">
      <c r="A2" s="78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100" t="s">
        <v>38</v>
      </c>
      <c r="H2" s="2"/>
      <c r="J2" s="27"/>
      <c r="K2" s="86" t="s">
        <v>48</v>
      </c>
      <c r="L2" s="86" t="s">
        <v>15</v>
      </c>
      <c r="M2" s="91" t="s">
        <v>18</v>
      </c>
      <c r="N2" s="87" t="s">
        <v>10</v>
      </c>
      <c r="O2" s="88" t="s">
        <v>14</v>
      </c>
      <c r="P2" s="88" t="s">
        <v>16</v>
      </c>
      <c r="Q2" s="95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6"/>
      <c r="H3" s="2"/>
      <c r="J3" s="27"/>
      <c r="K3" s="76" t="s">
        <v>47</v>
      </c>
      <c r="L3" s="86" t="s">
        <v>13</v>
      </c>
      <c r="M3" s="91" t="s">
        <v>12</v>
      </c>
      <c r="N3" s="87" t="s">
        <v>2</v>
      </c>
      <c r="O3" s="88" t="s">
        <v>22</v>
      </c>
      <c r="P3" s="89" t="s">
        <v>3</v>
      </c>
      <c r="Q3" s="89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8" t="s">
        <v>38</v>
      </c>
      <c r="G4" s="3"/>
      <c r="H4" s="3"/>
      <c r="J4" s="90"/>
      <c r="K4" s="90"/>
      <c r="L4" s="86" t="s">
        <v>8</v>
      </c>
      <c r="M4" s="91" t="s">
        <v>24</v>
      </c>
      <c r="N4" s="87" t="s">
        <v>29</v>
      </c>
      <c r="O4" s="88" t="s">
        <v>31</v>
      </c>
      <c r="P4" s="89" t="s">
        <v>19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7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25</v>
      </c>
      <c r="O2" s="88" t="s">
        <v>28</v>
      </c>
      <c r="P2" s="88" t="s">
        <v>31</v>
      </c>
      <c r="Q2" s="8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86"/>
      <c r="L3" s="86" t="s">
        <v>21</v>
      </c>
      <c r="M3" s="91" t="s">
        <v>1</v>
      </c>
      <c r="N3" s="87" t="s">
        <v>26</v>
      </c>
      <c r="O3" s="88" t="s">
        <v>29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22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13</v>
      </c>
      <c r="N2" s="87" t="s">
        <v>29</v>
      </c>
      <c r="O2" s="88" t="s">
        <v>18</v>
      </c>
      <c r="P2" s="88" t="s">
        <v>8</v>
      </c>
      <c r="Q2" s="95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6"/>
      <c r="H3" s="2"/>
      <c r="J3" s="27"/>
      <c r="K3" s="76"/>
      <c r="L3" s="86" t="s">
        <v>24</v>
      </c>
      <c r="M3" s="91" t="s">
        <v>21</v>
      </c>
      <c r="N3" s="87" t="s">
        <v>2</v>
      </c>
      <c r="O3" s="88" t="s">
        <v>12</v>
      </c>
      <c r="P3" s="89" t="s">
        <v>10</v>
      </c>
      <c r="Q3" s="89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7" t="s">
        <v>32</v>
      </c>
      <c r="G4" s="3"/>
      <c r="H4" s="3"/>
      <c r="J4" s="90"/>
      <c r="K4" s="90"/>
      <c r="L4" s="86" t="s">
        <v>3</v>
      </c>
      <c r="M4" s="91" t="s">
        <v>14</v>
      </c>
      <c r="N4" s="87" t="s">
        <v>15</v>
      </c>
      <c r="O4" s="88" t="s">
        <v>19</v>
      </c>
      <c r="P4" s="89" t="s">
        <v>17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7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Efforts</vt:lpstr>
      <vt:lpstr>Keys</vt:lpstr>
      <vt:lpstr>Soul</vt:lpstr>
      <vt:lpstr>Mtgap2</vt:lpstr>
      <vt:lpstr>Norman</vt:lpstr>
      <vt:lpstr>Breakl15</vt:lpstr>
      <vt:lpstr>Querty</vt:lpstr>
      <vt:lpstr>Collemak</vt:lpstr>
      <vt:lpstr>Mtgap1</vt:lpstr>
      <vt:lpstr>Dvorak</vt:lpstr>
      <vt:lpstr>Workman</vt:lpstr>
      <vt:lpstr>Niro</vt:lpstr>
      <vt:lpstr>Kaehi</vt:lpstr>
      <vt:lpstr>QFMLWY</vt:lpstr>
      <vt:lpstr>QGMLWB</vt:lpstr>
      <vt:lpstr>QGMLWY</vt:lpstr>
      <vt:lpstr>TNWMLC</vt:lpstr>
      <vt:lpstr>Gelatin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2020-06-28T13:54:04Z</dcterms:modified>
</cp:coreProperties>
</file>