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01c2a442dfed87/Documents/Dream/"/>
    </mc:Choice>
  </mc:AlternateContent>
  <xr:revisionPtr revIDLastSave="1719" documentId="8_{4A520963-05AC-46D2-973E-A3A248908BFD}" xr6:coauthVersionLast="47" xr6:coauthVersionMax="47" xr10:uidLastSave="{43C20C5B-0D24-49F2-B98B-C2D67ECF6D33}"/>
  <bookViews>
    <workbookView xWindow="-108" yWindow="-108" windowWidth="23256" windowHeight="12456" activeTab="1" xr2:uid="{00000000-000D-0000-FFFF-FFFF00000000}"/>
  </bookViews>
  <sheets>
    <sheet name="Stats" sheetId="1" r:id="rId1"/>
    <sheet name="Table" sheetId="2" r:id="rId2"/>
    <sheet name="Cup" sheetId="3" r:id="rId3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7" i="1" l="1"/>
  <c r="K16" i="1"/>
  <c r="K12" i="1"/>
  <c r="K10" i="1"/>
  <c r="K11" i="1"/>
  <c r="K5" i="1"/>
  <c r="K13" i="1"/>
  <c r="K15" i="1"/>
  <c r="K9" i="1"/>
  <c r="K7" i="1"/>
  <c r="K8" i="1"/>
  <c r="K6" i="1"/>
  <c r="K14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<sst xmlns="http://schemas.openxmlformats.org/spreadsheetml/2006/main" count="803" uniqueCount="310">
  <si>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</si>
  <si>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</si>
  <si>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</si>
  <si>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</si>
  <si>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</si>
  <si>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</si>
  <si>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</si>
  <si>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</si>
  <si>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</si>
  <si>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</si>
  <si>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</si>
  <si>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</si>
  <si>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</si>
  <si>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</si>
  <si>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</si>
  <si>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</si>
  <si>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</si>
  <si>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</si>
  <si>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</si>
  <si>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</si>
  <si>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</si>
  <si>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</si>
  <si>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</si>
  <si>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</si>
  <si>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</si>
  <si>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</si>
  <si>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</si>
  <si>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</si>
  <si>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</si>
  <si>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</si>
  <si>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</si>
  <si>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</si>
  <si>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</si>
  <si>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</si>
  <si>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</si>
  <si>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</si>
  <si>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</si>
  <si>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</si>
  <si>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</si>
  <si>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</si>
  <si>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</si>
  <si>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</si>
  <si>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</si>
  <si>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</si>
  <si>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</si>
  <si>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Dream League Cup 2025</t>
  </si>
  <si>
    <t>2024/25</t>
  </si>
  <si>
    <t>CRYSTAL PALACE</t>
  </si>
  <si>
    <t>LUKE LEAHY</t>
  </si>
  <si>
    <t>WYCOMBE</t>
  </si>
  <si>
    <t>LEE MOLYNEUX</t>
  </si>
  <si>
    <t>DONCASTER</t>
  </si>
  <si>
    <t>CODY GAKPO</t>
  </si>
  <si>
    <t>LIVERPOOL</t>
  </si>
  <si>
    <t>DAN CROWLEY</t>
  </si>
  <si>
    <t>NOTTS COUNTY</t>
  </si>
  <si>
    <t>DAN JAMES</t>
  </si>
  <si>
    <t>LEEDS</t>
  </si>
  <si>
    <t>ALEXANDER ISAK</t>
  </si>
  <si>
    <t>NEWCASTLE</t>
  </si>
  <si>
    <t>ISAAC OLOAFE</t>
  </si>
  <si>
    <t>STOCKPORT</t>
  </si>
  <si>
    <t>PADDY MADDEN</t>
  </si>
  <si>
    <t>ELLIOT NEVITT</t>
  </si>
  <si>
    <t>CREWE</t>
  </si>
  <si>
    <t>ELLIS HARRISON</t>
  </si>
  <si>
    <t>MILTON KEYNES</t>
  </si>
  <si>
    <t>ARSENAL</t>
  </si>
  <si>
    <t>SHANE McLOUGHLIN</t>
  </si>
  <si>
    <t>NEWPORT</t>
  </si>
  <si>
    <t>HARRY MAGUIRE</t>
  </si>
  <si>
    <t>MANCHESTER UNITED</t>
  </si>
  <si>
    <t>PHIL FODEN</t>
  </si>
  <si>
    <t>MANCHESTER CITY</t>
  </si>
  <si>
    <t>ALEX GILBEY</t>
  </si>
  <si>
    <t>ANTHONY GORDON</t>
  </si>
  <si>
    <t>DANILO ORSI</t>
  </si>
  <si>
    <t>BURTON</t>
  </si>
  <si>
    <t>DION CHARLES</t>
  </si>
  <si>
    <t>BOLTON</t>
  </si>
  <si>
    <t>MARCUS RASHFORD</t>
  </si>
  <si>
    <t>TOMMY CONWAY</t>
  </si>
  <si>
    <t>BRISTOL CITY</t>
  </si>
  <si>
    <t>JOSHUA ZIRKZEE</t>
  </si>
  <si>
    <t>BIRMINGHAM</t>
  </si>
  <si>
    <t>RONAN CURTIS</t>
  </si>
  <si>
    <t>PORT VALE</t>
  </si>
  <si>
    <t>BALI MUMBA</t>
  </si>
  <si>
    <t>PLYMOUTH</t>
  </si>
  <si>
    <t>EPHRON MASON-CLARK</t>
  </si>
  <si>
    <t>COVENTRY</t>
  </si>
  <si>
    <t>CHRISTOPHER NKUNKU</t>
  </si>
  <si>
    <t>CHELSEA</t>
  </si>
  <si>
    <t>GEORGINIO RUTTER</t>
  </si>
  <si>
    <t>ALFIE MAY</t>
  </si>
  <si>
    <t>JORDAN RHODES</t>
  </si>
  <si>
    <t>BLACKPOOL</t>
  </si>
  <si>
    <t>HARRY SMITH</t>
  </si>
  <si>
    <t>SWINDON</t>
  </si>
  <si>
    <t>CALLUM HENDRY</t>
  </si>
  <si>
    <t>LEYTON ORIENT</t>
  </si>
  <si>
    <t>TIMOTHEE DIENG</t>
  </si>
  <si>
    <t>GILLINGHAM</t>
  </si>
  <si>
    <t>CARL PIERGIANNI</t>
  </si>
  <si>
    <t>STEVENAGE</t>
  </si>
  <si>
    <t>YOANE WISSA</t>
  </si>
  <si>
    <t>BRENTFORD</t>
  </si>
  <si>
    <t>RICKY-JADE JONES</t>
  </si>
  <si>
    <t>PETERBOROUGH</t>
  </si>
  <si>
    <t>ETHAN CHISLETT</t>
  </si>
  <si>
    <t>JEAN-PHILIPPE MATETA</t>
  </si>
  <si>
    <t>RASMUS HOJLAND</t>
  </si>
  <si>
    <t>JONSON CLARKE-HARRIS</t>
  </si>
  <si>
    <t>ROTHERHAM</t>
  </si>
  <si>
    <t>MATT GODDEN</t>
  </si>
  <si>
    <t>CHARLTON</t>
  </si>
  <si>
    <t>COLE STOCKTON</t>
  </si>
  <si>
    <t>EVERTON</t>
  </si>
  <si>
    <t>JORDAN PICKFORD</t>
  </si>
  <si>
    <t>MATTY CASH</t>
  </si>
  <si>
    <t>ASTON VILLA</t>
  </si>
  <si>
    <t>CONOR MASTERSON</t>
  </si>
  <si>
    <t>GABRIEL MARTINELLI</t>
  </si>
  <si>
    <t>WILLUM WILLUMSSON</t>
  </si>
  <si>
    <t>KEVIN DE BRUYNE</t>
  </si>
  <si>
    <t>ERLING HAALAND</t>
  </si>
  <si>
    <t>MACAULEY LANGSTAFF</t>
  </si>
  <si>
    <t>MILLWALL</t>
  </si>
  <si>
    <t>MATT STEVENS</t>
  </si>
  <si>
    <t>WIMBLEDON</t>
  </si>
  <si>
    <t>KIEFFER MOORE</t>
  </si>
  <si>
    <t>SHEFFIELD UNITED</t>
  </si>
  <si>
    <t>ALASSANA JATTA</t>
  </si>
  <si>
    <t>NICK POPE</t>
  </si>
  <si>
    <t>MICKEY DEMETRIOU</t>
  </si>
  <si>
    <t>PEDRO PORRO</t>
  </si>
  <si>
    <t>TOTTENHAM</t>
  </si>
  <si>
    <t>JACK NOLAN</t>
  </si>
  <si>
    <t>KAI HAVERTZ</t>
  </si>
  <si>
    <t>JON ROWE</t>
  </si>
  <si>
    <t>NORWICH</t>
  </si>
  <si>
    <t>HAJI WRIGHT</t>
  </si>
  <si>
    <t>DARWIN NUNEZ</t>
  </si>
  <si>
    <t>ANDY COOK</t>
  </si>
  <si>
    <t>BRADFORD</t>
  </si>
  <si>
    <t>EMMANUEL LATTE-LATH</t>
  </si>
  <si>
    <t>MIDDLESBROUGH</t>
  </si>
  <si>
    <t>CHARLIE WYKE</t>
  </si>
  <si>
    <t>CARLISLE</t>
  </si>
  <si>
    <t>LINCOLN</t>
  </si>
  <si>
    <t>MICHAL HELIK</t>
  </si>
  <si>
    <t>HUDDERSFIELD</t>
  </si>
  <si>
    <t>DARA O'SHEA</t>
  </si>
  <si>
    <t>BURNLEY</t>
  </si>
  <si>
    <t>BUKAYO SAKA</t>
  </si>
  <si>
    <t>EMILE SMITH-ROWE</t>
  </si>
  <si>
    <t>GABRIEL SARA</t>
  </si>
  <si>
    <t>DOMINIC SOLANKE</t>
  </si>
  <si>
    <t>JOAO PEDRO</t>
  </si>
  <si>
    <t>BRIGHTON</t>
  </si>
  <si>
    <t>ELLIS SIMMS</t>
  </si>
  <si>
    <t>ELIJAH ADEBAYO</t>
  </si>
  <si>
    <t>LUTON</t>
  </si>
  <si>
    <t>IVAN TONEY</t>
  </si>
  <si>
    <t>JOSKO GVARDIOL</t>
  </si>
  <si>
    <t>ROB DICKIE</t>
  </si>
  <si>
    <t>CRYSENCIO SUMMERVILLE</t>
  </si>
  <si>
    <t>BRUNO FERNANDES</t>
  </si>
  <si>
    <t>LEON BAILEY</t>
  </si>
  <si>
    <t>WREXHAM</t>
  </si>
  <si>
    <t>JOEL PIROE</t>
  </si>
  <si>
    <t>MARK HARRIS</t>
  </si>
  <si>
    <t>OXFORD</t>
  </si>
  <si>
    <t>CARLTON MORRIS</t>
  </si>
  <si>
    <t>MICHAEL MELLON</t>
  </si>
  <si>
    <t>ILLAN MESLIER</t>
  </si>
  <si>
    <t>BOSUN LAWAL</t>
  </si>
  <si>
    <t>BEN CHILWELL</t>
  </si>
  <si>
    <t>LEANDRO TROSSARD</t>
  </si>
  <si>
    <t>JEREMY DOKU</t>
  </si>
  <si>
    <t>MOHAMMED KUDUS</t>
  </si>
  <si>
    <t>WEST HAM</t>
  </si>
  <si>
    <t>OLLIE WATKINS</t>
  </si>
  <si>
    <t>JULIAN ALVAREZ</t>
  </si>
  <si>
    <t>HEUNG-MIN SON</t>
  </si>
  <si>
    <t>NICOLAS JACKSON</t>
  </si>
  <si>
    <t>JAYDEN STOCKLEY</t>
  </si>
  <si>
    <t>EDERSON MORAES</t>
  </si>
  <si>
    <t>HARRISON BURROWS</t>
  </si>
  <si>
    <t>OISIN McATEE</t>
  </si>
  <si>
    <t>WALSALL</t>
  </si>
  <si>
    <t>DAVIS KEILLOR-DUNN</t>
  </si>
  <si>
    <t>MANSFIELD</t>
  </si>
  <si>
    <t>JARROD BOWEN</t>
  </si>
  <si>
    <t>ELLIOT LEE</t>
  </si>
  <si>
    <t>MICHAEL CHEEK</t>
  </si>
  <si>
    <t>BROMLEY</t>
  </si>
  <si>
    <t>COLBY BISHOP</t>
  </si>
  <si>
    <t>PORTSMOUTH</t>
  </si>
  <si>
    <t>JOE IRONSIDE</t>
  </si>
  <si>
    <t>DEVANTE COLE</t>
  </si>
  <si>
    <t>CHRIS MARTIN</t>
  </si>
  <si>
    <t>BRISTOL ROVERS</t>
  </si>
  <si>
    <t>EMI MARTINEZ</t>
  </si>
  <si>
    <t>BRYN MORRIS</t>
  </si>
  <si>
    <t>JOE TOMLINSON</t>
  </si>
  <si>
    <t>COLE PALMER</t>
  </si>
  <si>
    <t>SAMMIE SZMODICS</t>
  </si>
  <si>
    <t>BLACKBURN</t>
  </si>
  <si>
    <t>GEORGE THOMSON</t>
  </si>
  <si>
    <t>HARROGATE</t>
  </si>
  <si>
    <t>JOSH SARGENT</t>
  </si>
  <si>
    <t>WILL EVANS</t>
  </si>
  <si>
    <t>WILL GRIGG</t>
  </si>
  <si>
    <t>CHESTERFIELD</t>
  </si>
  <si>
    <t>LUCAS JUTKIEWICZ</t>
  </si>
  <si>
    <t>IGOR THIAGO</t>
  </si>
  <si>
    <t>TRENT ALEXANDER-ARNOLD</t>
  </si>
  <si>
    <t>TOM NAYLOR</t>
  </si>
  <si>
    <t>SAM HOSKINS</t>
  </si>
  <si>
    <t>NORTHAMPTON</t>
  </si>
  <si>
    <t>MOHAMED SALAH</t>
  </si>
  <si>
    <t>LUIS DIAZ</t>
  </si>
  <si>
    <t>ADAM ARMSTRONG</t>
  </si>
  <si>
    <t>SOUTHAMPTON</t>
  </si>
  <si>
    <t>JAMIE REID</t>
  </si>
  <si>
    <t>JAKE YOUNG</t>
  </si>
  <si>
    <t>DIOGO JOTA</t>
  </si>
  <si>
    <t>RICHARLISON</t>
  </si>
  <si>
    <t>BAILEY PEACOCK-FARRELL</t>
  </si>
  <si>
    <t>WILL NORRIS</t>
  </si>
  <si>
    <t>GEORGE WICKENS</t>
  </si>
  <si>
    <t>ALLISON BECKER</t>
  </si>
  <si>
    <t>DAVID RAYA</t>
  </si>
  <si>
    <t>SAM JOHNSTONE</t>
  </si>
  <si>
    <t>BETTER TOGETHER</t>
  </si>
  <si>
    <t>SAM WALKER</t>
  </si>
  <si>
    <t>FULHAM</t>
  </si>
  <si>
    <t>WEST BROMWICH</t>
  </si>
  <si>
    <t>CRISTIAN ROMERO</t>
  </si>
  <si>
    <t>RYAN SESSEGNON</t>
  </si>
  <si>
    <t>EBERECHI EZE</t>
  </si>
  <si>
    <t>ALEJANDRO GARNACHO</t>
  </si>
  <si>
    <t>MARTIN ODEGAARD</t>
  </si>
  <si>
    <t>AARON COLLINS</t>
  </si>
  <si>
    <t>WILL KEANE</t>
  </si>
  <si>
    <t>PRESTON</t>
  </si>
  <si>
    <t>FREDDIE DRAPER</t>
  </si>
  <si>
    <t>GHASSAN AHADME</t>
  </si>
  <si>
    <t>VICTOR OSIMHEN</t>
  </si>
  <si>
    <t>Wild Punt</t>
  </si>
  <si>
    <t>ALEX PALMER</t>
  </si>
  <si>
    <t>MUNTERS UNITED</t>
  </si>
  <si>
    <t>MATEO JOSEPH</t>
  </si>
  <si>
    <t>transfer</t>
  </si>
  <si>
    <t>RUARI PATON</t>
  </si>
  <si>
    <t>SOLD</t>
  </si>
  <si>
    <t>JOSH MAJA</t>
  </si>
  <si>
    <t>LOUIE BARRY</t>
  </si>
  <si>
    <t>JAMAL LOWE</t>
  </si>
  <si>
    <t>SHEFFIELD WEDNESDAY</t>
  </si>
  <si>
    <t>DUNCAN WATMORE</t>
  </si>
  <si>
    <t>SALFORD</t>
  </si>
  <si>
    <t>STOKE</t>
  </si>
  <si>
    <t>ANDREAS WEIMANN</t>
  </si>
  <si>
    <t>NICLAS FULLKRUG</t>
  </si>
  <si>
    <t>IPSWICH</t>
  </si>
  <si>
    <t>EDO KAYEMBE</t>
  </si>
  <si>
    <t>WATFORD</t>
  </si>
  <si>
    <t>ARMANDO DOBRA</t>
  </si>
  <si>
    <t>MALLIK WILKS</t>
  </si>
  <si>
    <t>YUKI OHASHI</t>
  </si>
  <si>
    <t>JAMES TRAFFORD</t>
  </si>
  <si>
    <t>KYLE WOOTTON</t>
  </si>
  <si>
    <t>SAM FOLARIN</t>
  </si>
  <si>
    <t>PAUL MULLIN</t>
  </si>
  <si>
    <t>JODI JONES</t>
  </si>
  <si>
    <t>NONI MADUEKE</t>
  </si>
  <si>
    <t>JAMES BERRY-McNALLY</t>
  </si>
  <si>
    <t>MORGAN WHITTAKER</t>
  </si>
  <si>
    <t>Effective Date</t>
  </si>
  <si>
    <t>PASCAL STRUIJK</t>
  </si>
  <si>
    <t>JAY STANSFIELD</t>
  </si>
  <si>
    <t>BARNSLEY</t>
  </si>
  <si>
    <t>EDDIE NKETIAH</t>
  </si>
  <si>
    <t>BART VERBRUGGEN</t>
  </si>
  <si>
    <t>ELIEZER MAYENDA</t>
  </si>
  <si>
    <t>SUNDERLAND</t>
  </si>
  <si>
    <t>DAVID McGOLDRICK</t>
  </si>
  <si>
    <t>FREDDIE LADAPO</t>
  </si>
  <si>
    <t>JOSH KOROMA</t>
  </si>
  <si>
    <t>ROMAINE MUNDLE</t>
  </si>
  <si>
    <t>JACK MARRIOTT</t>
  </si>
  <si>
    <t>BRYAN MBUEMO</t>
  </si>
  <si>
    <t>LEE GREGORY</t>
  </si>
  <si>
    <t>DANIEL AGYEI</t>
  </si>
  <si>
    <t>NOTTINGHAM FOREST</t>
  </si>
  <si>
    <t>MATS SELZ</t>
  </si>
  <si>
    <t>LYLE TAYLOR</t>
  </si>
  <si>
    <t>COLCHESTER</t>
  </si>
  <si>
    <t>GLENN MORRIS</t>
  </si>
  <si>
    <t>NATHAN LOWE</t>
  </si>
  <si>
    <t>BORJA SAINZ</t>
  </si>
  <si>
    <t>MICHAEL COOPER</t>
  </si>
  <si>
    <t>ADAM PHILLIPS</t>
  </si>
  <si>
    <t>GABRIEL MAGALHAES</t>
  </si>
  <si>
    <t>KWAME POKU</t>
  </si>
  <si>
    <t>JHON DURAN</t>
  </si>
  <si>
    <t>ELLIOTT NEVITT</t>
  </si>
  <si>
    <t>KYLE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</si>
</sst>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5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topLeftCell="D1" zoomScale="115" zoomScaleNormal="115" workbookViewId="0">
      <selection activeCell="I5" sqref="I5:M17"/>
    </sheetView>
  </sheetViews>
  <sheetFormatPr defaultColWidth="9.33203125" defaultRowHeight="12.9" customHeight="1" x14ac:dyDescent="0.25"/>
  <cols>
    <col min="1" max="1" width="1.44140625" style="19" customWidth="1"/>
    <col min="2" max="2" width="16" style="19" bestFit="1" customWidth="1"/>
    <col min="3" max="3" width="39.44140625" style="19" bestFit="1" customWidth="1"/>
    <col min="4" max="4" width="32.7773437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546875" style="68" customWidth="1"/>
    <col min="9" max="9" width="23.77734375" style="19" customWidth="1"/>
    <col min="10" max="10" width="31.44140625" style="19" customWidth="1"/>
    <col min="11" max="12" width="12" style="19" customWidth="1"/>
    <col min="13" max="13" width="10.44140625" style="19" customWidth="1"/>
    <col min="14" max="16384" width="9.33203125" style="19"/>
  </cols>
  <sheetData>
    <row r="1" spans="1:13" ht="12.9" customHeight="1" x14ac:dyDescent="0.25">
      <c r="A1" s="45"/>
      <c r="B1" s="14"/>
      <c r="C1" s="15"/>
      <c r="D1" s="15"/>
      <c r="E1" s="16"/>
      <c r="F1" s="15"/>
      <c r="G1" s="17"/>
      <c r="H1" s="64"/>
    </row>
    <row r="2" spans="1:13" ht="12.9" customHeight="1" x14ac:dyDescent="0.25">
      <c r="C2" s="15" t="s">
        <v>252</v>
      </c>
      <c r="D2" s="15" t="s">
        <v>0</v>
      </c>
      <c r="E2" s="16"/>
      <c r="F2" s="15"/>
      <c r="G2" s="17"/>
      <c r="H2" s="70" t="s">
        <v>280</v>
      </c>
    </row>
    <row r="3" spans="1:13" ht="12.9" customHeight="1" thickBot="1" x14ac:dyDescent="0.3">
      <c r="C3" s="15"/>
      <c r="D3" s="15"/>
      <c r="E3" s="16"/>
      <c r="F3" s="15"/>
      <c r="G3" s="17"/>
      <c r="H3" s="64"/>
    </row>
    <row r="4" spans="1:13" ht="12.9" customHeight="1" thickBot="1" x14ac:dyDescent="0.3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64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25">
      <c r="B5" s="26" t="s">
        <v>11</v>
      </c>
      <c r="C5" s="27" t="s">
        <v>251</v>
      </c>
      <c r="D5" s="27" t="s">
        <v>238</v>
      </c>
      <c r="E5" s="28">
        <v>1</v>
      </c>
      <c r="F5" s="29">
        <v>9</v>
      </c>
      <c r="G5" s="50"/>
      <c r="H5" s="64"/>
      <c r="I5" s="69" t="str">
        <f>D2</f>
        <v>TONY APPLETON</v>
      </c>
      <c r="J5" s="15" t="str">
        <f>C2</f>
        <v>MUNTERS UNITED</v>
      </c>
      <c r="K5" s="30">
        <f t="shared" ref="K5:K17" si="0">L5-M5</f>
        <v>12</v>
      </c>
      <c r="L5" s="31">
        <f>SUM(F8:F25)</f>
        <v>21</v>
      </c>
      <c r="M5" s="32">
        <f>SUM(F5:F7)</f>
        <v>9</v>
      </c>
    </row>
    <row r="6" spans="1:13" ht="12.9" customHeight="1" x14ac:dyDescent="0.25">
      <c r="B6" s="26"/>
      <c r="C6" s="27"/>
      <c r="D6" s="27"/>
      <c r="E6" s="28"/>
      <c r="F6" s="27"/>
      <c r="G6" s="50"/>
      <c r="H6" s="65"/>
      <c r="I6" s="15" t="str">
        <f>D29</f>
        <v>IAN RADCLIFFE</v>
      </c>
      <c r="J6" s="15" t="str">
        <f>C29</f>
        <v>WOODHALL SPA WHITES</v>
      </c>
      <c r="K6" s="30">
        <f t="shared" si="0"/>
        <v>6</v>
      </c>
      <c r="L6" s="31">
        <f>SUM(F35:F52)</f>
        <v>18</v>
      </c>
      <c r="M6" s="32">
        <f>SUM(F32:F34)</f>
        <v>12</v>
      </c>
    </row>
    <row r="7" spans="1:13" ht="12.9" customHeight="1" x14ac:dyDescent="0.25">
      <c r="B7" s="49"/>
      <c r="C7" s="27"/>
      <c r="D7" s="27"/>
      <c r="E7" s="28"/>
      <c r="F7" s="27"/>
      <c r="G7" s="17"/>
      <c r="H7" s="66"/>
      <c r="I7" s="15" t="str">
        <f>D56</f>
        <v>ROBIN MARSHALL</v>
      </c>
      <c r="J7" s="15" t="str">
        <f>C56</f>
        <v>KING'S XI</v>
      </c>
      <c r="K7" s="30">
        <f t="shared" si="0"/>
        <v>15</v>
      </c>
      <c r="L7" s="31">
        <f>SUM(F62:F79)</f>
        <v>24</v>
      </c>
      <c r="M7" s="32">
        <f>SUM(F59:F61)</f>
        <v>9</v>
      </c>
    </row>
    <row r="8" spans="1:13" ht="12.9" customHeight="1" x14ac:dyDescent="0.25">
      <c r="B8" s="46" t="s">
        <v>12</v>
      </c>
      <c r="C8" s="33" t="s">
        <v>239</v>
      </c>
      <c r="D8" s="33" t="s">
        <v>136</v>
      </c>
      <c r="E8" s="34">
        <v>1</v>
      </c>
      <c r="F8" s="33">
        <v>1</v>
      </c>
      <c r="H8" s="65"/>
      <c r="I8" s="15" t="str">
        <f>D83</f>
        <v>TED LINEHAN</v>
      </c>
      <c r="J8" s="15" t="str">
        <f>C83</f>
        <v>GLENS</v>
      </c>
      <c r="K8" s="30">
        <f t="shared" si="0"/>
        <v>13</v>
      </c>
      <c r="L8" s="31">
        <f>SUM(F89:F106)</f>
        <v>25</v>
      </c>
      <c r="M8" s="32">
        <f>SUM(F86:F88)</f>
        <v>12</v>
      </c>
    </row>
    <row r="9" spans="1:13" ht="12.9" customHeight="1" x14ac:dyDescent="0.25">
      <c r="B9" s="46" t="s">
        <v>12</v>
      </c>
      <c r="C9" s="33" t="s">
        <v>240</v>
      </c>
      <c r="D9" s="33" t="s">
        <v>237</v>
      </c>
      <c r="E9" s="34">
        <v>1</v>
      </c>
      <c r="F9" s="33">
        <v>0</v>
      </c>
      <c r="H9" s="65"/>
      <c r="I9" s="15" t="str">
        <f>D110</f>
        <v>MARK TYLDESLEY</v>
      </c>
      <c r="J9" s="15" t="str">
        <f>C110</f>
        <v>WOODEN SPOON ARMY</v>
      </c>
      <c r="K9" s="30">
        <f t="shared" si="0"/>
        <v>20</v>
      </c>
      <c r="L9" s="31">
        <f>SUM(F116:F133)</f>
        <v>25</v>
      </c>
      <c r="M9" s="32">
        <f>SUM(F113:F115)</f>
        <v>5</v>
      </c>
    </row>
    <row r="10" spans="1:13" ht="12.9" customHeight="1" x14ac:dyDescent="0.25">
      <c r="B10" s="46"/>
      <c r="C10" s="33"/>
      <c r="D10" s="33"/>
      <c r="E10" s="34"/>
      <c r="F10" s="33"/>
      <c r="G10" s="45"/>
      <c r="H10" s="65"/>
      <c r="I10" s="15" t="str">
        <f>D137</f>
        <v>ANDY PETERSON</v>
      </c>
      <c r="J10" s="15" t="str">
        <f>C137</f>
        <v>ALTERNATIVE ULSTERMEN</v>
      </c>
      <c r="K10" s="30">
        <f t="shared" si="0"/>
        <v>20</v>
      </c>
      <c r="L10" s="31">
        <f>SUM(F143:F160)</f>
        <v>31</v>
      </c>
      <c r="M10" s="32">
        <f>SUM(F140:F142)</f>
        <v>11</v>
      </c>
    </row>
    <row r="11" spans="1:13" ht="12.9" customHeight="1" x14ac:dyDescent="0.25">
      <c r="B11" s="46" t="s">
        <v>13</v>
      </c>
      <c r="C11" s="33" t="s">
        <v>241</v>
      </c>
      <c r="D11" s="33" t="s">
        <v>47</v>
      </c>
      <c r="E11" s="34">
        <v>1</v>
      </c>
      <c r="F11" s="33">
        <v>2</v>
      </c>
      <c r="H11" s="65"/>
      <c r="I11" s="15" t="str">
        <f>D164</f>
        <v>BRYN COOMBE</v>
      </c>
      <c r="J11" s="15" t="str">
        <f>C164</f>
        <v>DYNAMO DURHAM</v>
      </c>
      <c r="K11" s="30">
        <f t="shared" si="0"/>
        <v>16</v>
      </c>
      <c r="L11" s="31">
        <f>SUM(F170:F187)</f>
        <v>25</v>
      </c>
      <c r="M11" s="32">
        <f>SUM(F167:F169)</f>
        <v>9</v>
      </c>
    </row>
    <row r="12" spans="1:13" ht="12.9" customHeight="1" x14ac:dyDescent="0.25">
      <c r="B12" s="46" t="s">
        <v>13</v>
      </c>
      <c r="C12" s="33" t="s">
        <v>242</v>
      </c>
      <c r="D12" s="33" t="s">
        <v>71</v>
      </c>
      <c r="E12" s="34">
        <v>1</v>
      </c>
      <c r="F12" s="33">
        <v>5</v>
      </c>
      <c r="H12" s="65"/>
      <c r="I12" s="15" t="str">
        <f>D191</f>
        <v>GARY COOMBE</v>
      </c>
      <c r="J12" s="15" t="str">
        <f>C191</f>
        <v>PHOENIX FLYERS</v>
      </c>
      <c r="K12" s="30">
        <f t="shared" si="0"/>
        <v>4</v>
      </c>
      <c r="L12" s="31">
        <f>SUM(F197:F214)</f>
        <v>17</v>
      </c>
      <c r="M12" s="32">
        <f>SUM(F194:F196)</f>
        <v>13</v>
      </c>
    </row>
    <row r="13" spans="1:13" ht="12.9" customHeight="1" x14ac:dyDescent="0.25">
      <c r="B13" s="46" t="s">
        <v>13</v>
      </c>
      <c r="C13" s="33" t="s">
        <v>243</v>
      </c>
      <c r="D13" s="33" t="s">
        <v>67</v>
      </c>
      <c r="E13" s="34">
        <v>1</v>
      </c>
      <c r="F13" s="33">
        <v>0</v>
      </c>
      <c r="H13" s="65"/>
      <c r="I13" s="15" t="str">
        <f>D218</f>
        <v>GARETH HOSFORD</v>
      </c>
      <c r="J13" s="15" t="str">
        <f>C218</f>
        <v>#holyf**k</v>
      </c>
      <c r="K13" s="30">
        <f t="shared" si="0"/>
        <v>1</v>
      </c>
      <c r="L13" s="31">
        <f>SUM(F224:F241)</f>
        <v>14</v>
      </c>
      <c r="M13" s="32">
        <f>SUM(F221:F223)</f>
        <v>13</v>
      </c>
    </row>
    <row r="14" spans="1:13" ht="12.9" customHeight="1" x14ac:dyDescent="0.25">
      <c r="B14" s="46"/>
      <c r="C14" s="33"/>
      <c r="D14" s="33"/>
      <c r="E14" s="34"/>
      <c r="F14" s="33"/>
      <c r="G14" s="45"/>
      <c r="H14" s="65"/>
      <c r="I14" s="35" t="str">
        <f>+D245</f>
        <v>JULIAN SLADE</v>
      </c>
      <c r="J14" s="15" t="str">
        <f>+C245</f>
        <v>NEWQUAY HORNETS</v>
      </c>
      <c r="K14" s="30">
        <f t="shared" si="0"/>
        <v>15</v>
      </c>
      <c r="L14" s="31">
        <f>SUM(F251:F268)</f>
        <v>25</v>
      </c>
      <c r="M14" s="32">
        <f>SUM(F248:F250)</f>
        <v>10</v>
      </c>
    </row>
    <row r="15" spans="1:13" ht="12.9" customHeight="1" x14ac:dyDescent="0.25">
      <c r="B15" s="46" t="s">
        <v>14</v>
      </c>
      <c r="C15" s="33" t="s">
        <v>244</v>
      </c>
      <c r="D15" s="33" t="s">
        <v>79</v>
      </c>
      <c r="E15" s="34">
        <v>1</v>
      </c>
      <c r="F15" s="33">
        <v>2</v>
      </c>
      <c r="G15" s="45"/>
      <c r="H15" s="66"/>
      <c r="I15" s="35" t="str">
        <f>+D272</f>
        <v>CONAL HENRY</v>
      </c>
      <c r="J15" s="15" t="str">
        <f>+C272</f>
        <v>SURREAL MADRID</v>
      </c>
      <c r="K15" s="30">
        <f t="shared" si="0"/>
        <v>7</v>
      </c>
      <c r="L15" s="31">
        <f>SUM(F277:F295)</f>
        <v>18</v>
      </c>
      <c r="M15" s="32">
        <f>SUM(F275:F276)</f>
        <v>11</v>
      </c>
    </row>
    <row r="16" spans="1:13" ht="12.9" customHeight="1" x14ac:dyDescent="0.25">
      <c r="B16" s="46" t="s">
        <v>14</v>
      </c>
      <c r="C16" s="46" t="s">
        <v>245</v>
      </c>
      <c r="D16" s="46" t="s">
        <v>246</v>
      </c>
      <c r="E16" s="61">
        <v>1</v>
      </c>
      <c r="F16" s="46">
        <v>1</v>
      </c>
      <c r="G16" s="45" t="s">
        <v>256</v>
      </c>
      <c r="H16" s="64"/>
      <c r="I16" s="35" t="str">
        <f>+D299</f>
        <v>GORDON PETERSON</v>
      </c>
      <c r="J16" s="15" t="str">
        <f>+C299</f>
        <v>CRÈME D'ADVOCAAT</v>
      </c>
      <c r="K16" s="30">
        <f t="shared" si="0"/>
        <v>13</v>
      </c>
      <c r="L16" s="31">
        <f>SUM(F305:F322)</f>
        <v>27</v>
      </c>
      <c r="M16" s="32">
        <f>SUM(F302:F304)</f>
        <v>14</v>
      </c>
    </row>
    <row r="17" spans="2:13" ht="12.9" customHeight="1" x14ac:dyDescent="0.25">
      <c r="B17" s="46" t="s">
        <v>14</v>
      </c>
      <c r="C17" s="33" t="s">
        <v>290</v>
      </c>
      <c r="D17" s="33" t="s">
        <v>151</v>
      </c>
      <c r="E17" s="34" t="s">
        <v>254</v>
      </c>
      <c r="F17" s="33">
        <v>1</v>
      </c>
      <c r="H17" s="67">
        <v>45551</v>
      </c>
      <c r="I17" s="35" t="str">
        <f>+D326</f>
        <v>AUSTIN LALLY</v>
      </c>
      <c r="J17" s="15" t="s">
        <v>235</v>
      </c>
      <c r="K17" s="30">
        <f t="shared" si="0"/>
        <v>0</v>
      </c>
      <c r="L17" s="31">
        <f>SUM(F332:F349)</f>
        <v>19</v>
      </c>
      <c r="M17" s="32">
        <f>SUM(F329:F331)</f>
        <v>19</v>
      </c>
    </row>
    <row r="18" spans="2:13" ht="12.9" customHeight="1" thickBot="1" x14ac:dyDescent="0.3">
      <c r="B18" s="46" t="s">
        <v>14</v>
      </c>
      <c r="C18" s="46" t="s">
        <v>247</v>
      </c>
      <c r="D18" s="46" t="s">
        <v>149</v>
      </c>
      <c r="E18" s="61">
        <v>1</v>
      </c>
      <c r="F18" s="46">
        <v>0</v>
      </c>
      <c r="G18" s="45" t="s">
        <v>256</v>
      </c>
      <c r="H18" s="64"/>
      <c r="I18" s="36"/>
      <c r="J18" s="37"/>
      <c r="K18" s="38"/>
      <c r="L18" s="39"/>
      <c r="M18" s="40"/>
    </row>
    <row r="19" spans="2:13" ht="12.9" customHeight="1" x14ac:dyDescent="0.25">
      <c r="B19" s="46" t="s">
        <v>14</v>
      </c>
      <c r="C19" s="33" t="s">
        <v>258</v>
      </c>
      <c r="D19" s="33" t="s">
        <v>61</v>
      </c>
      <c r="E19" s="34" t="s">
        <v>254</v>
      </c>
      <c r="F19" s="33">
        <v>5</v>
      </c>
      <c r="G19" s="45"/>
      <c r="H19" s="67">
        <v>45515</v>
      </c>
      <c r="K19" s="18"/>
      <c r="L19" s="18"/>
      <c r="M19" s="18"/>
    </row>
    <row r="20" spans="2:13" ht="12.9" customHeight="1" x14ac:dyDescent="0.25">
      <c r="B20" s="46" t="s">
        <v>14</v>
      </c>
      <c r="C20" s="46" t="s">
        <v>248</v>
      </c>
      <c r="D20" s="46" t="s">
        <v>115</v>
      </c>
      <c r="E20" s="61">
        <v>1</v>
      </c>
      <c r="F20" s="46">
        <v>0</v>
      </c>
      <c r="G20" s="14" t="s">
        <v>256</v>
      </c>
      <c r="H20" s="64"/>
    </row>
    <row r="21" spans="2:13" ht="12.9" customHeight="1" x14ac:dyDescent="0.25">
      <c r="B21" s="46" t="s">
        <v>14</v>
      </c>
      <c r="C21" s="33" t="s">
        <v>257</v>
      </c>
      <c r="D21" s="33" t="s">
        <v>238</v>
      </c>
      <c r="E21" s="34" t="s">
        <v>254</v>
      </c>
      <c r="F21" s="33">
        <v>4</v>
      </c>
      <c r="G21" s="45"/>
      <c r="H21" s="67">
        <v>45515</v>
      </c>
    </row>
    <row r="22" spans="2:13" ht="12.9" customHeight="1" x14ac:dyDescent="0.25">
      <c r="B22" s="46" t="s">
        <v>14</v>
      </c>
      <c r="C22" s="46" t="s">
        <v>249</v>
      </c>
      <c r="D22" s="46" t="s">
        <v>250</v>
      </c>
      <c r="E22" s="61">
        <v>1</v>
      </c>
      <c r="F22" s="46">
        <v>0</v>
      </c>
      <c r="G22" s="14" t="s">
        <v>256</v>
      </c>
      <c r="H22" s="67"/>
    </row>
    <row r="23" spans="2:13" ht="12.9" customHeight="1" x14ac:dyDescent="0.25">
      <c r="B23" s="46" t="s">
        <v>14</v>
      </c>
      <c r="C23" s="33" t="s">
        <v>286</v>
      </c>
      <c r="D23" s="33" t="s">
        <v>287</v>
      </c>
      <c r="E23" s="34" t="s">
        <v>254</v>
      </c>
      <c r="F23" s="33">
        <v>0</v>
      </c>
      <c r="G23" s="45"/>
      <c r="H23" s="67">
        <v>45537</v>
      </c>
    </row>
    <row r="24" spans="2:13" ht="12.9" customHeight="1" x14ac:dyDescent="0.25">
      <c r="B24" s="46"/>
      <c r="C24" s="33"/>
      <c r="D24" s="33"/>
      <c r="E24" s="34"/>
      <c r="F24" s="33"/>
      <c r="G24" s="45"/>
      <c r="H24" s="64"/>
    </row>
    <row r="25" spans="2:13" ht="12.9" customHeight="1" thickBot="1" x14ac:dyDescent="0.3">
      <c r="B25" s="48"/>
      <c r="C25" s="41"/>
      <c r="D25" s="41"/>
      <c r="E25" s="28"/>
      <c r="F25" s="29"/>
      <c r="G25" s="50"/>
    </row>
    <row r="26" spans="2:13" ht="12.9" customHeight="1" thickBot="1" x14ac:dyDescent="0.3">
      <c r="C26" s="15"/>
      <c r="D26" s="15"/>
      <c r="E26" s="42">
        <f>SUM(E5:E25)</f>
        <v>11</v>
      </c>
      <c r="F26" s="43">
        <f>SUM(F8:F25)-SUM(F5:F7)</f>
        <v>12</v>
      </c>
      <c r="G26" s="17"/>
      <c r="H26" s="64"/>
    </row>
    <row r="27" spans="2:13" ht="12.9" customHeight="1" x14ac:dyDescent="0.25">
      <c r="C27" s="15"/>
      <c r="D27" s="15"/>
      <c r="E27" s="16"/>
      <c r="F27" s="15"/>
      <c r="G27" s="17"/>
      <c r="H27" s="64"/>
    </row>
    <row r="28" spans="2:13" ht="12.9" customHeight="1" x14ac:dyDescent="0.25">
      <c r="C28" s="15"/>
      <c r="D28" s="15"/>
      <c r="E28" s="16"/>
      <c r="F28" s="15"/>
      <c r="G28" s="17"/>
      <c r="H28" s="64"/>
    </row>
    <row r="29" spans="2:13" ht="12.9" customHeight="1" x14ac:dyDescent="0.25">
      <c r="C29" s="15" t="s">
        <v>41</v>
      </c>
      <c r="D29" s="15" t="s">
        <v>15</v>
      </c>
      <c r="E29" s="16"/>
      <c r="F29" s="15"/>
      <c r="G29" s="17"/>
      <c r="H29" s="64"/>
    </row>
    <row r="30" spans="2:13" ht="12.9" customHeight="1" thickBot="1" x14ac:dyDescent="0.3">
      <c r="C30" s="15"/>
      <c r="D30" s="15"/>
      <c r="E30" s="16"/>
      <c r="F30" s="15"/>
      <c r="G30" s="17"/>
      <c r="H30" s="64"/>
    </row>
    <row r="31" spans="2:13" ht="12.9" customHeight="1" thickBot="1" x14ac:dyDescent="0.3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64"/>
    </row>
    <row r="32" spans="2:13" ht="12.9" customHeight="1" x14ac:dyDescent="0.25">
      <c r="B32" s="26" t="s">
        <v>11</v>
      </c>
      <c r="C32" s="49" t="s">
        <v>234</v>
      </c>
      <c r="D32" s="49" t="s">
        <v>47</v>
      </c>
      <c r="E32" s="62">
        <v>6</v>
      </c>
      <c r="F32" s="63">
        <v>8</v>
      </c>
      <c r="G32" s="50" t="s">
        <v>256</v>
      </c>
      <c r="H32" s="64"/>
    </row>
    <row r="33" spans="2:8" ht="12.9" customHeight="1" x14ac:dyDescent="0.25">
      <c r="B33" s="49" t="s">
        <v>11</v>
      </c>
      <c r="C33" s="27" t="s">
        <v>297</v>
      </c>
      <c r="D33" s="27" t="s">
        <v>296</v>
      </c>
      <c r="E33" s="28" t="s">
        <v>254</v>
      </c>
      <c r="F33" s="27">
        <v>4</v>
      </c>
      <c r="G33" s="50"/>
      <c r="H33" s="67">
        <v>45555</v>
      </c>
    </row>
    <row r="34" spans="2:8" ht="12.9" customHeight="1" x14ac:dyDescent="0.25">
      <c r="B34" s="49"/>
      <c r="C34" s="27"/>
      <c r="D34" s="27"/>
      <c r="E34" s="28"/>
      <c r="F34" s="27"/>
      <c r="G34" s="50"/>
      <c r="H34" s="64"/>
    </row>
    <row r="35" spans="2:8" ht="12.9" customHeight="1" x14ac:dyDescent="0.25">
      <c r="B35" s="46" t="s">
        <v>12</v>
      </c>
      <c r="C35" s="33" t="s">
        <v>48</v>
      </c>
      <c r="D35" s="33" t="s">
        <v>49</v>
      </c>
      <c r="E35" s="34">
        <v>6</v>
      </c>
      <c r="F35" s="33">
        <v>0</v>
      </c>
      <c r="G35" s="45"/>
      <c r="H35" s="64"/>
    </row>
    <row r="36" spans="2:8" ht="12.9" customHeight="1" x14ac:dyDescent="0.25">
      <c r="B36" s="46" t="s">
        <v>12</v>
      </c>
      <c r="C36" s="33" t="s">
        <v>50</v>
      </c>
      <c r="D36" s="33" t="s">
        <v>51</v>
      </c>
      <c r="E36" s="34">
        <v>12</v>
      </c>
      <c r="F36" s="33">
        <v>6</v>
      </c>
      <c r="H36" s="64"/>
    </row>
    <row r="37" spans="2:8" ht="12.9" customHeight="1" x14ac:dyDescent="0.25">
      <c r="B37" s="46"/>
      <c r="C37" s="33"/>
      <c r="D37" s="33"/>
      <c r="E37" s="34"/>
      <c r="F37" s="33"/>
      <c r="G37" s="45"/>
      <c r="H37" s="64"/>
    </row>
    <row r="38" spans="2:8" ht="12.9" customHeight="1" x14ac:dyDescent="0.25">
      <c r="B38" s="46" t="s">
        <v>13</v>
      </c>
      <c r="C38" s="33" t="s">
        <v>52</v>
      </c>
      <c r="D38" s="33" t="s">
        <v>53</v>
      </c>
      <c r="E38" s="34">
        <v>17</v>
      </c>
      <c r="F38" s="33">
        <v>2</v>
      </c>
      <c r="H38" s="64"/>
    </row>
    <row r="39" spans="2:8" ht="12.9" customHeight="1" x14ac:dyDescent="0.25">
      <c r="B39" s="46" t="s">
        <v>13</v>
      </c>
      <c r="C39" s="33" t="s">
        <v>54</v>
      </c>
      <c r="D39" s="33" t="s">
        <v>55</v>
      </c>
      <c r="E39" s="34">
        <v>7</v>
      </c>
      <c r="F39" s="33">
        <v>3</v>
      </c>
      <c r="G39" s="45"/>
      <c r="H39" s="64"/>
    </row>
    <row r="40" spans="2:8" ht="12.9" customHeight="1" x14ac:dyDescent="0.25">
      <c r="B40" s="46" t="s">
        <v>13</v>
      </c>
      <c r="C40" s="46" t="s">
        <v>56</v>
      </c>
      <c r="D40" s="46" t="s">
        <v>57</v>
      </c>
      <c r="E40" s="61">
        <v>4</v>
      </c>
      <c r="F40" s="46">
        <v>0</v>
      </c>
      <c r="G40" s="14" t="s">
        <v>256</v>
      </c>
      <c r="H40" s="64"/>
    </row>
    <row r="41" spans="2:8" ht="12.9" customHeight="1" x14ac:dyDescent="0.25">
      <c r="B41" s="46" t="s">
        <v>13</v>
      </c>
      <c r="C41" s="33" t="s">
        <v>267</v>
      </c>
      <c r="D41" s="33" t="s">
        <v>268</v>
      </c>
      <c r="E41" s="34" t="s">
        <v>254</v>
      </c>
      <c r="F41" s="33">
        <v>1</v>
      </c>
      <c r="G41" s="45"/>
      <c r="H41" s="67">
        <v>45523</v>
      </c>
    </row>
    <row r="42" spans="2:8" ht="12.9" customHeight="1" x14ac:dyDescent="0.25">
      <c r="B42" s="53"/>
      <c r="C42" s="53"/>
      <c r="D42" s="53"/>
      <c r="E42" s="60"/>
      <c r="F42" s="53"/>
      <c r="H42" s="64"/>
    </row>
    <row r="43" spans="2:8" ht="12.9" customHeight="1" x14ac:dyDescent="0.25">
      <c r="B43" s="46" t="s">
        <v>14</v>
      </c>
      <c r="C43" s="33" t="s">
        <v>58</v>
      </c>
      <c r="D43" s="33" t="s">
        <v>59</v>
      </c>
      <c r="E43" s="34">
        <v>23</v>
      </c>
      <c r="F43" s="33">
        <v>1</v>
      </c>
      <c r="G43" s="45"/>
      <c r="H43" s="64"/>
    </row>
    <row r="44" spans="2:8" ht="12.9" customHeight="1" x14ac:dyDescent="0.25">
      <c r="B44" s="46" t="s">
        <v>14</v>
      </c>
      <c r="C44" s="33" t="s">
        <v>60</v>
      </c>
      <c r="D44" s="33" t="s">
        <v>61</v>
      </c>
      <c r="E44" s="34">
        <v>10</v>
      </c>
      <c r="F44" s="33">
        <v>1</v>
      </c>
      <c r="G44" s="45"/>
      <c r="H44" s="64"/>
    </row>
    <row r="45" spans="2:8" ht="12.9" customHeight="1" x14ac:dyDescent="0.25">
      <c r="B45" s="46" t="s">
        <v>14</v>
      </c>
      <c r="C45" s="46" t="s">
        <v>62</v>
      </c>
      <c r="D45" s="46" t="s">
        <v>214</v>
      </c>
      <c r="E45" s="61">
        <v>1</v>
      </c>
      <c r="F45" s="46">
        <v>0</v>
      </c>
      <c r="G45" s="14" t="s">
        <v>256</v>
      </c>
      <c r="H45" s="64"/>
    </row>
    <row r="46" spans="2:8" ht="12.9" customHeight="1" x14ac:dyDescent="0.25">
      <c r="B46" s="46" t="s">
        <v>14</v>
      </c>
      <c r="C46" s="46" t="s">
        <v>259</v>
      </c>
      <c r="D46" s="46" t="s">
        <v>260</v>
      </c>
      <c r="E46" s="61" t="s">
        <v>254</v>
      </c>
      <c r="F46" s="46">
        <v>1</v>
      </c>
      <c r="G46" s="14" t="s">
        <v>256</v>
      </c>
      <c r="H46" s="67">
        <v>45523</v>
      </c>
    </row>
    <row r="47" spans="2:8" ht="12.9" customHeight="1" x14ac:dyDescent="0.25">
      <c r="B47" s="46" t="s">
        <v>14</v>
      </c>
      <c r="C47" s="33" t="s">
        <v>128</v>
      </c>
      <c r="D47" s="33" t="s">
        <v>129</v>
      </c>
      <c r="E47" s="34" t="s">
        <v>254</v>
      </c>
      <c r="F47" s="33">
        <v>0</v>
      </c>
      <c r="H47" s="67">
        <v>45578</v>
      </c>
    </row>
    <row r="48" spans="2:8" ht="12.9" customHeight="1" x14ac:dyDescent="0.25">
      <c r="B48" s="46" t="s">
        <v>14</v>
      </c>
      <c r="C48" s="46" t="s">
        <v>63</v>
      </c>
      <c r="D48" s="46" t="s">
        <v>102</v>
      </c>
      <c r="E48" s="61">
        <v>4</v>
      </c>
      <c r="F48" s="46">
        <v>0</v>
      </c>
      <c r="G48" s="45" t="s">
        <v>256</v>
      </c>
      <c r="H48" s="67"/>
    </row>
    <row r="49" spans="2:8" ht="12.9" customHeight="1" x14ac:dyDescent="0.25">
      <c r="B49" s="46" t="s">
        <v>14</v>
      </c>
      <c r="C49" s="46" t="s">
        <v>265</v>
      </c>
      <c r="D49" s="46" t="s">
        <v>181</v>
      </c>
      <c r="E49" s="61" t="s">
        <v>254</v>
      </c>
      <c r="F49" s="46">
        <v>0</v>
      </c>
      <c r="G49" s="14" t="s">
        <v>256</v>
      </c>
      <c r="H49" s="67">
        <v>45531</v>
      </c>
    </row>
    <row r="50" spans="2:8" ht="12.9" customHeight="1" x14ac:dyDescent="0.25">
      <c r="B50" s="46" t="s">
        <v>14</v>
      </c>
      <c r="C50" s="33" t="s">
        <v>170</v>
      </c>
      <c r="D50" s="33" t="s">
        <v>57</v>
      </c>
      <c r="E50" s="34" t="s">
        <v>254</v>
      </c>
      <c r="F50" s="33">
        <v>1</v>
      </c>
      <c r="H50" s="67">
        <v>45565</v>
      </c>
    </row>
    <row r="51" spans="2:8" ht="12.9" customHeight="1" x14ac:dyDescent="0.25">
      <c r="B51" s="46" t="s">
        <v>14</v>
      </c>
      <c r="C51" s="46" t="s">
        <v>65</v>
      </c>
      <c r="D51" s="46" t="s">
        <v>66</v>
      </c>
      <c r="E51" s="61">
        <v>1</v>
      </c>
      <c r="F51" s="46">
        <v>1</v>
      </c>
      <c r="G51" s="45" t="s">
        <v>256</v>
      </c>
      <c r="H51" s="67"/>
    </row>
    <row r="52" spans="2:8" ht="12.9" customHeight="1" thickBot="1" x14ac:dyDescent="0.3">
      <c r="B52" s="48" t="s">
        <v>14</v>
      </c>
      <c r="C52" s="41" t="s">
        <v>288</v>
      </c>
      <c r="D52" s="41" t="s">
        <v>55</v>
      </c>
      <c r="E52" s="28" t="s">
        <v>254</v>
      </c>
      <c r="F52" s="29">
        <v>1</v>
      </c>
      <c r="G52" s="17"/>
      <c r="H52" s="67">
        <v>45543</v>
      </c>
    </row>
    <row r="53" spans="2:8" ht="12.9" customHeight="1" thickBot="1" x14ac:dyDescent="0.3">
      <c r="C53" s="15"/>
      <c r="D53" s="15"/>
      <c r="E53" s="42">
        <f>SUM(E32:E52)</f>
        <v>91</v>
      </c>
      <c r="F53" s="43">
        <f>SUM(F35:F52)-SUM(F32:F34)</f>
        <v>6</v>
      </c>
      <c r="G53" s="17"/>
    </row>
    <row r="54" spans="2:8" ht="12.9" customHeight="1" x14ac:dyDescent="0.25">
      <c r="C54" s="15"/>
      <c r="D54" s="15"/>
      <c r="E54" s="16"/>
      <c r="F54" s="15"/>
      <c r="G54" s="17"/>
      <c r="H54" s="64"/>
    </row>
    <row r="55" spans="2:8" ht="12.9" customHeight="1" x14ac:dyDescent="0.25">
      <c r="C55" s="15"/>
      <c r="D55" s="15"/>
      <c r="E55" s="16"/>
      <c r="F55" s="15"/>
      <c r="G55" s="17"/>
      <c r="H55" s="64"/>
    </row>
    <row r="56" spans="2:8" ht="12.9" customHeight="1" x14ac:dyDescent="0.25">
      <c r="C56" s="15" t="s">
        <v>44</v>
      </c>
      <c r="D56" s="15" t="s">
        <v>16</v>
      </c>
      <c r="E56" s="16"/>
      <c r="F56" s="15"/>
      <c r="G56" s="17"/>
      <c r="H56" s="64"/>
    </row>
    <row r="57" spans="2:8" ht="12.9" customHeight="1" thickBot="1" x14ac:dyDescent="0.3">
      <c r="C57" s="15"/>
      <c r="D57" s="15"/>
      <c r="E57" s="16"/>
      <c r="F57" s="15"/>
      <c r="G57" s="17"/>
      <c r="H57" s="64"/>
    </row>
    <row r="58" spans="2:8" ht="12.9" customHeight="1" thickBot="1" x14ac:dyDescent="0.3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64"/>
    </row>
    <row r="59" spans="2:8" ht="12.9" customHeight="1" x14ac:dyDescent="0.25">
      <c r="B59" s="26" t="s">
        <v>11</v>
      </c>
      <c r="C59" s="27" t="s">
        <v>233</v>
      </c>
      <c r="D59" s="27" t="s">
        <v>67</v>
      </c>
      <c r="E59" s="28">
        <v>15</v>
      </c>
      <c r="F59" s="29">
        <v>9</v>
      </c>
      <c r="G59" s="50"/>
      <c r="H59" s="64"/>
    </row>
    <row r="60" spans="2:8" ht="12.9" customHeight="1" x14ac:dyDescent="0.25">
      <c r="B60" s="26"/>
      <c r="C60" s="27"/>
      <c r="D60" s="27"/>
      <c r="E60" s="28"/>
      <c r="F60" s="27"/>
      <c r="G60" s="50"/>
      <c r="H60" s="64"/>
    </row>
    <row r="61" spans="2:8" ht="12.9" customHeight="1" x14ac:dyDescent="0.25">
      <c r="B61" s="49"/>
      <c r="C61" s="27"/>
      <c r="D61" s="27"/>
      <c r="E61" s="28"/>
      <c r="F61" s="27"/>
      <c r="G61" s="17"/>
      <c r="H61" s="64"/>
    </row>
    <row r="62" spans="2:8" ht="12.9" customHeight="1" x14ac:dyDescent="0.25">
      <c r="B62" s="46" t="s">
        <v>12</v>
      </c>
      <c r="C62" s="33" t="s">
        <v>68</v>
      </c>
      <c r="D62" s="33" t="s">
        <v>69</v>
      </c>
      <c r="E62" s="34">
        <v>1</v>
      </c>
      <c r="F62" s="33">
        <v>0</v>
      </c>
      <c r="G62" s="45"/>
      <c r="H62" s="64"/>
    </row>
    <row r="63" spans="2:8" ht="12.9" customHeight="1" x14ac:dyDescent="0.25">
      <c r="B63" s="46" t="s">
        <v>12</v>
      </c>
      <c r="C63" s="33" t="s">
        <v>70</v>
      </c>
      <c r="D63" s="33" t="s">
        <v>71</v>
      </c>
      <c r="E63" s="34">
        <v>1</v>
      </c>
      <c r="F63" s="33">
        <v>1</v>
      </c>
      <c r="H63" s="64"/>
    </row>
    <row r="64" spans="2:8" ht="12.9" customHeight="1" x14ac:dyDescent="0.25">
      <c r="B64" s="46"/>
      <c r="C64" s="33"/>
      <c r="D64" s="33"/>
      <c r="E64" s="34"/>
      <c r="F64" s="33"/>
      <c r="H64" s="64"/>
    </row>
    <row r="65" spans="2:8" ht="12.9" customHeight="1" x14ac:dyDescent="0.25">
      <c r="B65" s="46" t="s">
        <v>13</v>
      </c>
      <c r="C65" s="33" t="s">
        <v>72</v>
      </c>
      <c r="D65" s="33" t="s">
        <v>73</v>
      </c>
      <c r="E65" s="34">
        <v>30</v>
      </c>
      <c r="F65" s="33">
        <v>1</v>
      </c>
      <c r="G65" s="45"/>
      <c r="H65" s="64"/>
    </row>
    <row r="66" spans="2:8" ht="12.9" customHeight="1" x14ac:dyDescent="0.25">
      <c r="B66" s="46" t="s">
        <v>13</v>
      </c>
      <c r="C66" s="33" t="s">
        <v>74</v>
      </c>
      <c r="D66" s="33" t="s">
        <v>66</v>
      </c>
      <c r="E66" s="34">
        <v>10</v>
      </c>
      <c r="F66" s="33">
        <v>3</v>
      </c>
      <c r="G66" s="45"/>
      <c r="H66" s="64"/>
    </row>
    <row r="67" spans="2:8" ht="12.9" customHeight="1" x14ac:dyDescent="0.25">
      <c r="B67" s="46" t="s">
        <v>13</v>
      </c>
      <c r="C67" s="33" t="s">
        <v>75</v>
      </c>
      <c r="D67" s="33" t="s">
        <v>59</v>
      </c>
      <c r="E67" s="34">
        <v>1</v>
      </c>
      <c r="F67" s="33">
        <v>2</v>
      </c>
      <c r="H67" s="64"/>
    </row>
    <row r="68" spans="2:8" ht="12.9" customHeight="1" x14ac:dyDescent="0.25">
      <c r="B68" s="46"/>
      <c r="C68" s="33"/>
      <c r="D68" s="33"/>
      <c r="E68" s="34"/>
      <c r="F68" s="33"/>
      <c r="G68" s="45"/>
      <c r="H68" s="64"/>
    </row>
    <row r="69" spans="2:8" ht="12.9" customHeight="1" x14ac:dyDescent="0.25">
      <c r="B69" s="46" t="s">
        <v>14</v>
      </c>
      <c r="C69" s="33" t="s">
        <v>76</v>
      </c>
      <c r="D69" s="33" t="s">
        <v>77</v>
      </c>
      <c r="E69" s="34">
        <v>6</v>
      </c>
      <c r="F69" s="33">
        <v>4</v>
      </c>
      <c r="H69" s="64"/>
    </row>
    <row r="70" spans="2:8" ht="12.9" customHeight="1" x14ac:dyDescent="0.25">
      <c r="B70" s="46" t="s">
        <v>14</v>
      </c>
      <c r="C70" s="33" t="s">
        <v>78</v>
      </c>
      <c r="D70" s="33" t="s">
        <v>79</v>
      </c>
      <c r="E70" s="34">
        <v>25</v>
      </c>
      <c r="F70" s="33">
        <v>6</v>
      </c>
      <c r="G70" s="45"/>
      <c r="H70" s="64"/>
    </row>
    <row r="71" spans="2:8" ht="12.9" customHeight="1" x14ac:dyDescent="0.25">
      <c r="B71" s="46" t="s">
        <v>14</v>
      </c>
      <c r="C71" s="33" t="s">
        <v>80</v>
      </c>
      <c r="D71" s="33" t="s">
        <v>71</v>
      </c>
      <c r="E71" s="34">
        <v>1</v>
      </c>
      <c r="F71" s="33">
        <v>4</v>
      </c>
      <c r="H71" s="64"/>
    </row>
    <row r="72" spans="2:8" ht="12.9" customHeight="1" x14ac:dyDescent="0.25">
      <c r="B72" s="46" t="s">
        <v>14</v>
      </c>
      <c r="C72" s="33" t="s">
        <v>81</v>
      </c>
      <c r="D72" s="33" t="s">
        <v>146</v>
      </c>
      <c r="E72" s="34">
        <v>1</v>
      </c>
      <c r="F72" s="33">
        <v>2</v>
      </c>
      <c r="H72" s="64"/>
    </row>
    <row r="73" spans="2:8" ht="12.9" customHeight="1" x14ac:dyDescent="0.25">
      <c r="B73" s="46" t="s">
        <v>14</v>
      </c>
      <c r="C73" s="33" t="s">
        <v>83</v>
      </c>
      <c r="D73" s="33" t="s">
        <v>71</v>
      </c>
      <c r="E73" s="34">
        <v>1</v>
      </c>
      <c r="F73" s="33">
        <v>1</v>
      </c>
      <c r="G73" s="45"/>
      <c r="H73" s="64"/>
    </row>
    <row r="74" spans="2:8" ht="12.9" customHeight="1" x14ac:dyDescent="0.25">
      <c r="B74" s="53"/>
      <c r="C74" s="33"/>
      <c r="D74" s="33"/>
      <c r="E74" s="34"/>
      <c r="F74" s="33"/>
      <c r="H74" s="64"/>
    </row>
    <row r="75" spans="2:8" ht="12.9" customHeight="1" x14ac:dyDescent="0.25">
      <c r="B75" s="46"/>
      <c r="C75" s="33"/>
      <c r="D75" s="33"/>
      <c r="E75" s="34"/>
      <c r="F75" s="33"/>
      <c r="G75" s="45"/>
      <c r="H75" s="64"/>
    </row>
    <row r="76" spans="2:8" ht="12.9" customHeight="1" x14ac:dyDescent="0.25">
      <c r="B76" s="46"/>
      <c r="C76" s="33"/>
      <c r="D76" s="33"/>
      <c r="E76" s="34"/>
      <c r="F76" s="33"/>
      <c r="H76" s="64"/>
    </row>
    <row r="77" spans="2:8" ht="12.9" customHeight="1" x14ac:dyDescent="0.25">
      <c r="B77" s="46"/>
      <c r="C77" s="33"/>
      <c r="D77" s="33"/>
      <c r="E77" s="34"/>
      <c r="F77" s="33"/>
      <c r="G77" s="45"/>
      <c r="H77" s="64"/>
    </row>
    <row r="78" spans="2:8" ht="12.9" customHeight="1" x14ac:dyDescent="0.25">
      <c r="B78" s="46"/>
      <c r="C78" s="33"/>
      <c r="D78" s="33"/>
      <c r="E78" s="34"/>
      <c r="F78" s="33"/>
      <c r="G78" s="45"/>
    </row>
    <row r="79" spans="2:8" ht="12.9" customHeight="1" thickBot="1" x14ac:dyDescent="0.3">
      <c r="B79" s="48"/>
      <c r="C79" s="41"/>
      <c r="D79" s="41"/>
      <c r="E79" s="28"/>
      <c r="F79" s="29"/>
      <c r="G79" s="17"/>
      <c r="H79" s="64"/>
    </row>
    <row r="80" spans="2:8" ht="12.9" customHeight="1" thickBot="1" x14ac:dyDescent="0.3">
      <c r="C80" s="15"/>
      <c r="D80" s="15"/>
      <c r="E80" s="42">
        <f>SUM(E59:E79)</f>
        <v>92</v>
      </c>
      <c r="F80" s="43">
        <f>SUM(F62:F79)-SUM(F59:F61)</f>
        <v>15</v>
      </c>
      <c r="G80" s="17"/>
      <c r="H80" s="64"/>
    </row>
    <row r="81" spans="2:8" ht="12.9" customHeight="1" x14ac:dyDescent="0.25">
      <c r="C81" s="15"/>
      <c r="D81" s="15"/>
      <c r="E81" s="16"/>
      <c r="F81" s="15"/>
      <c r="G81" s="17"/>
      <c r="H81" s="64"/>
    </row>
    <row r="82" spans="2:8" ht="12.9" customHeight="1" x14ac:dyDescent="0.25">
      <c r="C82" s="15"/>
      <c r="D82" s="15"/>
      <c r="E82" s="16"/>
      <c r="F82" s="15"/>
      <c r="G82" s="17"/>
      <c r="H82" s="64"/>
    </row>
    <row r="83" spans="2:8" ht="12.9" customHeight="1" x14ac:dyDescent="0.25">
      <c r="C83" s="15" t="s">
        <v>17</v>
      </c>
      <c r="D83" s="15" t="s">
        <v>18</v>
      </c>
      <c r="E83" s="16"/>
      <c r="F83" s="15"/>
      <c r="G83" s="17"/>
      <c r="H83" s="64"/>
    </row>
    <row r="84" spans="2:8" ht="12.9" customHeight="1" thickBot="1" x14ac:dyDescent="0.3">
      <c r="C84" s="15"/>
      <c r="D84" s="15"/>
      <c r="E84" s="16"/>
      <c r="F84" s="15"/>
      <c r="G84" s="17"/>
      <c r="H84" s="64"/>
    </row>
    <row r="85" spans="2:8" ht="12.9" customHeight="1" thickBot="1" x14ac:dyDescent="0.3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64"/>
    </row>
    <row r="86" spans="2:8" ht="12.9" customHeight="1" x14ac:dyDescent="0.25">
      <c r="B86" s="26" t="s">
        <v>11</v>
      </c>
      <c r="C86" s="49" t="s">
        <v>229</v>
      </c>
      <c r="D86" s="49" t="s">
        <v>84</v>
      </c>
      <c r="E86" s="62">
        <v>1</v>
      </c>
      <c r="F86" s="63">
        <v>10</v>
      </c>
      <c r="G86" s="50" t="s">
        <v>256</v>
      </c>
      <c r="H86" s="64"/>
    </row>
    <row r="87" spans="2:8" ht="12.9" customHeight="1" x14ac:dyDescent="0.25">
      <c r="B87" s="49" t="s">
        <v>11</v>
      </c>
      <c r="C87" s="27" t="s">
        <v>303</v>
      </c>
      <c r="D87" s="27" t="s">
        <v>131</v>
      </c>
      <c r="E87" s="28" t="s">
        <v>254</v>
      </c>
      <c r="F87" s="27">
        <v>2</v>
      </c>
      <c r="G87" s="50"/>
      <c r="H87" s="67">
        <v>45564</v>
      </c>
    </row>
    <row r="88" spans="2:8" ht="12.9" customHeight="1" x14ac:dyDescent="0.25">
      <c r="B88" s="49"/>
      <c r="C88" s="27"/>
      <c r="D88" s="27"/>
      <c r="E88" s="28"/>
      <c r="F88" s="27"/>
      <c r="G88" s="17"/>
      <c r="H88" s="64"/>
    </row>
    <row r="89" spans="2:8" ht="12.9" customHeight="1" x14ac:dyDescent="0.25">
      <c r="B89" s="46" t="s">
        <v>12</v>
      </c>
      <c r="C89" s="33" t="s">
        <v>85</v>
      </c>
      <c r="D89" s="33" t="s">
        <v>86</v>
      </c>
      <c r="E89" s="34">
        <v>10</v>
      </c>
      <c r="F89" s="33">
        <v>1</v>
      </c>
      <c r="G89" s="45"/>
      <c r="H89" s="64"/>
    </row>
    <row r="90" spans="2:8" ht="12.9" customHeight="1" x14ac:dyDescent="0.25">
      <c r="B90" s="46" t="s">
        <v>12</v>
      </c>
      <c r="C90" s="46" t="s">
        <v>87</v>
      </c>
      <c r="D90" s="46" t="s">
        <v>88</v>
      </c>
      <c r="E90" s="61">
        <v>1</v>
      </c>
      <c r="F90" s="46">
        <v>0</v>
      </c>
      <c r="G90" s="14" t="s">
        <v>256</v>
      </c>
      <c r="H90" s="64"/>
    </row>
    <row r="91" spans="2:8" ht="12.9" customHeight="1" x14ac:dyDescent="0.25">
      <c r="B91" s="46" t="s">
        <v>12</v>
      </c>
      <c r="C91" s="33" t="s">
        <v>281</v>
      </c>
      <c r="D91" s="33" t="s">
        <v>57</v>
      </c>
      <c r="E91" s="34" t="s">
        <v>254</v>
      </c>
      <c r="F91" s="33">
        <v>1</v>
      </c>
      <c r="H91" s="67">
        <v>45534</v>
      </c>
    </row>
    <row r="92" spans="2:8" ht="12.9" customHeight="1" x14ac:dyDescent="0.25">
      <c r="B92" s="53"/>
      <c r="C92" s="53"/>
      <c r="D92" s="53"/>
      <c r="E92" s="60"/>
      <c r="F92" s="53"/>
      <c r="H92" s="64"/>
    </row>
    <row r="93" spans="2:8" ht="12.9" customHeight="1" x14ac:dyDescent="0.25">
      <c r="B93" s="46" t="s">
        <v>13</v>
      </c>
      <c r="C93" s="46" t="s">
        <v>89</v>
      </c>
      <c r="D93" s="46" t="s">
        <v>90</v>
      </c>
      <c r="E93" s="61">
        <v>1</v>
      </c>
      <c r="F93" s="46">
        <v>0</v>
      </c>
      <c r="G93" s="14" t="s">
        <v>256</v>
      </c>
    </row>
    <row r="94" spans="2:8" ht="12.9" customHeight="1" x14ac:dyDescent="0.25">
      <c r="B94" s="46" t="s">
        <v>13</v>
      </c>
      <c r="C94" s="33" t="s">
        <v>279</v>
      </c>
      <c r="D94" s="33" t="s">
        <v>88</v>
      </c>
      <c r="E94" s="34" t="s">
        <v>254</v>
      </c>
      <c r="F94" s="33">
        <v>1</v>
      </c>
      <c r="H94" s="67">
        <v>45534</v>
      </c>
    </row>
    <row r="95" spans="2:8" ht="12.9" customHeight="1" x14ac:dyDescent="0.25">
      <c r="B95" s="46" t="s">
        <v>13</v>
      </c>
      <c r="C95" s="33" t="s">
        <v>91</v>
      </c>
      <c r="D95" s="33" t="s">
        <v>92</v>
      </c>
      <c r="E95" s="34">
        <v>33</v>
      </c>
      <c r="F95" s="33">
        <v>7</v>
      </c>
    </row>
    <row r="96" spans="2:8" ht="12.9" customHeight="1" x14ac:dyDescent="0.25">
      <c r="B96" s="46" t="s">
        <v>13</v>
      </c>
      <c r="C96" s="46" t="s">
        <v>93</v>
      </c>
      <c r="D96" s="46" t="s">
        <v>57</v>
      </c>
      <c r="E96" s="61">
        <v>1</v>
      </c>
      <c r="F96" s="46">
        <v>0</v>
      </c>
      <c r="G96" s="45" t="s">
        <v>256</v>
      </c>
      <c r="H96" s="64"/>
    </row>
    <row r="97" spans="2:8" ht="12.9" customHeight="1" x14ac:dyDescent="0.25">
      <c r="B97" s="46" t="s">
        <v>13</v>
      </c>
      <c r="C97" s="33" t="s">
        <v>270</v>
      </c>
      <c r="D97" s="33" t="s">
        <v>113</v>
      </c>
      <c r="E97" s="34" t="s">
        <v>254</v>
      </c>
      <c r="F97" s="33">
        <v>2</v>
      </c>
      <c r="H97" s="67">
        <v>45526</v>
      </c>
    </row>
    <row r="98" spans="2:8" ht="12.9" customHeight="1" x14ac:dyDescent="0.25">
      <c r="B98" s="53"/>
      <c r="C98" s="53"/>
      <c r="D98" s="53"/>
      <c r="E98" s="60"/>
      <c r="F98" s="53"/>
      <c r="H98" s="64"/>
    </row>
    <row r="99" spans="2:8" ht="12.9" customHeight="1" x14ac:dyDescent="0.25">
      <c r="B99" s="46" t="s">
        <v>14</v>
      </c>
      <c r="C99" s="33" t="s">
        <v>94</v>
      </c>
      <c r="D99" s="33" t="s">
        <v>84</v>
      </c>
      <c r="E99" s="34">
        <v>45</v>
      </c>
      <c r="F99" s="33">
        <v>5</v>
      </c>
      <c r="H99" s="64"/>
    </row>
    <row r="100" spans="2:8" ht="12.9" customHeight="1" x14ac:dyDescent="0.25">
      <c r="B100" s="46" t="s">
        <v>14</v>
      </c>
      <c r="C100" s="46" t="s">
        <v>95</v>
      </c>
      <c r="D100" s="46" t="s">
        <v>96</v>
      </c>
      <c r="E100" s="61">
        <v>1</v>
      </c>
      <c r="F100" s="46">
        <v>0</v>
      </c>
      <c r="G100" s="45" t="s">
        <v>256</v>
      </c>
      <c r="H100" s="64"/>
    </row>
    <row r="101" spans="2:8" ht="12.9" customHeight="1" x14ac:dyDescent="0.25">
      <c r="B101" s="46" t="s">
        <v>14</v>
      </c>
      <c r="C101" s="33" t="s">
        <v>309</v>
      </c>
      <c r="D101" s="33" t="s">
        <v>96</v>
      </c>
      <c r="E101" s="34" t="s">
        <v>254</v>
      </c>
      <c r="F101" s="33">
        <v>1</v>
      </c>
      <c r="H101" s="67">
        <v>45566</v>
      </c>
    </row>
    <row r="102" spans="2:8" ht="12.9" customHeight="1" x14ac:dyDescent="0.25">
      <c r="B102" s="46" t="s">
        <v>14</v>
      </c>
      <c r="C102" s="46" t="s">
        <v>97</v>
      </c>
      <c r="D102" s="46" t="s">
        <v>98</v>
      </c>
      <c r="E102" s="61">
        <v>1</v>
      </c>
      <c r="F102" s="46">
        <v>1</v>
      </c>
      <c r="G102" s="14" t="s">
        <v>256</v>
      </c>
    </row>
    <row r="103" spans="2:8" ht="12.9" customHeight="1" x14ac:dyDescent="0.25">
      <c r="B103" s="46" t="s">
        <v>14</v>
      </c>
      <c r="C103" s="33" t="s">
        <v>289</v>
      </c>
      <c r="D103" s="33" t="s">
        <v>151</v>
      </c>
      <c r="E103" s="34" t="s">
        <v>254</v>
      </c>
      <c r="F103" s="33">
        <v>0</v>
      </c>
      <c r="G103" s="45"/>
      <c r="H103" s="67">
        <v>45548</v>
      </c>
    </row>
    <row r="104" spans="2:8" ht="12.9" customHeight="1" x14ac:dyDescent="0.25">
      <c r="B104" s="46" t="s">
        <v>14</v>
      </c>
      <c r="C104" s="46" t="s">
        <v>99</v>
      </c>
      <c r="D104" s="46" t="s">
        <v>66</v>
      </c>
      <c r="E104" s="61">
        <v>1</v>
      </c>
      <c r="F104" s="46">
        <v>2</v>
      </c>
      <c r="G104" s="45" t="s">
        <v>256</v>
      </c>
      <c r="H104" s="64"/>
    </row>
    <row r="105" spans="2:8" ht="12.9" customHeight="1" x14ac:dyDescent="0.25">
      <c r="B105" s="46" t="s">
        <v>14</v>
      </c>
      <c r="C105" s="33" t="s">
        <v>308</v>
      </c>
      <c r="D105" s="33" t="s">
        <v>102</v>
      </c>
      <c r="E105" s="34" t="s">
        <v>254</v>
      </c>
      <c r="F105" s="33">
        <v>0</v>
      </c>
      <c r="H105" s="67">
        <v>45566</v>
      </c>
    </row>
    <row r="106" spans="2:8" ht="12.9" customHeight="1" thickBot="1" x14ac:dyDescent="0.3">
      <c r="B106" s="48" t="s">
        <v>14</v>
      </c>
      <c r="C106" s="41" t="s">
        <v>295</v>
      </c>
      <c r="D106" s="41" t="s">
        <v>100</v>
      </c>
      <c r="E106" s="28">
        <v>1</v>
      </c>
      <c r="F106" s="29">
        <v>4</v>
      </c>
      <c r="G106" s="45"/>
      <c r="H106" s="64"/>
    </row>
    <row r="107" spans="2:8" ht="12.9" customHeight="1" thickBot="1" x14ac:dyDescent="0.3">
      <c r="C107" s="15"/>
      <c r="D107" s="15"/>
      <c r="E107" s="42">
        <f>SUM(E86:E106)</f>
        <v>96</v>
      </c>
      <c r="F107" s="43">
        <f>SUM(F89:F106)-SUM(F86:F88)</f>
        <v>13</v>
      </c>
      <c r="G107" s="17"/>
    </row>
    <row r="108" spans="2:8" ht="12.9" customHeight="1" x14ac:dyDescent="0.25">
      <c r="C108" s="15"/>
      <c r="D108" s="15"/>
      <c r="E108" s="16"/>
      <c r="F108" s="15"/>
      <c r="G108" s="17"/>
      <c r="H108" s="64"/>
    </row>
    <row r="109" spans="2:8" ht="12.9" customHeight="1" x14ac:dyDescent="0.25">
      <c r="C109" s="15"/>
      <c r="D109" s="15"/>
      <c r="E109" s="16"/>
      <c r="F109" s="15"/>
      <c r="G109" s="17"/>
      <c r="H109" s="64"/>
    </row>
    <row r="110" spans="2:8" ht="12.9" customHeight="1" x14ac:dyDescent="0.25">
      <c r="C110" s="15" t="s">
        <v>19</v>
      </c>
      <c r="D110" s="15" t="s">
        <v>20</v>
      </c>
      <c r="E110" s="16"/>
      <c r="F110" s="15"/>
      <c r="G110" s="17"/>
      <c r="H110" s="64"/>
    </row>
    <row r="111" spans="2:8" ht="12.9" customHeight="1" thickBot="1" x14ac:dyDescent="0.3">
      <c r="C111" s="15"/>
      <c r="D111" s="15"/>
      <c r="E111" s="16"/>
      <c r="F111" s="15"/>
      <c r="G111" s="17"/>
      <c r="H111" s="64"/>
    </row>
    <row r="112" spans="2:8" ht="12.9" customHeight="1" thickBot="1" x14ac:dyDescent="0.3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64"/>
    </row>
    <row r="113" spans="2:8" ht="12.9" customHeight="1" x14ac:dyDescent="0.25">
      <c r="B113" s="26" t="s">
        <v>11</v>
      </c>
      <c r="C113" s="27" t="s">
        <v>232</v>
      </c>
      <c r="D113" s="27" t="s">
        <v>53</v>
      </c>
      <c r="E113" s="28">
        <v>5</v>
      </c>
      <c r="F113" s="29">
        <v>5</v>
      </c>
      <c r="G113" s="50"/>
      <c r="H113" s="64"/>
    </row>
    <row r="114" spans="2:8" ht="12.9" customHeight="1" x14ac:dyDescent="0.25">
      <c r="B114" s="26"/>
      <c r="C114" s="27"/>
      <c r="D114" s="27"/>
      <c r="E114" s="28"/>
      <c r="F114" s="27"/>
      <c r="G114" s="50"/>
      <c r="H114" s="64"/>
    </row>
    <row r="115" spans="2:8" ht="12.9" customHeight="1" x14ac:dyDescent="0.25">
      <c r="B115" s="49"/>
      <c r="C115" s="27"/>
      <c r="D115" s="27"/>
      <c r="E115" s="28"/>
      <c r="F115" s="27"/>
      <c r="G115" s="17"/>
      <c r="H115" s="64"/>
    </row>
    <row r="116" spans="2:8" ht="12.9" customHeight="1" x14ac:dyDescent="0.25">
      <c r="B116" s="46" t="s">
        <v>12</v>
      </c>
      <c r="C116" s="33" t="s">
        <v>101</v>
      </c>
      <c r="D116" s="33" t="s">
        <v>102</v>
      </c>
      <c r="E116" s="34">
        <v>3</v>
      </c>
      <c r="F116" s="33">
        <v>1</v>
      </c>
      <c r="H116" s="64"/>
    </row>
    <row r="117" spans="2:8" ht="12.9" customHeight="1" x14ac:dyDescent="0.25">
      <c r="B117" s="46" t="s">
        <v>12</v>
      </c>
      <c r="C117" s="33" t="s">
        <v>103</v>
      </c>
      <c r="D117" s="33" t="s">
        <v>104</v>
      </c>
      <c r="E117" s="34">
        <v>1</v>
      </c>
      <c r="F117" s="33">
        <v>1</v>
      </c>
      <c r="G117" s="45"/>
      <c r="H117" s="64"/>
    </row>
    <row r="118" spans="2:8" ht="12.9" customHeight="1" x14ac:dyDescent="0.25">
      <c r="B118" s="46"/>
      <c r="C118" s="33"/>
      <c r="D118" s="33"/>
      <c r="E118" s="34"/>
      <c r="F118" s="33"/>
      <c r="G118" s="45"/>
      <c r="H118" s="64"/>
    </row>
    <row r="119" spans="2:8" ht="12.9" customHeight="1" x14ac:dyDescent="0.25">
      <c r="B119" s="46" t="s">
        <v>13</v>
      </c>
      <c r="C119" s="46" t="s">
        <v>105</v>
      </c>
      <c r="D119" s="46" t="s">
        <v>106</v>
      </c>
      <c r="E119" s="61">
        <v>1</v>
      </c>
      <c r="F119" s="46">
        <v>3</v>
      </c>
      <c r="G119" s="45" t="s">
        <v>256</v>
      </c>
      <c r="H119" s="64"/>
    </row>
    <row r="120" spans="2:8" ht="12.9" customHeight="1" x14ac:dyDescent="0.25">
      <c r="B120" s="46" t="s">
        <v>13</v>
      </c>
      <c r="C120" s="33" t="s">
        <v>291</v>
      </c>
      <c r="D120" s="33" t="s">
        <v>287</v>
      </c>
      <c r="E120" s="34" t="s">
        <v>254</v>
      </c>
      <c r="F120" s="33">
        <v>0</v>
      </c>
      <c r="H120" s="67">
        <v>45551</v>
      </c>
    </row>
    <row r="121" spans="2:8" ht="12.9" customHeight="1" x14ac:dyDescent="0.25">
      <c r="B121" s="46" t="s">
        <v>13</v>
      </c>
      <c r="C121" s="46" t="s">
        <v>107</v>
      </c>
      <c r="D121" s="46" t="s">
        <v>108</v>
      </c>
      <c r="E121" s="61">
        <v>1</v>
      </c>
      <c r="F121" s="46">
        <v>0</v>
      </c>
      <c r="G121" s="14" t="s">
        <v>256</v>
      </c>
    </row>
    <row r="122" spans="2:8" ht="12.9" customHeight="1" x14ac:dyDescent="0.25">
      <c r="B122" s="46" t="s">
        <v>13</v>
      </c>
      <c r="C122" s="33" t="s">
        <v>277</v>
      </c>
      <c r="D122" s="33" t="s">
        <v>92</v>
      </c>
      <c r="E122" s="34" t="s">
        <v>254</v>
      </c>
      <c r="F122" s="33">
        <v>1</v>
      </c>
      <c r="H122" s="67">
        <v>45529</v>
      </c>
    </row>
    <row r="123" spans="2:8" ht="12.9" customHeight="1" x14ac:dyDescent="0.25">
      <c r="B123" s="46" t="s">
        <v>13</v>
      </c>
      <c r="C123" s="33" t="s">
        <v>109</v>
      </c>
      <c r="D123" s="33" t="s">
        <v>86</v>
      </c>
      <c r="E123" s="34">
        <v>1</v>
      </c>
      <c r="F123" s="33">
        <v>3</v>
      </c>
    </row>
    <row r="124" spans="2:8" ht="12.9" customHeight="1" x14ac:dyDescent="0.25">
      <c r="B124" s="46"/>
      <c r="C124" s="33"/>
      <c r="D124" s="33"/>
      <c r="E124" s="34"/>
      <c r="F124" s="33"/>
      <c r="H124" s="64"/>
    </row>
    <row r="125" spans="2:8" ht="12.9" customHeight="1" x14ac:dyDescent="0.25">
      <c r="B125" s="46" t="s">
        <v>14</v>
      </c>
      <c r="C125" s="33" t="s">
        <v>110</v>
      </c>
      <c r="D125" s="33" t="s">
        <v>47</v>
      </c>
      <c r="E125" s="34">
        <v>7</v>
      </c>
      <c r="F125" s="33">
        <v>4</v>
      </c>
      <c r="H125" s="64"/>
    </row>
    <row r="126" spans="2:8" ht="12.9" customHeight="1" x14ac:dyDescent="0.25">
      <c r="B126" s="46" t="s">
        <v>14</v>
      </c>
      <c r="C126" s="33" t="s">
        <v>111</v>
      </c>
      <c r="D126" s="33" t="s">
        <v>71</v>
      </c>
      <c r="E126" s="34">
        <v>15</v>
      </c>
      <c r="F126" s="33">
        <v>2</v>
      </c>
      <c r="H126" s="64"/>
    </row>
    <row r="127" spans="2:8" ht="12.9" customHeight="1" x14ac:dyDescent="0.25">
      <c r="B127" s="46" t="s">
        <v>14</v>
      </c>
      <c r="C127" s="33" t="s">
        <v>112</v>
      </c>
      <c r="D127" s="33" t="s">
        <v>113</v>
      </c>
      <c r="E127" s="34">
        <v>39</v>
      </c>
      <c r="F127" s="33">
        <v>4</v>
      </c>
      <c r="G127" s="45"/>
      <c r="H127" s="64"/>
    </row>
    <row r="128" spans="2:8" ht="12.9" customHeight="1" x14ac:dyDescent="0.25">
      <c r="B128" s="46" t="s">
        <v>14</v>
      </c>
      <c r="C128" s="46" t="s">
        <v>114</v>
      </c>
      <c r="D128" s="46" t="s">
        <v>115</v>
      </c>
      <c r="E128" s="61">
        <v>12</v>
      </c>
      <c r="F128" s="46">
        <v>1</v>
      </c>
      <c r="G128" s="45" t="s">
        <v>256</v>
      </c>
      <c r="H128" s="64"/>
    </row>
    <row r="129" spans="2:8" ht="12.9" customHeight="1" x14ac:dyDescent="0.25">
      <c r="B129" s="46" t="s">
        <v>14</v>
      </c>
      <c r="C129" s="33" t="s">
        <v>301</v>
      </c>
      <c r="D129" s="33" t="s">
        <v>190</v>
      </c>
      <c r="E129" s="34" t="s">
        <v>254</v>
      </c>
      <c r="F129" s="33">
        <v>3</v>
      </c>
      <c r="H129" s="67">
        <v>45563</v>
      </c>
    </row>
    <row r="130" spans="2:8" ht="12.9" customHeight="1" x14ac:dyDescent="0.25">
      <c r="B130" s="46" t="s">
        <v>14</v>
      </c>
      <c r="C130" s="46" t="s">
        <v>116</v>
      </c>
      <c r="D130" s="46" t="s">
        <v>262</v>
      </c>
      <c r="E130" s="61">
        <v>11</v>
      </c>
      <c r="F130" s="46">
        <v>0</v>
      </c>
      <c r="G130" s="14" t="s">
        <v>256</v>
      </c>
      <c r="H130" s="64"/>
    </row>
    <row r="131" spans="2:8" ht="12.9" customHeight="1" x14ac:dyDescent="0.25">
      <c r="B131" s="46" t="s">
        <v>14</v>
      </c>
      <c r="C131" s="33" t="s">
        <v>294</v>
      </c>
      <c r="D131" s="33" t="s">
        <v>192</v>
      </c>
      <c r="E131" s="34" t="s">
        <v>254</v>
      </c>
      <c r="F131" s="33">
        <v>2</v>
      </c>
      <c r="H131" s="67">
        <v>45556</v>
      </c>
    </row>
    <row r="132" spans="2:8" ht="12.9" customHeight="1" x14ac:dyDescent="0.25">
      <c r="B132" s="46"/>
      <c r="C132" s="33"/>
      <c r="D132" s="33"/>
      <c r="E132" s="34"/>
      <c r="F132" s="33"/>
      <c r="H132" s="64"/>
    </row>
    <row r="133" spans="2:8" ht="12.9" customHeight="1" thickBot="1" x14ac:dyDescent="0.3">
      <c r="B133" s="48"/>
      <c r="C133" s="41"/>
      <c r="D133" s="41"/>
      <c r="E133" s="28"/>
      <c r="F133" s="29"/>
      <c r="G133" s="17"/>
      <c r="H133" s="64"/>
    </row>
    <row r="134" spans="2:8" ht="12.9" customHeight="1" thickBot="1" x14ac:dyDescent="0.3">
      <c r="C134" s="15"/>
      <c r="D134" s="15"/>
      <c r="E134" s="42">
        <f>SUM(E113:E133)</f>
        <v>96</v>
      </c>
      <c r="F134" s="43">
        <f>SUM(F116:F133)-SUM(F113:F115)</f>
        <v>20</v>
      </c>
      <c r="G134" s="17"/>
      <c r="H134" s="64"/>
    </row>
    <row r="135" spans="2:8" ht="12.9" customHeight="1" x14ac:dyDescent="0.25">
      <c r="C135" s="15"/>
      <c r="D135" s="15"/>
      <c r="E135" s="16"/>
      <c r="F135" s="15"/>
      <c r="G135" s="17"/>
      <c r="H135" s="64"/>
    </row>
    <row r="136" spans="2:8" ht="12.9" customHeight="1" x14ac:dyDescent="0.25">
      <c r="C136" s="15"/>
      <c r="D136" s="15"/>
      <c r="E136" s="16"/>
      <c r="F136" s="15"/>
      <c r="G136" s="17"/>
      <c r="H136" s="64"/>
    </row>
    <row r="137" spans="2:8" ht="12.9" customHeight="1" x14ac:dyDescent="0.25">
      <c r="C137" s="15" t="s">
        <v>21</v>
      </c>
      <c r="D137" s="15" t="s">
        <v>22</v>
      </c>
      <c r="E137" s="16"/>
      <c r="F137" s="15"/>
      <c r="G137" s="17"/>
      <c r="H137" s="64"/>
    </row>
    <row r="138" spans="2:8" ht="12.9" customHeight="1" thickBot="1" x14ac:dyDescent="0.3">
      <c r="C138" s="15"/>
      <c r="D138" s="15"/>
      <c r="E138" s="16"/>
      <c r="F138" s="15"/>
      <c r="G138" s="17"/>
      <c r="H138" s="64"/>
    </row>
    <row r="139" spans="2:8" ht="12.9" customHeight="1" thickBot="1" x14ac:dyDescent="0.3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64"/>
    </row>
    <row r="140" spans="2:8" ht="12.9" customHeight="1" x14ac:dyDescent="0.25">
      <c r="B140" s="26" t="s">
        <v>11</v>
      </c>
      <c r="C140" s="49" t="s">
        <v>118</v>
      </c>
      <c r="D140" s="49" t="s">
        <v>117</v>
      </c>
      <c r="E140" s="62">
        <v>1</v>
      </c>
      <c r="F140" s="63">
        <v>7</v>
      </c>
      <c r="G140" s="50" t="s">
        <v>256</v>
      </c>
      <c r="H140" s="64"/>
    </row>
    <row r="141" spans="2:8" ht="12.9" customHeight="1" x14ac:dyDescent="0.25">
      <c r="B141" s="49" t="s">
        <v>11</v>
      </c>
      <c r="C141" s="27" t="s">
        <v>272</v>
      </c>
      <c r="D141" s="27" t="s">
        <v>153</v>
      </c>
      <c r="E141" s="28" t="s">
        <v>254</v>
      </c>
      <c r="F141" s="27">
        <v>4</v>
      </c>
      <c r="G141" s="50"/>
      <c r="H141" s="67">
        <v>45529</v>
      </c>
    </row>
    <row r="142" spans="2:8" ht="12.9" customHeight="1" x14ac:dyDescent="0.25">
      <c r="B142" s="49"/>
      <c r="C142" s="27"/>
      <c r="D142" s="27"/>
      <c r="E142" s="28"/>
      <c r="F142" s="27"/>
      <c r="G142" s="45"/>
      <c r="H142" s="64"/>
    </row>
    <row r="143" spans="2:8" ht="12.9" customHeight="1" x14ac:dyDescent="0.25">
      <c r="B143" s="46" t="s">
        <v>12</v>
      </c>
      <c r="C143" s="33" t="s">
        <v>121</v>
      </c>
      <c r="D143" s="33" t="s">
        <v>102</v>
      </c>
      <c r="E143" s="34">
        <v>1</v>
      </c>
      <c r="F143" s="33">
        <v>0</v>
      </c>
      <c r="H143" s="64"/>
    </row>
    <row r="144" spans="2:8" ht="12.9" customHeight="1" x14ac:dyDescent="0.25">
      <c r="B144" s="46" t="s">
        <v>12</v>
      </c>
      <c r="C144" s="33" t="s">
        <v>119</v>
      </c>
      <c r="D144" s="33" t="s">
        <v>120</v>
      </c>
      <c r="E144" s="34">
        <v>1</v>
      </c>
      <c r="F144" s="33">
        <v>0</v>
      </c>
      <c r="H144" s="64"/>
    </row>
    <row r="145" spans="2:8" ht="12.9" customHeight="1" x14ac:dyDescent="0.25">
      <c r="B145" s="46"/>
      <c r="C145" s="33"/>
      <c r="D145" s="33"/>
      <c r="E145" s="34"/>
      <c r="F145" s="33"/>
      <c r="H145" s="64"/>
    </row>
    <row r="146" spans="2:8" ht="12.9" customHeight="1" x14ac:dyDescent="0.25">
      <c r="B146" s="46" t="s">
        <v>13</v>
      </c>
      <c r="C146" s="33" t="s">
        <v>122</v>
      </c>
      <c r="D146" s="33" t="s">
        <v>67</v>
      </c>
      <c r="E146" s="34">
        <v>1</v>
      </c>
      <c r="F146" s="33">
        <v>2</v>
      </c>
      <c r="G146" s="45"/>
      <c r="H146" s="64"/>
    </row>
    <row r="147" spans="2:8" ht="12.9" customHeight="1" x14ac:dyDescent="0.25">
      <c r="B147" s="46" t="s">
        <v>13</v>
      </c>
      <c r="C147" s="33" t="s">
        <v>123</v>
      </c>
      <c r="D147" s="33" t="s">
        <v>84</v>
      </c>
      <c r="E147" s="34">
        <v>1</v>
      </c>
      <c r="F147" s="33">
        <v>3</v>
      </c>
      <c r="H147" s="64"/>
    </row>
    <row r="148" spans="2:8" ht="12.9" customHeight="1" x14ac:dyDescent="0.25">
      <c r="B148" s="46" t="s">
        <v>13</v>
      </c>
      <c r="C148" s="46" t="s">
        <v>124</v>
      </c>
      <c r="D148" s="46" t="s">
        <v>73</v>
      </c>
      <c r="E148" s="61">
        <v>1</v>
      </c>
      <c r="F148" s="46">
        <v>1</v>
      </c>
      <c r="G148" s="14" t="s">
        <v>256</v>
      </c>
      <c r="H148" s="64"/>
    </row>
    <row r="149" spans="2:8" ht="12.9" customHeight="1" x14ac:dyDescent="0.25">
      <c r="B149" s="46" t="s">
        <v>13</v>
      </c>
      <c r="C149" s="33" t="s">
        <v>304</v>
      </c>
      <c r="D149" s="33" t="s">
        <v>283</v>
      </c>
      <c r="E149" s="34" t="s">
        <v>254</v>
      </c>
      <c r="F149" s="33">
        <v>0</v>
      </c>
      <c r="H149" s="67">
        <v>45564</v>
      </c>
    </row>
    <row r="150" spans="2:8" ht="12.9" customHeight="1" x14ac:dyDescent="0.25">
      <c r="B150" s="53"/>
      <c r="C150" s="53"/>
      <c r="D150" s="53"/>
      <c r="E150" s="60"/>
      <c r="F150" s="53"/>
    </row>
    <row r="151" spans="2:8" ht="12.9" customHeight="1" x14ac:dyDescent="0.25">
      <c r="B151" s="46" t="s">
        <v>14</v>
      </c>
      <c r="C151" s="33" t="s">
        <v>125</v>
      </c>
      <c r="D151" s="33" t="s">
        <v>73</v>
      </c>
      <c r="E151" s="34">
        <v>80</v>
      </c>
      <c r="F151" s="33">
        <v>11</v>
      </c>
      <c r="G151" s="45"/>
      <c r="H151" s="64"/>
    </row>
    <row r="152" spans="2:8" ht="12.9" customHeight="1" x14ac:dyDescent="0.25">
      <c r="B152" s="46" t="s">
        <v>14</v>
      </c>
      <c r="C152" s="46" t="s">
        <v>126</v>
      </c>
      <c r="D152" s="46" t="s">
        <v>127</v>
      </c>
      <c r="E152" s="61">
        <v>2</v>
      </c>
      <c r="F152" s="46">
        <v>0</v>
      </c>
      <c r="G152" s="14" t="s">
        <v>256</v>
      </c>
      <c r="H152" s="64"/>
    </row>
    <row r="153" spans="2:8" ht="12.9" customHeight="1" x14ac:dyDescent="0.25">
      <c r="B153" s="46" t="s">
        <v>14</v>
      </c>
      <c r="C153" s="33" t="s">
        <v>292</v>
      </c>
      <c r="D153" s="33" t="s">
        <v>169</v>
      </c>
      <c r="E153" s="34" t="s">
        <v>254</v>
      </c>
      <c r="F153" s="33">
        <v>1</v>
      </c>
      <c r="G153" s="45"/>
      <c r="H153" s="67">
        <v>45552</v>
      </c>
    </row>
    <row r="154" spans="2:8" ht="12.9" customHeight="1" x14ac:dyDescent="0.25">
      <c r="B154" s="46" t="s">
        <v>14</v>
      </c>
      <c r="C154" s="46" t="s">
        <v>128</v>
      </c>
      <c r="D154" s="46" t="s">
        <v>129</v>
      </c>
      <c r="E154" s="61">
        <v>1</v>
      </c>
      <c r="F154" s="46">
        <v>2</v>
      </c>
      <c r="G154" s="45" t="s">
        <v>256</v>
      </c>
      <c r="H154" s="67"/>
    </row>
    <row r="155" spans="2:8" ht="12.9" customHeight="1" x14ac:dyDescent="0.25">
      <c r="B155" s="46" t="s">
        <v>14</v>
      </c>
      <c r="C155" s="33" t="s">
        <v>293</v>
      </c>
      <c r="D155" s="33" t="s">
        <v>106</v>
      </c>
      <c r="E155" s="34" t="s">
        <v>254</v>
      </c>
      <c r="F155" s="33">
        <v>3</v>
      </c>
      <c r="H155" s="67">
        <v>45552</v>
      </c>
    </row>
    <row r="156" spans="2:8" ht="12.9" customHeight="1" x14ac:dyDescent="0.25">
      <c r="B156" s="46" t="s">
        <v>14</v>
      </c>
      <c r="C156" s="46" t="s">
        <v>130</v>
      </c>
      <c r="D156" s="46" t="s">
        <v>131</v>
      </c>
      <c r="E156" s="61">
        <v>6</v>
      </c>
      <c r="F156" s="46">
        <v>1</v>
      </c>
      <c r="G156" s="45" t="s">
        <v>256</v>
      </c>
      <c r="H156" s="67"/>
    </row>
    <row r="157" spans="2:8" ht="12.9" customHeight="1" x14ac:dyDescent="0.25">
      <c r="B157" s="46" t="s">
        <v>14</v>
      </c>
      <c r="C157" s="33" t="s">
        <v>302</v>
      </c>
      <c r="D157" s="33" t="s">
        <v>140</v>
      </c>
      <c r="E157" s="34" t="s">
        <v>254</v>
      </c>
      <c r="F157" s="33">
        <v>1</v>
      </c>
      <c r="H157" s="67">
        <v>45564</v>
      </c>
    </row>
    <row r="158" spans="2:8" ht="12.9" customHeight="1" x14ac:dyDescent="0.25">
      <c r="B158" s="46" t="s">
        <v>14</v>
      </c>
      <c r="C158" s="33" t="s">
        <v>132</v>
      </c>
      <c r="D158" s="33" t="s">
        <v>55</v>
      </c>
      <c r="E158" s="34">
        <v>1</v>
      </c>
      <c r="F158" s="33">
        <v>6</v>
      </c>
      <c r="H158" s="64"/>
    </row>
    <row r="159" spans="2:8" ht="12.9" customHeight="1" x14ac:dyDescent="0.25">
      <c r="B159" s="46"/>
      <c r="C159" s="33"/>
      <c r="D159" s="33"/>
      <c r="E159" s="34"/>
      <c r="F159" s="33"/>
      <c r="H159" s="64"/>
    </row>
    <row r="160" spans="2:8" ht="12.9" customHeight="1" thickBot="1" x14ac:dyDescent="0.3">
      <c r="B160" s="48"/>
      <c r="C160" s="41"/>
      <c r="D160" s="41"/>
      <c r="E160" s="28"/>
      <c r="F160" s="29"/>
      <c r="G160" s="17"/>
      <c r="H160" s="64"/>
    </row>
    <row r="161" spans="2:8" ht="12.9" customHeight="1" thickBot="1" x14ac:dyDescent="0.3">
      <c r="C161" s="15"/>
      <c r="D161" s="15"/>
      <c r="E161" s="42">
        <f>SUM(E140:E160)</f>
        <v>96</v>
      </c>
      <c r="F161" s="43">
        <f>SUM(F143:F160)-SUM(F140:F142)</f>
        <v>20</v>
      </c>
      <c r="G161" s="17"/>
      <c r="H161" s="64"/>
    </row>
    <row r="162" spans="2:8" ht="12.9" customHeight="1" x14ac:dyDescent="0.25">
      <c r="C162" s="15"/>
      <c r="D162" s="15"/>
      <c r="E162" s="16"/>
      <c r="F162" s="15"/>
      <c r="G162" s="17"/>
      <c r="H162" s="64"/>
    </row>
    <row r="163" spans="2:8" ht="12.9" customHeight="1" x14ac:dyDescent="0.25">
      <c r="C163" s="15"/>
      <c r="D163" s="15"/>
      <c r="E163" s="16"/>
      <c r="F163" s="15"/>
      <c r="G163" s="17"/>
      <c r="H163" s="64"/>
    </row>
    <row r="164" spans="2:8" ht="12.9" customHeight="1" x14ac:dyDescent="0.25">
      <c r="C164" s="15" t="s">
        <v>38</v>
      </c>
      <c r="D164" s="15" t="s">
        <v>34</v>
      </c>
      <c r="E164" s="16"/>
      <c r="F164" s="15"/>
      <c r="G164" s="17"/>
      <c r="H164" s="64"/>
    </row>
    <row r="165" spans="2:8" ht="12.9" customHeight="1" thickBot="1" x14ac:dyDescent="0.3">
      <c r="C165" s="15"/>
      <c r="D165" s="15"/>
      <c r="E165" s="16"/>
      <c r="F165" s="15"/>
      <c r="G165" s="17"/>
      <c r="H165" s="64"/>
    </row>
    <row r="166" spans="2:8" ht="12.9" customHeight="1" thickBot="1" x14ac:dyDescent="0.3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64"/>
    </row>
    <row r="167" spans="2:8" ht="12.9" customHeight="1" x14ac:dyDescent="0.25">
      <c r="B167" s="26" t="s">
        <v>11</v>
      </c>
      <c r="C167" s="27" t="s">
        <v>133</v>
      </c>
      <c r="D167" s="27" t="s">
        <v>59</v>
      </c>
      <c r="E167" s="28">
        <v>7</v>
      </c>
      <c r="F167" s="29">
        <v>9</v>
      </c>
      <c r="G167" s="50"/>
      <c r="H167" s="64"/>
    </row>
    <row r="168" spans="2:8" ht="12.9" customHeight="1" x14ac:dyDescent="0.25">
      <c r="B168" s="26"/>
      <c r="C168" s="27"/>
      <c r="D168" s="27"/>
      <c r="E168" s="28"/>
      <c r="F168" s="27"/>
      <c r="G168" s="50"/>
      <c r="H168" s="64"/>
    </row>
    <row r="169" spans="2:8" ht="12.9" customHeight="1" x14ac:dyDescent="0.25">
      <c r="B169" s="49"/>
      <c r="C169" s="27"/>
      <c r="D169" s="27"/>
      <c r="E169" s="28"/>
      <c r="F169" s="27"/>
      <c r="G169" s="47"/>
      <c r="H169" s="64"/>
    </row>
    <row r="170" spans="2:8" ht="12.9" customHeight="1" x14ac:dyDescent="0.25">
      <c r="B170" s="46" t="s">
        <v>12</v>
      </c>
      <c r="C170" s="33" t="s">
        <v>134</v>
      </c>
      <c r="D170" s="33" t="s">
        <v>64</v>
      </c>
      <c r="E170" s="34">
        <v>3</v>
      </c>
      <c r="F170" s="33">
        <v>1</v>
      </c>
      <c r="H170" s="64"/>
    </row>
    <row r="171" spans="2:8" ht="12.9" customHeight="1" x14ac:dyDescent="0.25">
      <c r="B171" s="46" t="s">
        <v>12</v>
      </c>
      <c r="C171" s="33" t="s">
        <v>135</v>
      </c>
      <c r="D171" s="33" t="s">
        <v>136</v>
      </c>
      <c r="E171" s="34">
        <v>1</v>
      </c>
      <c r="F171" s="33">
        <v>1</v>
      </c>
      <c r="G171" s="45"/>
      <c r="H171" s="64"/>
    </row>
    <row r="172" spans="2:8" ht="12.9" customHeight="1" x14ac:dyDescent="0.25">
      <c r="B172" s="46"/>
      <c r="C172" s="33"/>
      <c r="D172" s="33"/>
      <c r="E172" s="34"/>
      <c r="F172" s="33"/>
      <c r="G172" s="45"/>
      <c r="H172" s="64"/>
    </row>
    <row r="173" spans="2:8" ht="12.9" customHeight="1" x14ac:dyDescent="0.25">
      <c r="B173" s="46" t="s">
        <v>13</v>
      </c>
      <c r="C173" s="33" t="s">
        <v>137</v>
      </c>
      <c r="D173" s="33" t="s">
        <v>102</v>
      </c>
      <c r="E173" s="34">
        <v>9</v>
      </c>
      <c r="F173" s="33">
        <v>1</v>
      </c>
      <c r="G173" s="45"/>
      <c r="H173" s="64"/>
    </row>
    <row r="174" spans="2:8" ht="12.9" customHeight="1" x14ac:dyDescent="0.25">
      <c r="B174" s="46" t="s">
        <v>13</v>
      </c>
      <c r="C174" s="33" t="s">
        <v>138</v>
      </c>
      <c r="D174" s="33" t="s">
        <v>67</v>
      </c>
      <c r="E174" s="34">
        <v>15</v>
      </c>
      <c r="F174" s="33">
        <v>6</v>
      </c>
      <c r="H174" s="64"/>
    </row>
    <row r="175" spans="2:8" ht="12.9" customHeight="1" x14ac:dyDescent="0.25">
      <c r="B175" s="46" t="s">
        <v>13</v>
      </c>
      <c r="C175" s="46" t="s">
        <v>139</v>
      </c>
      <c r="D175" s="46" t="s">
        <v>140</v>
      </c>
      <c r="E175" s="61">
        <v>1</v>
      </c>
      <c r="F175" s="46">
        <v>0</v>
      </c>
      <c r="G175" s="45" t="s">
        <v>256</v>
      </c>
      <c r="H175" s="64"/>
    </row>
    <row r="176" spans="2:8" ht="12.9" customHeight="1" x14ac:dyDescent="0.25">
      <c r="B176" s="46" t="s">
        <v>13</v>
      </c>
      <c r="C176" s="33" t="s">
        <v>269</v>
      </c>
      <c r="D176" s="33" t="s">
        <v>214</v>
      </c>
      <c r="E176" s="34" t="s">
        <v>254</v>
      </c>
      <c r="F176" s="33">
        <v>0</v>
      </c>
      <c r="H176" s="67">
        <v>45526</v>
      </c>
    </row>
    <row r="177" spans="2:8" ht="12.9" customHeight="1" x14ac:dyDescent="0.25">
      <c r="B177" s="53"/>
      <c r="C177" s="53"/>
      <c r="D177" s="53"/>
      <c r="E177" s="60"/>
      <c r="F177" s="53"/>
      <c r="H177" s="64"/>
    </row>
    <row r="178" spans="2:8" ht="12.9" customHeight="1" x14ac:dyDescent="0.25">
      <c r="B178" s="46" t="s">
        <v>14</v>
      </c>
      <c r="C178" s="33" t="s">
        <v>141</v>
      </c>
      <c r="D178" s="33" t="s">
        <v>90</v>
      </c>
      <c r="E178" s="34">
        <v>3</v>
      </c>
      <c r="F178" s="33">
        <v>3</v>
      </c>
    </row>
    <row r="179" spans="2:8" ht="12.9" customHeight="1" x14ac:dyDescent="0.25">
      <c r="B179" s="46" t="s">
        <v>14</v>
      </c>
      <c r="C179" s="33" t="s">
        <v>142</v>
      </c>
      <c r="D179" s="33" t="s">
        <v>53</v>
      </c>
      <c r="E179" s="34">
        <v>4</v>
      </c>
      <c r="F179" s="33">
        <v>1</v>
      </c>
      <c r="H179" s="64"/>
    </row>
    <row r="180" spans="2:8" ht="12.9" customHeight="1" x14ac:dyDescent="0.25">
      <c r="B180" s="46" t="s">
        <v>14</v>
      </c>
      <c r="C180" s="33" t="s">
        <v>143</v>
      </c>
      <c r="D180" s="33" t="s">
        <v>144</v>
      </c>
      <c r="E180" s="34">
        <v>5</v>
      </c>
      <c r="F180" s="33">
        <v>8</v>
      </c>
      <c r="G180" s="45"/>
      <c r="H180" s="64"/>
    </row>
    <row r="181" spans="2:8" ht="12.9" customHeight="1" x14ac:dyDescent="0.25">
      <c r="B181" s="46" t="s">
        <v>14</v>
      </c>
      <c r="C181" s="33" t="s">
        <v>145</v>
      </c>
      <c r="D181" s="33" t="s">
        <v>146</v>
      </c>
      <c r="E181" s="34">
        <v>38</v>
      </c>
      <c r="F181" s="33">
        <v>1</v>
      </c>
      <c r="H181" s="64"/>
    </row>
    <row r="182" spans="2:8" ht="12.9" customHeight="1" x14ac:dyDescent="0.25">
      <c r="B182" s="46" t="s">
        <v>14</v>
      </c>
      <c r="C182" s="46" t="s">
        <v>147</v>
      </c>
      <c r="D182" s="46" t="s">
        <v>148</v>
      </c>
      <c r="E182" s="61">
        <v>10</v>
      </c>
      <c r="F182" s="46">
        <v>2</v>
      </c>
      <c r="G182" s="14" t="s">
        <v>256</v>
      </c>
      <c r="H182" s="64"/>
    </row>
    <row r="183" spans="2:8" ht="12.9" customHeight="1" x14ac:dyDescent="0.25">
      <c r="B183" s="46" t="s">
        <v>14</v>
      </c>
      <c r="C183" s="33" t="s">
        <v>307</v>
      </c>
      <c r="D183" s="33" t="s">
        <v>120</v>
      </c>
      <c r="E183" s="34" t="s">
        <v>254</v>
      </c>
      <c r="F183" s="33">
        <v>1</v>
      </c>
      <c r="H183" s="67">
        <v>45565</v>
      </c>
    </row>
    <row r="184" spans="2:8" ht="12.9" customHeight="1" x14ac:dyDescent="0.25">
      <c r="B184" s="46"/>
      <c r="C184" s="33"/>
      <c r="D184" s="33"/>
      <c r="E184" s="34"/>
      <c r="F184" s="33"/>
      <c r="H184" s="64"/>
    </row>
    <row r="185" spans="2:8" ht="12.9" customHeight="1" x14ac:dyDescent="0.25">
      <c r="B185" s="46"/>
      <c r="C185" s="33"/>
      <c r="D185" s="33"/>
      <c r="E185" s="34"/>
      <c r="F185" s="33"/>
      <c r="G185" s="45"/>
      <c r="H185" s="64"/>
    </row>
    <row r="186" spans="2:8" ht="12.9" customHeight="1" x14ac:dyDescent="0.25">
      <c r="B186" s="46"/>
      <c r="C186" s="33"/>
      <c r="D186" s="33"/>
      <c r="E186" s="34"/>
      <c r="F186" s="33"/>
      <c r="H186" s="64"/>
    </row>
    <row r="187" spans="2:8" ht="12.9" customHeight="1" thickBot="1" x14ac:dyDescent="0.3">
      <c r="B187" s="48"/>
      <c r="C187" s="41"/>
      <c r="D187" s="41"/>
      <c r="E187" s="28"/>
      <c r="F187" s="29"/>
      <c r="G187" s="17"/>
      <c r="H187" s="64"/>
    </row>
    <row r="188" spans="2:8" ht="12.9" customHeight="1" thickBot="1" x14ac:dyDescent="0.3">
      <c r="C188" s="15"/>
      <c r="D188" s="15"/>
      <c r="E188" s="42">
        <f>SUM(E167:E187)</f>
        <v>96</v>
      </c>
      <c r="F188" s="43">
        <f>SUM(F170:F187)-SUM(F167:F169)</f>
        <v>16</v>
      </c>
      <c r="G188" s="17"/>
      <c r="H188" s="64"/>
    </row>
    <row r="189" spans="2:8" ht="12.9" customHeight="1" x14ac:dyDescent="0.25">
      <c r="C189" s="15"/>
      <c r="D189" s="15"/>
      <c r="E189" s="16"/>
      <c r="F189" s="15"/>
      <c r="G189" s="17"/>
      <c r="H189" s="64"/>
    </row>
    <row r="190" spans="2:8" ht="12.9" customHeight="1" x14ac:dyDescent="0.25">
      <c r="C190" s="15"/>
      <c r="D190" s="15"/>
      <c r="E190" s="16"/>
      <c r="F190" s="15"/>
      <c r="G190" s="17"/>
      <c r="H190" s="64"/>
    </row>
    <row r="191" spans="2:8" ht="12.9" customHeight="1" x14ac:dyDescent="0.25">
      <c r="C191" s="15" t="s">
        <v>42</v>
      </c>
      <c r="D191" s="15" t="s">
        <v>23</v>
      </c>
      <c r="E191" s="16"/>
      <c r="F191" s="15"/>
      <c r="G191" s="17"/>
      <c r="H191" s="64"/>
    </row>
    <row r="192" spans="2:8" ht="12.9" customHeight="1" thickBot="1" x14ac:dyDescent="0.3">
      <c r="C192" s="15"/>
      <c r="D192" s="15"/>
      <c r="E192" s="16"/>
      <c r="F192" s="15"/>
      <c r="G192" s="17"/>
      <c r="H192" s="64"/>
    </row>
    <row r="193" spans="2:8" ht="12.9" customHeight="1" thickBot="1" x14ac:dyDescent="0.3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64"/>
    </row>
    <row r="194" spans="2:8" ht="12.9" customHeight="1" x14ac:dyDescent="0.25">
      <c r="B194" s="26" t="s">
        <v>11</v>
      </c>
      <c r="C194" s="27" t="s">
        <v>231</v>
      </c>
      <c r="D194" s="27" t="s">
        <v>149</v>
      </c>
      <c r="E194" s="28">
        <v>4</v>
      </c>
      <c r="F194" s="29">
        <v>13</v>
      </c>
      <c r="G194" s="50"/>
      <c r="H194" s="64"/>
    </row>
    <row r="195" spans="2:8" ht="12.9" customHeight="1" x14ac:dyDescent="0.25">
      <c r="B195" s="26"/>
      <c r="C195" s="27"/>
      <c r="D195" s="27"/>
      <c r="E195" s="28"/>
      <c r="F195" s="27"/>
      <c r="G195" s="17"/>
      <c r="H195" s="64"/>
    </row>
    <row r="196" spans="2:8" ht="12.9" customHeight="1" x14ac:dyDescent="0.25">
      <c r="B196" s="49"/>
      <c r="C196" s="27"/>
      <c r="D196" s="27"/>
      <c r="E196" s="28"/>
      <c r="F196" s="27"/>
      <c r="G196" s="45"/>
      <c r="H196" s="64"/>
    </row>
    <row r="197" spans="2:8" ht="12.9" customHeight="1" x14ac:dyDescent="0.25">
      <c r="B197" s="46" t="s">
        <v>12</v>
      </c>
      <c r="C197" s="46" t="s">
        <v>150</v>
      </c>
      <c r="D197" s="46" t="s">
        <v>151</v>
      </c>
      <c r="E197" s="61">
        <v>3</v>
      </c>
      <c r="F197" s="46">
        <v>0</v>
      </c>
      <c r="G197" s="14" t="s">
        <v>256</v>
      </c>
      <c r="H197" s="64"/>
    </row>
    <row r="198" spans="2:8" ht="12.9" customHeight="1" x14ac:dyDescent="0.25">
      <c r="B198" s="46" t="s">
        <v>12</v>
      </c>
      <c r="C198" s="33" t="s">
        <v>305</v>
      </c>
      <c r="D198" s="33" t="s">
        <v>67</v>
      </c>
      <c r="E198" s="34" t="s">
        <v>254</v>
      </c>
      <c r="F198" s="33">
        <v>0</v>
      </c>
      <c r="H198" s="67">
        <v>45564</v>
      </c>
    </row>
    <row r="199" spans="2:8" ht="12.9" customHeight="1" x14ac:dyDescent="0.25">
      <c r="B199" s="46" t="s">
        <v>12</v>
      </c>
      <c r="C199" s="33" t="s">
        <v>152</v>
      </c>
      <c r="D199" s="33" t="s">
        <v>266</v>
      </c>
      <c r="E199" s="34">
        <v>1</v>
      </c>
      <c r="F199" s="33">
        <v>1</v>
      </c>
      <c r="G199" s="45"/>
      <c r="H199" s="64"/>
    </row>
    <row r="200" spans="2:8" ht="12.9" customHeight="1" x14ac:dyDescent="0.25">
      <c r="B200" s="46"/>
      <c r="C200" s="33"/>
      <c r="D200" s="33"/>
      <c r="E200" s="34"/>
      <c r="F200" s="33"/>
      <c r="G200" s="45"/>
      <c r="H200" s="64"/>
    </row>
    <row r="201" spans="2:8" ht="12.9" customHeight="1" x14ac:dyDescent="0.25">
      <c r="B201" s="46" t="s">
        <v>13</v>
      </c>
      <c r="C201" s="33" t="s">
        <v>154</v>
      </c>
      <c r="D201" s="33" t="s">
        <v>67</v>
      </c>
      <c r="E201" s="34">
        <v>23</v>
      </c>
      <c r="F201" s="33">
        <v>3</v>
      </c>
      <c r="H201" s="64"/>
    </row>
    <row r="202" spans="2:8" ht="12.9" customHeight="1" x14ac:dyDescent="0.25">
      <c r="B202" s="46" t="s">
        <v>13</v>
      </c>
      <c r="C202" s="33" t="s">
        <v>155</v>
      </c>
      <c r="D202" s="33" t="s">
        <v>237</v>
      </c>
      <c r="E202" s="34">
        <v>1</v>
      </c>
      <c r="F202" s="33">
        <v>2</v>
      </c>
      <c r="G202" s="45"/>
      <c r="H202" s="64"/>
    </row>
    <row r="203" spans="2:8" ht="12.9" customHeight="1" x14ac:dyDescent="0.25">
      <c r="B203" s="46" t="s">
        <v>13</v>
      </c>
      <c r="C203" s="46" t="s">
        <v>156</v>
      </c>
      <c r="D203" s="46" t="s">
        <v>140</v>
      </c>
      <c r="E203" s="61">
        <v>2</v>
      </c>
      <c r="F203" s="46">
        <v>0</v>
      </c>
      <c r="G203" s="45" t="s">
        <v>256</v>
      </c>
      <c r="H203" s="64"/>
    </row>
    <row r="204" spans="2:8" ht="12.9" customHeight="1" x14ac:dyDescent="0.25">
      <c r="B204" s="46" t="s">
        <v>13</v>
      </c>
      <c r="C204" s="33" t="s">
        <v>261</v>
      </c>
      <c r="D204" s="33" t="s">
        <v>127</v>
      </c>
      <c r="E204" s="34" t="s">
        <v>254</v>
      </c>
      <c r="F204" s="33">
        <v>3</v>
      </c>
      <c r="G204" s="45"/>
      <c r="H204" s="67">
        <v>45515</v>
      </c>
    </row>
    <row r="205" spans="2:8" ht="12.9" customHeight="1" x14ac:dyDescent="0.25">
      <c r="B205" s="53"/>
      <c r="C205" s="53"/>
      <c r="D205" s="53"/>
      <c r="E205" s="60"/>
      <c r="F205" s="53"/>
      <c r="H205" s="64"/>
    </row>
    <row r="206" spans="2:8" ht="12.9" customHeight="1" x14ac:dyDescent="0.25">
      <c r="B206" s="46" t="s">
        <v>14</v>
      </c>
      <c r="C206" s="33" t="s">
        <v>157</v>
      </c>
      <c r="D206" s="33" t="s">
        <v>136</v>
      </c>
      <c r="E206" s="34">
        <v>13</v>
      </c>
      <c r="F206" s="33">
        <v>3</v>
      </c>
      <c r="G206" s="45"/>
      <c r="H206" s="64"/>
    </row>
    <row r="207" spans="2:8" ht="12.9" customHeight="1" x14ac:dyDescent="0.25">
      <c r="B207" s="46" t="s">
        <v>14</v>
      </c>
      <c r="C207" s="33" t="s">
        <v>158</v>
      </c>
      <c r="D207" s="33" t="s">
        <v>159</v>
      </c>
      <c r="E207" s="34">
        <v>4</v>
      </c>
      <c r="F207" s="33">
        <v>2</v>
      </c>
      <c r="H207" s="64"/>
    </row>
    <row r="208" spans="2:8" ht="12.9" customHeight="1" x14ac:dyDescent="0.25">
      <c r="B208" s="46" t="s">
        <v>14</v>
      </c>
      <c r="C208" s="33" t="s">
        <v>160</v>
      </c>
      <c r="D208" s="33" t="s">
        <v>90</v>
      </c>
      <c r="E208" s="34">
        <v>10</v>
      </c>
      <c r="F208" s="33">
        <v>2</v>
      </c>
      <c r="H208" s="64"/>
    </row>
    <row r="209" spans="2:8" ht="12.9" customHeight="1" x14ac:dyDescent="0.25">
      <c r="B209" s="46" t="s">
        <v>14</v>
      </c>
      <c r="C209" s="33" t="s">
        <v>161</v>
      </c>
      <c r="D209" s="33" t="s">
        <v>162</v>
      </c>
      <c r="E209" s="34">
        <v>16</v>
      </c>
      <c r="F209" s="33">
        <v>0</v>
      </c>
      <c r="G209" s="45"/>
    </row>
    <row r="210" spans="2:8" ht="12.9" customHeight="1" x14ac:dyDescent="0.25">
      <c r="B210" s="46" t="s">
        <v>14</v>
      </c>
      <c r="C210" s="46" t="s">
        <v>163</v>
      </c>
      <c r="D210" s="46" t="s">
        <v>106</v>
      </c>
      <c r="E210" s="61">
        <v>15</v>
      </c>
      <c r="F210" s="46">
        <v>0</v>
      </c>
      <c r="G210" s="45" t="s">
        <v>256</v>
      </c>
      <c r="H210" s="64"/>
    </row>
    <row r="211" spans="2:8" ht="12.9" customHeight="1" x14ac:dyDescent="0.25">
      <c r="B211" s="46" t="s">
        <v>14</v>
      </c>
      <c r="C211" s="33" t="s">
        <v>284</v>
      </c>
      <c r="D211" s="33" t="s">
        <v>47</v>
      </c>
      <c r="E211" s="34" t="s">
        <v>254</v>
      </c>
      <c r="F211" s="33">
        <v>1</v>
      </c>
      <c r="H211" s="67">
        <v>45535</v>
      </c>
    </row>
    <row r="212" spans="2:8" ht="12.9" customHeight="1" x14ac:dyDescent="0.25">
      <c r="B212" s="46"/>
      <c r="C212" s="33"/>
      <c r="D212" s="33"/>
      <c r="E212" s="34"/>
      <c r="F212" s="33"/>
      <c r="H212" s="64"/>
    </row>
    <row r="213" spans="2:8" ht="12.9" customHeight="1" x14ac:dyDescent="0.25">
      <c r="B213" s="46"/>
      <c r="C213" s="33"/>
      <c r="D213" s="33"/>
      <c r="E213" s="34"/>
      <c r="F213" s="33"/>
      <c r="G213" s="45"/>
      <c r="H213" s="64"/>
    </row>
    <row r="214" spans="2:8" ht="12.9" customHeight="1" thickBot="1" x14ac:dyDescent="0.3">
      <c r="B214" s="48"/>
      <c r="C214" s="41"/>
      <c r="D214" s="41"/>
      <c r="E214" s="28"/>
      <c r="F214" s="29"/>
      <c r="G214" s="17"/>
      <c r="H214" s="64"/>
    </row>
    <row r="215" spans="2:8" ht="12.9" customHeight="1" thickBot="1" x14ac:dyDescent="0.3">
      <c r="C215" s="15"/>
      <c r="D215" s="15"/>
      <c r="E215" s="42">
        <f>SUM(E194:E214)</f>
        <v>92</v>
      </c>
      <c r="F215" s="43">
        <f>SUM(F197:F214)-SUM(F194:F196)</f>
        <v>4</v>
      </c>
      <c r="G215" s="17"/>
      <c r="H215" s="64"/>
    </row>
    <row r="216" spans="2:8" ht="12.9" customHeight="1" x14ac:dyDescent="0.25">
      <c r="C216" s="15"/>
      <c r="D216" s="15"/>
      <c r="E216" s="16"/>
      <c r="F216" s="15"/>
      <c r="G216" s="17"/>
      <c r="H216" s="64"/>
    </row>
    <row r="217" spans="2:8" ht="12.9" customHeight="1" x14ac:dyDescent="0.25">
      <c r="C217" s="15"/>
      <c r="D217" s="15"/>
      <c r="E217" s="16"/>
      <c r="F217" s="15"/>
      <c r="G217" s="17"/>
      <c r="H217" s="64"/>
    </row>
    <row r="218" spans="2:8" ht="12.9" customHeight="1" x14ac:dyDescent="0.25">
      <c r="C218" s="15" t="s">
        <v>43</v>
      </c>
      <c r="D218" s="15" t="s">
        <v>24</v>
      </c>
      <c r="E218" s="16"/>
      <c r="F218" s="15"/>
      <c r="G218" s="17"/>
      <c r="H218" s="64"/>
    </row>
    <row r="219" spans="2:8" ht="12.9" customHeight="1" thickBot="1" x14ac:dyDescent="0.3">
      <c r="C219" s="15"/>
      <c r="D219" s="15"/>
      <c r="E219" s="16"/>
      <c r="F219" s="15"/>
      <c r="G219" s="17"/>
      <c r="H219" s="64"/>
    </row>
    <row r="220" spans="2:8" ht="12.9" customHeight="1" thickBot="1" x14ac:dyDescent="0.3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64"/>
    </row>
    <row r="221" spans="2:8" ht="12.9" customHeight="1" x14ac:dyDescent="0.25">
      <c r="B221" s="26" t="s">
        <v>11</v>
      </c>
      <c r="C221" s="27" t="s">
        <v>236</v>
      </c>
      <c r="D221" s="27" t="s">
        <v>144</v>
      </c>
      <c r="E221" s="28">
        <v>1</v>
      </c>
      <c r="F221" s="29">
        <v>13</v>
      </c>
      <c r="G221" s="50"/>
      <c r="H221" s="64"/>
    </row>
    <row r="222" spans="2:8" ht="12.9" customHeight="1" x14ac:dyDescent="0.25">
      <c r="B222" s="26"/>
      <c r="C222" s="27"/>
      <c r="D222" s="27"/>
      <c r="E222" s="28"/>
      <c r="F222" s="27"/>
      <c r="G222" s="50"/>
      <c r="H222" s="64"/>
    </row>
    <row r="223" spans="2:8" ht="12.9" customHeight="1" x14ac:dyDescent="0.25">
      <c r="B223" s="49"/>
      <c r="C223" s="27"/>
      <c r="D223" s="27"/>
      <c r="E223" s="28"/>
      <c r="F223" s="27"/>
      <c r="G223" s="45"/>
      <c r="H223" s="64"/>
    </row>
    <row r="224" spans="2:8" ht="12.9" customHeight="1" x14ac:dyDescent="0.25">
      <c r="B224" s="46" t="s">
        <v>12</v>
      </c>
      <c r="C224" s="33" t="s">
        <v>164</v>
      </c>
      <c r="D224" s="33" t="s">
        <v>73</v>
      </c>
      <c r="E224" s="34">
        <v>1</v>
      </c>
      <c r="F224" s="33">
        <v>2</v>
      </c>
      <c r="H224" s="64"/>
    </row>
    <row r="225" spans="2:8" ht="12.9" customHeight="1" x14ac:dyDescent="0.25">
      <c r="B225" s="46" t="s">
        <v>12</v>
      </c>
      <c r="C225" s="33" t="s">
        <v>165</v>
      </c>
      <c r="D225" s="33" t="s">
        <v>82</v>
      </c>
      <c r="E225" s="34">
        <v>1</v>
      </c>
      <c r="F225" s="33">
        <v>0</v>
      </c>
      <c r="G225" s="45"/>
      <c r="H225" s="64"/>
    </row>
    <row r="226" spans="2:8" ht="12.9" customHeight="1" x14ac:dyDescent="0.25">
      <c r="B226" s="46"/>
      <c r="C226" s="33"/>
      <c r="D226" s="33"/>
      <c r="E226" s="34"/>
      <c r="F226" s="33"/>
      <c r="H226" s="64"/>
    </row>
    <row r="227" spans="2:8" ht="12.9" customHeight="1" x14ac:dyDescent="0.25">
      <c r="B227" s="46" t="s">
        <v>13</v>
      </c>
      <c r="C227" s="46" t="s">
        <v>166</v>
      </c>
      <c r="D227" s="46" t="s">
        <v>181</v>
      </c>
      <c r="E227" s="61">
        <v>16</v>
      </c>
      <c r="F227" s="46">
        <v>0</v>
      </c>
      <c r="G227" s="45" t="s">
        <v>256</v>
      </c>
      <c r="H227" s="64"/>
    </row>
    <row r="228" spans="2:8" ht="12.9" customHeight="1" x14ac:dyDescent="0.25">
      <c r="B228" s="46" t="s">
        <v>13</v>
      </c>
      <c r="C228" s="33" t="s">
        <v>276</v>
      </c>
      <c r="D228" s="33" t="s">
        <v>55</v>
      </c>
      <c r="E228" s="34" t="s">
        <v>254</v>
      </c>
      <c r="F228" s="33">
        <v>2</v>
      </c>
      <c r="H228" s="67">
        <v>45529</v>
      </c>
    </row>
    <row r="229" spans="2:8" ht="12.9" customHeight="1" x14ac:dyDescent="0.25">
      <c r="B229" s="46" t="s">
        <v>13</v>
      </c>
      <c r="C229" s="33" t="s">
        <v>167</v>
      </c>
      <c r="D229" s="33" t="s">
        <v>71</v>
      </c>
      <c r="E229" s="34">
        <v>12</v>
      </c>
      <c r="F229" s="33">
        <v>0</v>
      </c>
      <c r="H229" s="64"/>
    </row>
    <row r="230" spans="2:8" ht="12.9" customHeight="1" x14ac:dyDescent="0.25">
      <c r="B230" s="46" t="s">
        <v>13</v>
      </c>
      <c r="C230" s="33" t="s">
        <v>168</v>
      </c>
      <c r="D230" s="33" t="s">
        <v>120</v>
      </c>
      <c r="E230" s="34">
        <v>3</v>
      </c>
      <c r="F230" s="33">
        <v>0</v>
      </c>
      <c r="G230" s="45"/>
      <c r="H230" s="64"/>
    </row>
    <row r="231" spans="2:8" ht="12.9" customHeight="1" x14ac:dyDescent="0.25">
      <c r="B231" s="46"/>
      <c r="C231" s="33"/>
      <c r="D231" s="33"/>
      <c r="E231" s="34"/>
      <c r="F231" s="33"/>
      <c r="G231" s="45"/>
    </row>
    <row r="232" spans="2:8" ht="12.9" customHeight="1" x14ac:dyDescent="0.25">
      <c r="B232" s="46" t="s">
        <v>14</v>
      </c>
      <c r="C232" s="33" t="s">
        <v>275</v>
      </c>
      <c r="D232" s="33" t="s">
        <v>169</v>
      </c>
      <c r="E232" s="34">
        <v>8</v>
      </c>
      <c r="F232" s="33">
        <v>1</v>
      </c>
    </row>
    <row r="233" spans="2:8" ht="12.9" customHeight="1" x14ac:dyDescent="0.25">
      <c r="B233" s="46" t="s">
        <v>14</v>
      </c>
      <c r="C233" s="46" t="s">
        <v>170</v>
      </c>
      <c r="D233" s="46" t="s">
        <v>57</v>
      </c>
      <c r="E233" s="61">
        <v>15</v>
      </c>
      <c r="F233" s="46">
        <v>0</v>
      </c>
      <c r="G233" s="14" t="s">
        <v>256</v>
      </c>
    </row>
    <row r="234" spans="2:8" ht="12.9" customHeight="1" x14ac:dyDescent="0.25">
      <c r="B234" s="46" t="s">
        <v>14</v>
      </c>
      <c r="C234" s="33" t="s">
        <v>274</v>
      </c>
      <c r="D234" s="33" t="s">
        <v>210</v>
      </c>
      <c r="E234" s="34" t="s">
        <v>254</v>
      </c>
      <c r="F234" s="33">
        <v>0</v>
      </c>
      <c r="H234" s="67">
        <v>45529</v>
      </c>
    </row>
    <row r="235" spans="2:8" ht="12.9" customHeight="1" x14ac:dyDescent="0.25">
      <c r="B235" s="46" t="s">
        <v>14</v>
      </c>
      <c r="C235" s="33" t="s">
        <v>171</v>
      </c>
      <c r="D235" s="33" t="s">
        <v>172</v>
      </c>
      <c r="E235" s="34">
        <v>3</v>
      </c>
      <c r="F235" s="33">
        <v>4</v>
      </c>
      <c r="G235" s="45"/>
      <c r="H235" s="64"/>
    </row>
    <row r="236" spans="2:8" ht="12.9" customHeight="1" x14ac:dyDescent="0.25">
      <c r="B236" s="46" t="s">
        <v>14</v>
      </c>
      <c r="C236" s="33" t="s">
        <v>173</v>
      </c>
      <c r="D236" s="33" t="s">
        <v>162</v>
      </c>
      <c r="E236" s="34">
        <v>36</v>
      </c>
      <c r="F236" s="33">
        <v>3</v>
      </c>
      <c r="H236" s="64"/>
    </row>
    <row r="237" spans="2:8" ht="12.9" customHeight="1" x14ac:dyDescent="0.25">
      <c r="B237" s="46" t="s">
        <v>14</v>
      </c>
      <c r="C237" s="46" t="s">
        <v>174</v>
      </c>
      <c r="D237" s="46" t="s">
        <v>61</v>
      </c>
      <c r="E237" s="61">
        <v>1</v>
      </c>
      <c r="F237" s="46">
        <v>0</v>
      </c>
      <c r="G237" s="14" t="s">
        <v>256</v>
      </c>
      <c r="H237" s="64"/>
    </row>
    <row r="238" spans="2:8" ht="12.9" customHeight="1" x14ac:dyDescent="0.25">
      <c r="B238" s="46" t="s">
        <v>14</v>
      </c>
      <c r="C238" s="33" t="s">
        <v>273</v>
      </c>
      <c r="D238" s="33" t="s">
        <v>61</v>
      </c>
      <c r="E238" s="34" t="s">
        <v>254</v>
      </c>
      <c r="F238" s="33">
        <v>2</v>
      </c>
      <c r="H238" s="67">
        <v>45529</v>
      </c>
    </row>
    <row r="239" spans="2:8" ht="12.9" customHeight="1" x14ac:dyDescent="0.25">
      <c r="B239" s="46"/>
      <c r="C239" s="33"/>
      <c r="D239" s="33"/>
      <c r="E239" s="34"/>
      <c r="F239" s="33"/>
      <c r="H239" s="64"/>
    </row>
    <row r="240" spans="2:8" ht="12.9" customHeight="1" x14ac:dyDescent="0.25">
      <c r="B240" s="46"/>
      <c r="C240" s="33"/>
      <c r="D240" s="33"/>
      <c r="E240" s="34"/>
      <c r="F240" s="33"/>
      <c r="G240" s="45"/>
      <c r="H240" s="64"/>
    </row>
    <row r="241" spans="2:8" ht="12.9" customHeight="1" thickBot="1" x14ac:dyDescent="0.3">
      <c r="B241" s="48"/>
      <c r="C241" s="41"/>
      <c r="D241" s="41"/>
      <c r="E241" s="28"/>
      <c r="F241" s="29"/>
      <c r="G241" s="17"/>
      <c r="H241" s="64"/>
    </row>
    <row r="242" spans="2:8" ht="12.9" customHeight="1" thickBot="1" x14ac:dyDescent="0.3">
      <c r="C242" s="15"/>
      <c r="D242" s="15"/>
      <c r="E242" s="42">
        <f>SUM(E221:E241)</f>
        <v>97</v>
      </c>
      <c r="F242" s="43">
        <f>SUM(F224:F241)-SUM(F221:F223)</f>
        <v>1</v>
      </c>
      <c r="G242" s="17"/>
      <c r="H242" s="64"/>
    </row>
    <row r="243" spans="2:8" ht="12.9" customHeight="1" x14ac:dyDescent="0.25">
      <c r="C243" s="15"/>
      <c r="D243" s="15"/>
      <c r="E243" s="16"/>
      <c r="F243" s="15"/>
      <c r="H243" s="64"/>
    </row>
    <row r="244" spans="2:8" ht="12.9" customHeight="1" x14ac:dyDescent="0.25">
      <c r="G244" s="17"/>
    </row>
    <row r="245" spans="2:8" ht="12.9" customHeight="1" x14ac:dyDescent="0.25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">
      <c r="C246" s="15"/>
      <c r="D246" s="15"/>
      <c r="E246" s="16"/>
      <c r="F246" s="15"/>
      <c r="G246" s="17"/>
    </row>
    <row r="247" spans="2:8" ht="12.9" customHeight="1" thickBot="1" x14ac:dyDescent="0.3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" customHeight="1" x14ac:dyDescent="0.25">
      <c r="B248" s="26" t="s">
        <v>11</v>
      </c>
      <c r="C248" s="27" t="s">
        <v>175</v>
      </c>
      <c r="D248" s="27" t="s">
        <v>57</v>
      </c>
      <c r="E248" s="28">
        <v>8</v>
      </c>
      <c r="F248" s="29">
        <v>10</v>
      </c>
      <c r="G248" s="50"/>
    </row>
    <row r="249" spans="2:8" ht="12.9" customHeight="1" x14ac:dyDescent="0.25">
      <c r="B249" s="26"/>
      <c r="C249" s="27"/>
      <c r="D249" s="27"/>
      <c r="E249" s="28"/>
      <c r="F249" s="27"/>
      <c r="G249" s="50"/>
    </row>
    <row r="250" spans="2:8" ht="12.9" customHeight="1" x14ac:dyDescent="0.25">
      <c r="B250" s="49"/>
      <c r="C250" s="27"/>
      <c r="D250" s="27"/>
      <c r="E250" s="28"/>
      <c r="F250" s="27"/>
      <c r="G250" s="45"/>
    </row>
    <row r="251" spans="2:8" ht="12.9" customHeight="1" x14ac:dyDescent="0.25">
      <c r="B251" s="46" t="s">
        <v>12</v>
      </c>
      <c r="C251" s="33" t="s">
        <v>176</v>
      </c>
      <c r="D251" s="33" t="s">
        <v>263</v>
      </c>
      <c r="E251" s="34">
        <v>1</v>
      </c>
      <c r="F251" s="33">
        <v>0</v>
      </c>
      <c r="G251" s="45"/>
    </row>
    <row r="252" spans="2:8" ht="12.9" customHeight="1" x14ac:dyDescent="0.25">
      <c r="B252" s="46" t="s">
        <v>12</v>
      </c>
      <c r="C252" s="33" t="s">
        <v>177</v>
      </c>
      <c r="D252" s="33" t="s">
        <v>92</v>
      </c>
      <c r="E252" s="34">
        <v>1</v>
      </c>
      <c r="F252" s="33">
        <v>0</v>
      </c>
    </row>
    <row r="253" spans="2:8" ht="12.9" customHeight="1" x14ac:dyDescent="0.25">
      <c r="B253" s="46"/>
      <c r="C253" s="33"/>
      <c r="D253" s="33"/>
      <c r="E253" s="34"/>
      <c r="F253" s="33"/>
    </row>
    <row r="254" spans="2:8" ht="12.9" customHeight="1" x14ac:dyDescent="0.25">
      <c r="B254" s="46" t="s">
        <v>13</v>
      </c>
      <c r="C254" s="33" t="s">
        <v>178</v>
      </c>
      <c r="D254" s="33" t="s">
        <v>67</v>
      </c>
      <c r="E254" s="34">
        <v>15</v>
      </c>
      <c r="F254" s="33">
        <v>2</v>
      </c>
      <c r="G254" s="45"/>
    </row>
    <row r="255" spans="2:8" ht="12.9" customHeight="1" x14ac:dyDescent="0.25">
      <c r="B255" s="46" t="s">
        <v>13</v>
      </c>
      <c r="C255" s="33" t="s">
        <v>179</v>
      </c>
      <c r="D255" s="33" t="s">
        <v>73</v>
      </c>
      <c r="E255" s="34">
        <v>15</v>
      </c>
      <c r="F255" s="33">
        <v>2</v>
      </c>
    </row>
    <row r="256" spans="2:8" ht="12.9" customHeight="1" x14ac:dyDescent="0.25">
      <c r="B256" s="46" t="s">
        <v>13</v>
      </c>
      <c r="C256" s="33" t="s">
        <v>180</v>
      </c>
      <c r="D256" s="33" t="s">
        <v>181</v>
      </c>
      <c r="E256" s="34">
        <v>1</v>
      </c>
      <c r="F256" s="33">
        <v>2</v>
      </c>
    </row>
    <row r="257" spans="2:8" ht="12.9" customHeight="1" x14ac:dyDescent="0.25">
      <c r="B257" s="46"/>
      <c r="C257" s="33"/>
      <c r="D257" s="33"/>
      <c r="E257" s="34"/>
      <c r="F257" s="33"/>
    </row>
    <row r="258" spans="2:8" ht="12.9" customHeight="1" x14ac:dyDescent="0.25">
      <c r="B258" s="46" t="s">
        <v>14</v>
      </c>
      <c r="C258" s="33" t="s">
        <v>182</v>
      </c>
      <c r="D258" s="33" t="s">
        <v>120</v>
      </c>
      <c r="E258" s="34">
        <v>30</v>
      </c>
      <c r="F258" s="33">
        <v>5</v>
      </c>
      <c r="G258" s="45"/>
    </row>
    <row r="259" spans="2:8" ht="12.9" customHeight="1" x14ac:dyDescent="0.25">
      <c r="B259" s="46" t="s">
        <v>14</v>
      </c>
      <c r="C259" s="46" t="s">
        <v>183</v>
      </c>
      <c r="D259" s="46" t="s">
        <v>73</v>
      </c>
      <c r="E259" s="61">
        <v>9</v>
      </c>
      <c r="F259" s="46">
        <v>0</v>
      </c>
      <c r="G259" s="14" t="s">
        <v>256</v>
      </c>
    </row>
    <row r="260" spans="2:8" ht="12.9" customHeight="1" x14ac:dyDescent="0.25">
      <c r="B260" s="46" t="s">
        <v>14</v>
      </c>
      <c r="C260" s="33" t="s">
        <v>282</v>
      </c>
      <c r="D260" s="33" t="s">
        <v>84</v>
      </c>
      <c r="E260" s="34" t="s">
        <v>254</v>
      </c>
      <c r="F260" s="33">
        <v>3</v>
      </c>
      <c r="H260" s="67">
        <v>45534</v>
      </c>
    </row>
    <row r="261" spans="2:8" ht="12.9" customHeight="1" x14ac:dyDescent="0.25">
      <c r="B261" s="46" t="s">
        <v>14</v>
      </c>
      <c r="C261" s="33" t="s">
        <v>184</v>
      </c>
      <c r="D261" s="33" t="s">
        <v>136</v>
      </c>
      <c r="E261" s="34">
        <v>3</v>
      </c>
      <c r="F261" s="33">
        <v>3</v>
      </c>
    </row>
    <row r="262" spans="2:8" ht="12.9" customHeight="1" x14ac:dyDescent="0.25">
      <c r="B262" s="46" t="s">
        <v>14</v>
      </c>
      <c r="C262" s="33" t="s">
        <v>185</v>
      </c>
      <c r="D262" s="33" t="s">
        <v>92</v>
      </c>
      <c r="E262" s="34">
        <v>2</v>
      </c>
      <c r="F262" s="33">
        <v>5</v>
      </c>
    </row>
    <row r="263" spans="2:8" ht="12.9" customHeight="1" x14ac:dyDescent="0.25">
      <c r="B263" s="46" t="s">
        <v>14</v>
      </c>
      <c r="C263" s="33" t="s">
        <v>186</v>
      </c>
      <c r="D263" s="33" t="s">
        <v>86</v>
      </c>
      <c r="E263" s="34">
        <v>1</v>
      </c>
      <c r="F263" s="33">
        <v>3</v>
      </c>
    </row>
    <row r="264" spans="2:8" ht="12.9" customHeight="1" x14ac:dyDescent="0.25">
      <c r="B264" s="46"/>
      <c r="C264" s="33"/>
      <c r="D264" s="33"/>
      <c r="E264" s="34"/>
      <c r="F264" s="33"/>
    </row>
    <row r="265" spans="2:8" ht="12.9" customHeight="1" x14ac:dyDescent="0.25">
      <c r="B265" s="46"/>
      <c r="C265" s="33"/>
      <c r="D265" s="33"/>
      <c r="E265" s="34"/>
      <c r="F265" s="33"/>
      <c r="G265" s="45"/>
    </row>
    <row r="266" spans="2:8" ht="12.9" customHeight="1" x14ac:dyDescent="0.25">
      <c r="B266" s="46"/>
      <c r="C266" s="33"/>
      <c r="D266" s="33"/>
      <c r="E266" s="34"/>
      <c r="F266" s="33"/>
      <c r="G266" s="45"/>
    </row>
    <row r="267" spans="2:8" ht="12.9" customHeight="1" x14ac:dyDescent="0.25">
      <c r="B267" s="46"/>
      <c r="C267" s="33"/>
      <c r="D267" s="33"/>
      <c r="E267" s="34"/>
      <c r="F267" s="33"/>
      <c r="G267" s="45"/>
    </row>
    <row r="268" spans="2:8" ht="12.9" customHeight="1" thickBot="1" x14ac:dyDescent="0.3">
      <c r="B268" s="48"/>
      <c r="C268" s="41"/>
      <c r="D268" s="41"/>
      <c r="E268" s="28"/>
      <c r="F268" s="29"/>
      <c r="G268" s="17"/>
    </row>
    <row r="269" spans="2:8" ht="12.9" customHeight="1" thickBot="1" x14ac:dyDescent="0.3">
      <c r="C269" s="15"/>
      <c r="D269" s="15"/>
      <c r="E269" s="42">
        <f>SUM(E248:E268)</f>
        <v>86</v>
      </c>
      <c r="F269" s="43">
        <f>SUM(F251:F268)-SUM(F248:F250)</f>
        <v>15</v>
      </c>
      <c r="G269" s="17"/>
    </row>
    <row r="270" spans="2:8" ht="12.9" customHeight="1" x14ac:dyDescent="0.25">
      <c r="C270" s="15"/>
      <c r="D270" s="15"/>
      <c r="E270" s="16"/>
      <c r="F270" s="15"/>
    </row>
    <row r="271" spans="2:8" ht="12.9" customHeight="1" x14ac:dyDescent="0.25">
      <c r="G271" s="17"/>
    </row>
    <row r="272" spans="2:8" ht="12.9" customHeight="1" x14ac:dyDescent="0.25">
      <c r="C272" s="15" t="s">
        <v>30</v>
      </c>
      <c r="D272" s="15" t="s">
        <v>29</v>
      </c>
      <c r="E272" s="16"/>
      <c r="F272" s="15"/>
      <c r="G272" s="17"/>
    </row>
    <row r="273" spans="2:8" ht="12.9" customHeight="1" thickBot="1" x14ac:dyDescent="0.3">
      <c r="C273" s="15"/>
      <c r="D273" s="15"/>
      <c r="E273" s="16"/>
      <c r="F273" s="15"/>
      <c r="G273" s="17"/>
    </row>
    <row r="274" spans="2:8" ht="12.9" customHeight="1" thickBot="1" x14ac:dyDescent="0.3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" customHeight="1" x14ac:dyDescent="0.25">
      <c r="B275" s="26" t="s">
        <v>11</v>
      </c>
      <c r="C275" s="27" t="s">
        <v>187</v>
      </c>
      <c r="D275" s="27" t="s">
        <v>73</v>
      </c>
      <c r="E275" s="28">
        <v>10</v>
      </c>
      <c r="F275" s="29">
        <v>11</v>
      </c>
      <c r="G275" s="17"/>
    </row>
    <row r="276" spans="2:8" ht="12.9" customHeight="1" x14ac:dyDescent="0.25">
      <c r="B276" s="26"/>
      <c r="C276" s="27"/>
      <c r="D276" s="27"/>
      <c r="E276" s="28"/>
      <c r="F276" s="27"/>
      <c r="G276" s="17"/>
    </row>
    <row r="277" spans="2:8" ht="12.9" customHeight="1" x14ac:dyDescent="0.25">
      <c r="B277" s="49"/>
      <c r="C277" s="27"/>
      <c r="D277" s="27"/>
      <c r="E277" s="28"/>
      <c r="F277" s="27"/>
    </row>
    <row r="278" spans="2:8" ht="12.9" customHeight="1" x14ac:dyDescent="0.25">
      <c r="B278" s="46" t="s">
        <v>12</v>
      </c>
      <c r="C278" s="33" t="s">
        <v>188</v>
      </c>
      <c r="D278" s="33" t="s">
        <v>131</v>
      </c>
      <c r="E278" s="34">
        <v>2</v>
      </c>
      <c r="F278" s="33">
        <v>0</v>
      </c>
    </row>
    <row r="279" spans="2:8" ht="12.9" customHeight="1" x14ac:dyDescent="0.25">
      <c r="B279" s="46" t="s">
        <v>12</v>
      </c>
      <c r="C279" s="33" t="s">
        <v>189</v>
      </c>
      <c r="D279" s="33" t="s">
        <v>190</v>
      </c>
      <c r="E279" s="34">
        <v>2</v>
      </c>
      <c r="F279" s="33">
        <v>0</v>
      </c>
    </row>
    <row r="280" spans="2:8" ht="12.9" customHeight="1" x14ac:dyDescent="0.25">
      <c r="B280" s="46"/>
      <c r="C280" s="33"/>
      <c r="D280" s="33"/>
      <c r="E280" s="34"/>
      <c r="F280" s="33"/>
      <c r="G280" s="45"/>
    </row>
    <row r="281" spans="2:8" ht="12.9" customHeight="1" x14ac:dyDescent="0.25">
      <c r="B281" s="46" t="s">
        <v>13</v>
      </c>
      <c r="C281" s="33" t="s">
        <v>191</v>
      </c>
      <c r="D281" s="33" t="s">
        <v>283</v>
      </c>
      <c r="E281" s="34">
        <v>7</v>
      </c>
      <c r="F281" s="33">
        <v>3</v>
      </c>
      <c r="G281" s="45"/>
    </row>
    <row r="282" spans="2:8" ht="12.9" customHeight="1" x14ac:dyDescent="0.25">
      <c r="B282" s="46" t="s">
        <v>13</v>
      </c>
      <c r="C282" s="33" t="s">
        <v>193</v>
      </c>
      <c r="D282" s="33" t="s">
        <v>181</v>
      </c>
      <c r="E282" s="34">
        <v>22</v>
      </c>
      <c r="F282" s="33">
        <v>3</v>
      </c>
    </row>
    <row r="283" spans="2:8" ht="12.9" customHeight="1" x14ac:dyDescent="0.25">
      <c r="B283" s="46" t="s">
        <v>13</v>
      </c>
      <c r="C283" s="33" t="s">
        <v>194</v>
      </c>
      <c r="D283" s="33" t="s">
        <v>169</v>
      </c>
      <c r="E283" s="34">
        <v>2</v>
      </c>
      <c r="F283" s="33">
        <v>4</v>
      </c>
      <c r="G283" s="45"/>
    </row>
    <row r="284" spans="2:8" ht="12.9" customHeight="1" x14ac:dyDescent="0.25">
      <c r="B284" s="46"/>
      <c r="C284" s="33"/>
      <c r="D284" s="33"/>
      <c r="E284" s="34"/>
      <c r="F284" s="33"/>
      <c r="G284" s="45"/>
    </row>
    <row r="285" spans="2:8" ht="12.9" customHeight="1" x14ac:dyDescent="0.25">
      <c r="B285" s="46" t="s">
        <v>14</v>
      </c>
      <c r="C285" s="33" t="s">
        <v>195</v>
      </c>
      <c r="D285" s="33" t="s">
        <v>196</v>
      </c>
      <c r="E285" s="34">
        <v>2</v>
      </c>
      <c r="F285" s="33">
        <v>6</v>
      </c>
      <c r="G285" s="45"/>
    </row>
    <row r="286" spans="2:8" ht="12.9" customHeight="1" x14ac:dyDescent="0.25">
      <c r="B286" s="46" t="s">
        <v>14</v>
      </c>
      <c r="C286" s="46" t="s">
        <v>197</v>
      </c>
      <c r="D286" s="46" t="s">
        <v>198</v>
      </c>
      <c r="E286" s="61">
        <v>1</v>
      </c>
      <c r="F286" s="46">
        <v>0</v>
      </c>
      <c r="G286" s="14" t="s">
        <v>256</v>
      </c>
    </row>
    <row r="287" spans="2:8" ht="12.9" customHeight="1" x14ac:dyDescent="0.25">
      <c r="B287" s="46" t="s">
        <v>14</v>
      </c>
      <c r="C287" s="33" t="s">
        <v>255</v>
      </c>
      <c r="D287" s="33" t="s">
        <v>86</v>
      </c>
      <c r="E287" s="34" t="s">
        <v>254</v>
      </c>
      <c r="F287" s="33">
        <v>1</v>
      </c>
      <c r="H287" s="67">
        <v>45515</v>
      </c>
    </row>
    <row r="288" spans="2:8" ht="12.9" customHeight="1" x14ac:dyDescent="0.25">
      <c r="B288" s="46" t="s">
        <v>14</v>
      </c>
      <c r="C288" s="33" t="s">
        <v>199</v>
      </c>
      <c r="D288" s="33" t="s">
        <v>51</v>
      </c>
      <c r="E288" s="34">
        <v>17</v>
      </c>
      <c r="F288" s="33">
        <v>1</v>
      </c>
    </row>
    <row r="289" spans="1:8" ht="12.9" customHeight="1" x14ac:dyDescent="0.25">
      <c r="B289" s="46" t="s">
        <v>14</v>
      </c>
      <c r="C289" s="33" t="s">
        <v>200</v>
      </c>
      <c r="D289" s="33" t="s">
        <v>238</v>
      </c>
      <c r="E289" s="34">
        <v>3</v>
      </c>
      <c r="F289" s="33">
        <v>0</v>
      </c>
      <c r="G289" s="45"/>
    </row>
    <row r="290" spans="1:8" ht="12.9" customHeight="1" x14ac:dyDescent="0.25">
      <c r="B290" s="46" t="s">
        <v>14</v>
      </c>
      <c r="C290" s="33" t="s">
        <v>201</v>
      </c>
      <c r="D290" s="33" t="s">
        <v>202</v>
      </c>
      <c r="E290" s="34">
        <v>3</v>
      </c>
      <c r="F290" s="33">
        <v>0</v>
      </c>
      <c r="G290" s="45"/>
    </row>
    <row r="291" spans="1:8" ht="12.9" customHeight="1" x14ac:dyDescent="0.25">
      <c r="B291" s="46"/>
      <c r="C291" s="33"/>
      <c r="D291" s="33"/>
      <c r="E291" s="34"/>
      <c r="F291" s="33"/>
      <c r="G291" s="45"/>
    </row>
    <row r="292" spans="1:8" ht="12.9" customHeight="1" x14ac:dyDescent="0.25">
      <c r="B292" s="46"/>
      <c r="C292" s="33"/>
      <c r="D292" s="33"/>
      <c r="E292" s="34"/>
      <c r="F292" s="33"/>
    </row>
    <row r="293" spans="1:8" ht="12.9" customHeight="1" x14ac:dyDescent="0.25">
      <c r="B293" s="46"/>
      <c r="C293" s="33"/>
      <c r="D293" s="33"/>
      <c r="E293" s="34"/>
      <c r="F293" s="33"/>
      <c r="G293" s="45"/>
    </row>
    <row r="294" spans="1:8" ht="12.9" customHeight="1" x14ac:dyDescent="0.25">
      <c r="B294" s="46"/>
      <c r="C294" s="33"/>
      <c r="D294" s="33"/>
      <c r="E294" s="34"/>
      <c r="F294" s="33"/>
      <c r="G294" s="45"/>
    </row>
    <row r="295" spans="1:8" ht="12.9" customHeight="1" thickBot="1" x14ac:dyDescent="0.3">
      <c r="B295" s="48"/>
      <c r="C295" s="41"/>
      <c r="D295" s="41"/>
      <c r="E295" s="28"/>
      <c r="F295" s="29"/>
      <c r="G295" s="17"/>
    </row>
    <row r="296" spans="1:8" ht="12.9" customHeight="1" thickBot="1" x14ac:dyDescent="0.3">
      <c r="C296" s="15"/>
      <c r="D296" s="15"/>
      <c r="E296" s="42">
        <f>SUM(E275:E295)</f>
        <v>71</v>
      </c>
      <c r="F296" s="43">
        <f>SUM(F278:F295)-SUM(F275:F277)</f>
        <v>7</v>
      </c>
      <c r="G296" s="17"/>
    </row>
    <row r="297" spans="1:8" ht="12.9" customHeight="1" x14ac:dyDescent="0.25">
      <c r="C297" s="15"/>
      <c r="D297" s="15"/>
      <c r="E297" s="16"/>
      <c r="F297" s="15"/>
    </row>
    <row r="298" spans="1:8" ht="12.9" customHeight="1" x14ac:dyDescent="0.25">
      <c r="A298" s="45"/>
      <c r="G298" s="17"/>
    </row>
    <row r="299" spans="1:8" ht="12.9" customHeight="1" x14ac:dyDescent="0.25">
      <c r="C299" s="15" t="s">
        <v>35</v>
      </c>
      <c r="D299" s="15" t="s">
        <v>36</v>
      </c>
      <c r="E299" s="16"/>
      <c r="F299" s="15"/>
      <c r="G299" s="17"/>
    </row>
    <row r="300" spans="1:8" ht="12.9" customHeight="1" thickBot="1" x14ac:dyDescent="0.3">
      <c r="C300" s="15"/>
      <c r="D300" s="15"/>
      <c r="E300" s="16"/>
      <c r="F300" s="15"/>
      <c r="G300" s="17"/>
    </row>
    <row r="301" spans="1:8" ht="12.9" customHeight="1" thickBot="1" x14ac:dyDescent="0.3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" customHeight="1" x14ac:dyDescent="0.25">
      <c r="B302" s="26" t="s">
        <v>11</v>
      </c>
      <c r="C302" s="49" t="s">
        <v>203</v>
      </c>
      <c r="D302" s="49" t="s">
        <v>120</v>
      </c>
      <c r="E302" s="62">
        <v>1</v>
      </c>
      <c r="F302" s="63">
        <v>7</v>
      </c>
      <c r="G302" s="50" t="s">
        <v>256</v>
      </c>
    </row>
    <row r="303" spans="1:8" ht="12.9" customHeight="1" x14ac:dyDescent="0.25">
      <c r="B303" s="49" t="s">
        <v>11</v>
      </c>
      <c r="C303" s="27" t="s">
        <v>300</v>
      </c>
      <c r="D303" s="27" t="s">
        <v>102</v>
      </c>
      <c r="E303" s="28" t="s">
        <v>254</v>
      </c>
      <c r="F303" s="27">
        <v>7</v>
      </c>
      <c r="G303" s="50"/>
      <c r="H303" s="67">
        <v>45559</v>
      </c>
    </row>
    <row r="304" spans="1:8" ht="12.9" customHeight="1" x14ac:dyDescent="0.25">
      <c r="B304" s="49"/>
      <c r="C304" s="27"/>
      <c r="D304" s="27"/>
      <c r="E304" s="28"/>
      <c r="F304" s="27"/>
      <c r="G304" s="45"/>
    </row>
    <row r="305" spans="2:8" ht="12.9" customHeight="1" x14ac:dyDescent="0.25">
      <c r="B305" s="46" t="s">
        <v>12</v>
      </c>
      <c r="C305" s="33" t="s">
        <v>204</v>
      </c>
      <c r="D305" s="33" t="s">
        <v>69</v>
      </c>
      <c r="E305" s="34">
        <v>2</v>
      </c>
      <c r="F305" s="33">
        <v>0</v>
      </c>
      <c r="G305" s="45"/>
    </row>
    <row r="306" spans="2:8" ht="12.9" customHeight="1" x14ac:dyDescent="0.25">
      <c r="B306" s="46" t="s">
        <v>12</v>
      </c>
      <c r="C306" s="33" t="s">
        <v>205</v>
      </c>
      <c r="D306" s="33" t="s">
        <v>66</v>
      </c>
      <c r="E306" s="34">
        <v>1</v>
      </c>
      <c r="F306" s="33">
        <v>2</v>
      </c>
      <c r="G306" s="45"/>
    </row>
    <row r="307" spans="2:8" ht="12.9" customHeight="1" x14ac:dyDescent="0.25">
      <c r="B307" s="46" t="s">
        <v>13</v>
      </c>
      <c r="C307" s="33" t="s">
        <v>206</v>
      </c>
      <c r="D307" s="33" t="s">
        <v>92</v>
      </c>
      <c r="E307" s="34">
        <v>15</v>
      </c>
      <c r="F307" s="33">
        <v>6</v>
      </c>
    </row>
    <row r="308" spans="2:8" ht="12.9" customHeight="1" x14ac:dyDescent="0.25">
      <c r="B308" s="46" t="s">
        <v>13</v>
      </c>
      <c r="C308" s="46" t="s">
        <v>207</v>
      </c>
      <c r="D308" s="46" t="s">
        <v>266</v>
      </c>
      <c r="E308" s="61">
        <v>25</v>
      </c>
      <c r="F308" s="46">
        <v>4</v>
      </c>
    </row>
    <row r="309" spans="2:8" ht="12.9" customHeight="1" x14ac:dyDescent="0.25">
      <c r="B309" s="46" t="s">
        <v>13</v>
      </c>
      <c r="C309" s="33" t="s">
        <v>306</v>
      </c>
      <c r="D309" s="33" t="s">
        <v>108</v>
      </c>
      <c r="E309" s="34" t="s">
        <v>254</v>
      </c>
      <c r="F309" s="33">
        <v>1</v>
      </c>
      <c r="H309" s="67">
        <v>45564</v>
      </c>
    </row>
    <row r="310" spans="2:8" ht="12.9" customHeight="1" x14ac:dyDescent="0.25">
      <c r="B310" s="46" t="s">
        <v>13</v>
      </c>
      <c r="C310" s="46" t="s">
        <v>209</v>
      </c>
      <c r="D310" s="46" t="s">
        <v>210</v>
      </c>
      <c r="E310" s="60">
        <v>16</v>
      </c>
      <c r="F310" s="53">
        <v>0</v>
      </c>
      <c r="G310" s="14" t="s">
        <v>256</v>
      </c>
    </row>
    <row r="311" spans="2:8" ht="12.9" customHeight="1" x14ac:dyDescent="0.25">
      <c r="B311" s="46" t="s">
        <v>13</v>
      </c>
      <c r="C311" s="46" t="s">
        <v>264</v>
      </c>
      <c r="D311" s="46" t="s">
        <v>208</v>
      </c>
      <c r="E311" s="61" t="s">
        <v>254</v>
      </c>
      <c r="F311" s="46">
        <v>0</v>
      </c>
      <c r="G311" s="14" t="s">
        <v>256</v>
      </c>
      <c r="H311" s="67">
        <v>45518</v>
      </c>
    </row>
    <row r="312" spans="2:8" ht="12.9" customHeight="1" x14ac:dyDescent="0.25">
      <c r="B312" s="46" t="s">
        <v>13</v>
      </c>
      <c r="C312" s="33" t="s">
        <v>278</v>
      </c>
      <c r="D312" s="33" t="s">
        <v>214</v>
      </c>
      <c r="E312" s="34" t="s">
        <v>254</v>
      </c>
      <c r="F312" s="33">
        <v>2</v>
      </c>
      <c r="H312" s="67">
        <v>45532</v>
      </c>
    </row>
    <row r="313" spans="2:8" ht="12.9" customHeight="1" x14ac:dyDescent="0.25">
      <c r="B313" s="46" t="s">
        <v>14</v>
      </c>
      <c r="C313" s="46" t="s">
        <v>212</v>
      </c>
      <c r="D313" s="46" t="s">
        <v>192</v>
      </c>
      <c r="E313" s="61">
        <v>15</v>
      </c>
      <c r="F313" s="46">
        <v>1</v>
      </c>
      <c r="G313" s="45" t="s">
        <v>256</v>
      </c>
    </row>
    <row r="314" spans="2:8" ht="12.9" customHeight="1" x14ac:dyDescent="0.25">
      <c r="B314" s="46" t="s">
        <v>14</v>
      </c>
      <c r="C314" s="33" t="s">
        <v>298</v>
      </c>
      <c r="D314" s="33" t="s">
        <v>299</v>
      </c>
      <c r="E314" s="34" t="s">
        <v>254</v>
      </c>
      <c r="F314" s="33">
        <v>0</v>
      </c>
      <c r="H314" s="67">
        <v>45557</v>
      </c>
    </row>
    <row r="315" spans="2:8" ht="12.9" customHeight="1" x14ac:dyDescent="0.25">
      <c r="B315" s="46" t="s">
        <v>14</v>
      </c>
      <c r="C315" s="33" t="s">
        <v>211</v>
      </c>
      <c r="D315" s="33" t="s">
        <v>140</v>
      </c>
      <c r="E315" s="34">
        <v>15</v>
      </c>
      <c r="F315" s="33">
        <v>4</v>
      </c>
      <c r="G315" s="45"/>
    </row>
    <row r="316" spans="2:8" ht="12.9" customHeight="1" x14ac:dyDescent="0.25">
      <c r="B316" s="46" t="s">
        <v>14</v>
      </c>
      <c r="C316" s="46" t="s">
        <v>213</v>
      </c>
      <c r="D316" s="46" t="s">
        <v>214</v>
      </c>
      <c r="E316" s="61">
        <v>7</v>
      </c>
      <c r="F316" s="46">
        <v>1</v>
      </c>
      <c r="G316" s="45" t="s">
        <v>256</v>
      </c>
    </row>
    <row r="317" spans="2:8" ht="12.9" customHeight="1" x14ac:dyDescent="0.25">
      <c r="B317" s="46" t="s">
        <v>14</v>
      </c>
      <c r="C317" s="33" t="s">
        <v>62</v>
      </c>
      <c r="D317" s="33" t="s">
        <v>214</v>
      </c>
      <c r="E317" s="34" t="s">
        <v>254</v>
      </c>
      <c r="F317" s="33">
        <v>2</v>
      </c>
      <c r="H317" s="67">
        <v>45550</v>
      </c>
    </row>
    <row r="318" spans="2:8" ht="12.9" customHeight="1" x14ac:dyDescent="0.25">
      <c r="B318" s="46" t="s">
        <v>14</v>
      </c>
      <c r="C318" s="46" t="s">
        <v>215</v>
      </c>
      <c r="D318" s="46" t="s">
        <v>84</v>
      </c>
      <c r="E318" s="61">
        <v>1</v>
      </c>
      <c r="F318" s="46">
        <v>0</v>
      </c>
      <c r="G318" s="45" t="s">
        <v>256</v>
      </c>
    </row>
    <row r="319" spans="2:8" ht="12.9" customHeight="1" x14ac:dyDescent="0.25">
      <c r="B319" s="46" t="s">
        <v>14</v>
      </c>
      <c r="C319" s="46" t="s">
        <v>265</v>
      </c>
      <c r="D319" s="46" t="s">
        <v>181</v>
      </c>
      <c r="E319" s="61" t="s">
        <v>254</v>
      </c>
      <c r="F319" s="46">
        <v>0</v>
      </c>
      <c r="G319" s="14" t="s">
        <v>256</v>
      </c>
      <c r="H319" s="67">
        <v>45518</v>
      </c>
    </row>
    <row r="320" spans="2:8" ht="12.9" customHeight="1" x14ac:dyDescent="0.25">
      <c r="B320" s="46" t="s">
        <v>14</v>
      </c>
      <c r="C320" s="33" t="s">
        <v>271</v>
      </c>
      <c r="D320" s="33" t="s">
        <v>208</v>
      </c>
      <c r="E320" s="34" t="s">
        <v>254</v>
      </c>
      <c r="F320" s="33">
        <v>2</v>
      </c>
      <c r="H320" s="67">
        <v>45528</v>
      </c>
    </row>
    <row r="321" spans="1:8" ht="12.9" customHeight="1" x14ac:dyDescent="0.25">
      <c r="B321" s="46" t="s">
        <v>14</v>
      </c>
      <c r="C321" s="46" t="s">
        <v>216</v>
      </c>
      <c r="D321" s="46" t="s">
        <v>106</v>
      </c>
      <c r="E321" s="61">
        <v>1</v>
      </c>
      <c r="F321" s="46">
        <v>0</v>
      </c>
      <c r="G321" s="14" t="s">
        <v>256</v>
      </c>
    </row>
    <row r="322" spans="1:8" ht="12.9" customHeight="1" thickBot="1" x14ac:dyDescent="0.3">
      <c r="A322" s="45"/>
      <c r="B322" s="48" t="s">
        <v>14</v>
      </c>
      <c r="C322" s="41" t="s">
        <v>253</v>
      </c>
      <c r="D322" s="41" t="s">
        <v>57</v>
      </c>
      <c r="E322" s="28" t="s">
        <v>254</v>
      </c>
      <c r="F322" s="29">
        <v>2</v>
      </c>
      <c r="G322" s="17"/>
      <c r="H322" s="67">
        <v>45515</v>
      </c>
    </row>
    <row r="323" spans="1:8" ht="12.9" customHeight="1" thickBot="1" x14ac:dyDescent="0.3">
      <c r="C323" s="15"/>
      <c r="D323" s="15"/>
      <c r="E323" s="42">
        <f>SUM(E302:E322)</f>
        <v>99</v>
      </c>
      <c r="F323" s="43">
        <f>SUM(F305:F322)-SUM(F302:F304)</f>
        <v>13</v>
      </c>
      <c r="G323" s="17"/>
    </row>
    <row r="324" spans="1:8" ht="12.9" customHeight="1" x14ac:dyDescent="0.25">
      <c r="C324" s="15"/>
      <c r="D324" s="15"/>
      <c r="E324" s="16"/>
      <c r="F324" s="15"/>
    </row>
    <row r="326" spans="1:8" ht="12.9" customHeight="1" x14ac:dyDescent="0.25">
      <c r="C326" s="15" t="s">
        <v>235</v>
      </c>
      <c r="D326" s="15" t="s">
        <v>39</v>
      </c>
      <c r="E326" s="16"/>
      <c r="F326" s="15"/>
    </row>
    <row r="327" spans="1:8" ht="12.9" customHeight="1" thickBot="1" x14ac:dyDescent="0.3">
      <c r="C327" s="15"/>
      <c r="D327" s="15"/>
      <c r="E327" s="16"/>
      <c r="F327" s="15"/>
    </row>
    <row r="328" spans="1:8" ht="12.9" customHeight="1" thickBot="1" x14ac:dyDescent="0.3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" customHeight="1" x14ac:dyDescent="0.25">
      <c r="B329" s="26" t="s">
        <v>11</v>
      </c>
      <c r="C329" s="49" t="s">
        <v>230</v>
      </c>
      <c r="D329" s="49" t="s">
        <v>198</v>
      </c>
      <c r="E329" s="62">
        <v>1</v>
      </c>
      <c r="F329" s="63">
        <v>9</v>
      </c>
      <c r="G329" s="45" t="s">
        <v>256</v>
      </c>
    </row>
    <row r="330" spans="1:8" ht="12.9" customHeight="1" x14ac:dyDescent="0.25">
      <c r="B330" s="49" t="s">
        <v>11</v>
      </c>
      <c r="C330" s="27" t="s">
        <v>285</v>
      </c>
      <c r="D330" s="27" t="s">
        <v>159</v>
      </c>
      <c r="E330" s="28" t="s">
        <v>254</v>
      </c>
      <c r="F330" s="27">
        <v>10</v>
      </c>
      <c r="H330" s="67">
        <v>45537</v>
      </c>
    </row>
    <row r="331" spans="1:8" ht="12.9" customHeight="1" x14ac:dyDescent="0.25">
      <c r="B331" s="49"/>
      <c r="C331" s="27"/>
      <c r="D331" s="27"/>
      <c r="E331" s="28"/>
      <c r="F331" s="27"/>
      <c r="G331" s="45"/>
    </row>
    <row r="332" spans="1:8" ht="12.9" customHeight="1" x14ac:dyDescent="0.25">
      <c r="B332" s="46" t="s">
        <v>12</v>
      </c>
      <c r="C332" s="33" t="s">
        <v>217</v>
      </c>
      <c r="D332" s="33" t="s">
        <v>53</v>
      </c>
      <c r="E332" s="34">
        <v>15</v>
      </c>
      <c r="F332" s="33">
        <v>0</v>
      </c>
      <c r="G332" s="45"/>
    </row>
    <row r="333" spans="1:8" ht="12.9" customHeight="1" x14ac:dyDescent="0.25">
      <c r="B333" s="46" t="s">
        <v>12</v>
      </c>
      <c r="C333" s="33" t="s">
        <v>218</v>
      </c>
      <c r="D333" s="33" t="s">
        <v>214</v>
      </c>
      <c r="E333" s="34">
        <v>4</v>
      </c>
      <c r="F333" s="33">
        <v>1</v>
      </c>
    </row>
    <row r="334" spans="1:8" ht="12.9" customHeight="1" x14ac:dyDescent="0.25">
      <c r="B334" s="46"/>
      <c r="C334" s="33"/>
      <c r="D334" s="33"/>
      <c r="E334" s="34"/>
      <c r="F334" s="33"/>
      <c r="G334" s="45"/>
    </row>
    <row r="335" spans="1:8" ht="12.9" customHeight="1" x14ac:dyDescent="0.25">
      <c r="B335" s="46" t="s">
        <v>13</v>
      </c>
      <c r="C335" s="33" t="s">
        <v>219</v>
      </c>
      <c r="D335" s="33" t="s">
        <v>220</v>
      </c>
      <c r="E335" s="34">
        <v>15</v>
      </c>
      <c r="F335" s="33">
        <v>1</v>
      </c>
      <c r="G335" s="45"/>
    </row>
    <row r="336" spans="1:8" ht="12.9" customHeight="1" x14ac:dyDescent="0.25">
      <c r="B336" s="46" t="s">
        <v>13</v>
      </c>
      <c r="C336" s="33" t="s">
        <v>221</v>
      </c>
      <c r="D336" s="33" t="s">
        <v>53</v>
      </c>
      <c r="E336" s="34">
        <v>47</v>
      </c>
      <c r="F336" s="33">
        <v>7</v>
      </c>
    </row>
    <row r="337" spans="2:7" ht="12.9" customHeight="1" x14ac:dyDescent="0.25">
      <c r="B337" s="46" t="s">
        <v>13</v>
      </c>
      <c r="C337" s="33" t="s">
        <v>222</v>
      </c>
      <c r="D337" s="33" t="s">
        <v>53</v>
      </c>
      <c r="E337" s="34">
        <v>2</v>
      </c>
      <c r="F337" s="33">
        <v>5</v>
      </c>
      <c r="G337" s="45"/>
    </row>
    <row r="338" spans="2:7" ht="12.9" customHeight="1" x14ac:dyDescent="0.25">
      <c r="B338" s="46"/>
      <c r="C338" s="33"/>
      <c r="D338" s="33"/>
      <c r="E338" s="34"/>
      <c r="F338" s="33"/>
    </row>
    <row r="339" spans="2:7" ht="12.9" customHeight="1" x14ac:dyDescent="0.25">
      <c r="B339" s="46" t="s">
        <v>14</v>
      </c>
      <c r="C339" s="33" t="s">
        <v>223</v>
      </c>
      <c r="D339" s="33" t="s">
        <v>224</v>
      </c>
      <c r="E339" s="34">
        <v>6</v>
      </c>
      <c r="F339" s="33">
        <v>0</v>
      </c>
    </row>
    <row r="340" spans="2:7" ht="12.9" customHeight="1" x14ac:dyDescent="0.25">
      <c r="B340" s="46" t="s">
        <v>14</v>
      </c>
      <c r="C340" s="33" t="s">
        <v>225</v>
      </c>
      <c r="D340" s="33" t="s">
        <v>104</v>
      </c>
      <c r="E340" s="34">
        <v>3</v>
      </c>
      <c r="F340" s="33">
        <v>0</v>
      </c>
    </row>
    <row r="341" spans="2:7" ht="12.9" customHeight="1" x14ac:dyDescent="0.25">
      <c r="B341" s="46" t="s">
        <v>14</v>
      </c>
      <c r="C341" s="33" t="s">
        <v>226</v>
      </c>
      <c r="D341" s="33" t="s">
        <v>104</v>
      </c>
      <c r="E341" s="34">
        <v>1</v>
      </c>
      <c r="F341" s="33">
        <v>1</v>
      </c>
      <c r="G341" s="45"/>
    </row>
    <row r="342" spans="2:7" ht="12.9" customHeight="1" x14ac:dyDescent="0.25">
      <c r="B342" s="46" t="s">
        <v>14</v>
      </c>
      <c r="C342" s="33" t="s">
        <v>227</v>
      </c>
      <c r="D342" s="33" t="s">
        <v>53</v>
      </c>
      <c r="E342" s="34">
        <v>2</v>
      </c>
      <c r="F342" s="33">
        <v>4</v>
      </c>
      <c r="G342" s="45"/>
    </row>
    <row r="343" spans="2:7" ht="12.9" customHeight="1" x14ac:dyDescent="0.25">
      <c r="B343" s="46" t="s">
        <v>14</v>
      </c>
      <c r="C343" s="33" t="s">
        <v>228</v>
      </c>
      <c r="D343" s="33" t="s">
        <v>136</v>
      </c>
      <c r="E343" s="34">
        <v>1</v>
      </c>
      <c r="F343" s="33">
        <v>0</v>
      </c>
      <c r="G343" s="45"/>
    </row>
    <row r="344" spans="2:7" ht="12.9" customHeight="1" x14ac:dyDescent="0.25">
      <c r="B344" s="53"/>
      <c r="C344" s="33"/>
      <c r="D344" s="33"/>
      <c r="E344" s="34"/>
      <c r="F344" s="33"/>
      <c r="G344" s="45"/>
    </row>
    <row r="345" spans="2:7" ht="12.9" customHeight="1" x14ac:dyDescent="0.25">
      <c r="B345" s="46"/>
      <c r="C345" s="33"/>
      <c r="D345" s="33"/>
      <c r="E345" s="34"/>
      <c r="F345" s="33"/>
      <c r="G345" s="45"/>
    </row>
    <row r="346" spans="2:7" ht="12.9" customHeight="1" x14ac:dyDescent="0.25">
      <c r="B346" s="46"/>
      <c r="C346" s="33"/>
      <c r="D346" s="33"/>
      <c r="E346" s="34"/>
      <c r="F346" s="33"/>
    </row>
    <row r="347" spans="2:7" ht="12.9" customHeight="1" x14ac:dyDescent="0.25">
      <c r="B347" s="46"/>
      <c r="C347" s="33"/>
      <c r="D347" s="33"/>
      <c r="E347" s="34"/>
      <c r="F347" s="33"/>
      <c r="G347" s="45"/>
    </row>
    <row r="348" spans="2:7" ht="12.9" customHeight="1" x14ac:dyDescent="0.25">
      <c r="B348" s="46"/>
      <c r="C348" s="33"/>
      <c r="D348" s="33"/>
      <c r="E348" s="34"/>
      <c r="F348" s="33"/>
      <c r="G348" s="45"/>
    </row>
    <row r="349" spans="2:7" ht="12.9" customHeight="1" thickBot="1" x14ac:dyDescent="0.3">
      <c r="B349" s="48"/>
      <c r="C349" s="41"/>
      <c r="D349" s="41"/>
      <c r="E349" s="28"/>
      <c r="F349" s="29"/>
    </row>
    <row r="350" spans="2:7" ht="12.9" customHeight="1" thickBot="1" x14ac:dyDescent="0.3">
      <c r="C350" s="15"/>
      <c r="D350" s="15"/>
      <c r="E350" s="42">
        <f>SUM(E329:E349)</f>
        <v>97</v>
      </c>
      <c r="F350" s="43">
        <f>SUM(F332:F349)-SUM(F329:F331)</f>
        <v>0</v>
      </c>
    </row>
    <row r="351" spans="2:7" ht="12.9" customHeight="1" x14ac:dyDescent="0.25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abSelected="1" zoomScale="120" zoomScaleNormal="120" workbookViewId="0"/>
  </sheetViews>
  <sheetFormatPr defaultRowHeight="13.2" x14ac:dyDescent="0.25"/>
  <cols>
    <col min="1" max="1" width="1.6640625" customWidth="1"/>
    <col min="2" max="2" width="11" customWidth="1"/>
    <col min="3" max="3" width="21.77734375" customWidth="1"/>
    <col min="4" max="4" width="33.44140625" customWidth="1"/>
    <col min="5" max="7" width="10.77734375" customWidth="1"/>
  </cols>
  <sheetData>
    <row r="1" spans="1:11" x14ac:dyDescent="0.25">
      <c r="A1" t="s">
        <v>37</v>
      </c>
      <c r="J1" t="s">
        <v>37</v>
      </c>
    </row>
    <row r="2" spans="1:11" x14ac:dyDescent="0.25">
      <c r="B2" s="1"/>
      <c r="C2" s="1"/>
      <c r="D2" s="2" t="s">
        <v>25</v>
      </c>
      <c r="E2" s="1"/>
      <c r="F2" s="1"/>
      <c r="G2" s="1"/>
    </row>
    <row r="3" spans="1:11" x14ac:dyDescent="0.25">
      <c r="B3" s="1"/>
      <c r="C3" s="1"/>
      <c r="D3" s="2"/>
      <c r="E3" s="1"/>
      <c r="F3" s="1"/>
      <c r="G3" s="1"/>
    </row>
    <row r="4" spans="1:11" x14ac:dyDescent="0.25">
      <c r="B4" s="1"/>
      <c r="C4" s="1"/>
      <c r="D4" s="54" t="s">
        <v>46</v>
      </c>
      <c r="E4" s="1"/>
      <c r="F4" s="1"/>
      <c r="G4" s="1"/>
    </row>
    <row r="5" spans="1:11" ht="13.8" thickBot="1" x14ac:dyDescent="0.3">
      <c r="B5" s="1"/>
      <c r="C5" s="1"/>
      <c r="D5" s="1"/>
      <c r="E5" s="1"/>
      <c r="F5" s="1"/>
      <c r="G5" s="1"/>
    </row>
    <row r="6" spans="1:11" ht="13.8" thickBot="1" x14ac:dyDescent="0.3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5">
      <c r="B7" s="6">
        <v>1</v>
      </c>
      <c r="C7" s="15" t="s">
        <v>22</v>
      </c>
      <c r="D7" s="15" t="s">
        <v>21</v>
      </c>
      <c r="E7" s="30">
        <v>20</v>
      </c>
      <c r="F7" s="31">
        <v>31</v>
      </c>
      <c r="G7" s="32">
        <v>11</v>
      </c>
      <c r="K7" s="51"/>
    </row>
    <row r="8" spans="1:11" x14ac:dyDescent="0.25">
      <c r="B8" s="7">
        <v>2</v>
      </c>
      <c r="C8" s="15" t="s">
        <v>20</v>
      </c>
      <c r="D8" s="15" t="s">
        <v>19</v>
      </c>
      <c r="E8" s="30">
        <v>20</v>
      </c>
      <c r="F8" s="31">
        <v>25</v>
      </c>
      <c r="G8" s="32">
        <v>5</v>
      </c>
    </row>
    <row r="9" spans="1:11" x14ac:dyDescent="0.25">
      <c r="B9" s="7">
        <v>3</v>
      </c>
      <c r="C9" s="15" t="s">
        <v>34</v>
      </c>
      <c r="D9" s="15" t="s">
        <v>38</v>
      </c>
      <c r="E9" s="30">
        <v>16</v>
      </c>
      <c r="F9" s="31">
        <v>25</v>
      </c>
      <c r="G9" s="32">
        <v>9</v>
      </c>
    </row>
    <row r="10" spans="1:11" x14ac:dyDescent="0.25">
      <c r="B10" s="7">
        <v>4</v>
      </c>
      <c r="C10" s="15" t="s">
        <v>28</v>
      </c>
      <c r="D10" s="15" t="s">
        <v>31</v>
      </c>
      <c r="E10" s="30">
        <v>15</v>
      </c>
      <c r="F10" s="31">
        <v>25</v>
      </c>
      <c r="G10" s="32">
        <v>10</v>
      </c>
    </row>
    <row r="11" spans="1:11" x14ac:dyDescent="0.25">
      <c r="B11" s="7">
        <v>5</v>
      </c>
      <c r="C11" s="15" t="s">
        <v>16</v>
      </c>
      <c r="D11" s="15" t="s">
        <v>44</v>
      </c>
      <c r="E11" s="30">
        <v>15</v>
      </c>
      <c r="F11" s="31">
        <v>24</v>
      </c>
      <c r="G11" s="32">
        <v>9</v>
      </c>
    </row>
    <row r="12" spans="1:11" x14ac:dyDescent="0.25">
      <c r="B12" s="7">
        <v>6</v>
      </c>
      <c r="C12" s="15" t="s">
        <v>36</v>
      </c>
      <c r="D12" s="15" t="s">
        <v>35</v>
      </c>
      <c r="E12" s="30">
        <v>13</v>
      </c>
      <c r="F12" s="31">
        <v>27</v>
      </c>
      <c r="G12" s="32">
        <v>14</v>
      </c>
    </row>
    <row r="13" spans="1:11" x14ac:dyDescent="0.25">
      <c r="B13" s="7">
        <v>7</v>
      </c>
      <c r="C13" s="15" t="s">
        <v>18</v>
      </c>
      <c r="D13" s="15" t="s">
        <v>17</v>
      </c>
      <c r="E13" s="30">
        <v>13</v>
      </c>
      <c r="F13" s="31">
        <v>25</v>
      </c>
      <c r="G13" s="32">
        <v>12</v>
      </c>
    </row>
    <row r="14" spans="1:11" x14ac:dyDescent="0.25">
      <c r="B14" s="7">
        <v>8</v>
      </c>
      <c r="C14" s="15" t="s">
        <v>0</v>
      </c>
      <c r="D14" s="15" t="s">
        <v>252</v>
      </c>
      <c r="E14" s="30">
        <v>12</v>
      </c>
      <c r="F14" s="31">
        <v>21</v>
      </c>
      <c r="G14" s="32">
        <v>9</v>
      </c>
    </row>
    <row r="15" spans="1:11" x14ac:dyDescent="0.25">
      <c r="B15" s="7">
        <v>9</v>
      </c>
      <c r="C15" s="15" t="s">
        <v>29</v>
      </c>
      <c r="D15" s="15" t="s">
        <v>30</v>
      </c>
      <c r="E15" s="30">
        <v>7</v>
      </c>
      <c r="F15" s="31">
        <v>18</v>
      </c>
      <c r="G15" s="32">
        <v>11</v>
      </c>
    </row>
    <row r="16" spans="1:11" x14ac:dyDescent="0.25">
      <c r="B16" s="7">
        <v>10</v>
      </c>
      <c r="C16" s="15" t="s">
        <v>15</v>
      </c>
      <c r="D16" s="15" t="s">
        <v>41</v>
      </c>
      <c r="E16" s="30">
        <v>6</v>
      </c>
      <c r="F16" s="31">
        <v>18</v>
      </c>
      <c r="G16" s="32">
        <v>12</v>
      </c>
    </row>
    <row r="17" spans="2:7" x14ac:dyDescent="0.25">
      <c r="B17" s="7">
        <v>11</v>
      </c>
      <c r="C17" s="15" t="s">
        <v>23</v>
      </c>
      <c r="D17" s="15" t="s">
        <v>42</v>
      </c>
      <c r="E17" s="30">
        <v>4</v>
      </c>
      <c r="F17" s="31">
        <v>17</v>
      </c>
      <c r="G17" s="32">
        <v>13</v>
      </c>
    </row>
    <row r="18" spans="2:7" x14ac:dyDescent="0.25">
      <c r="B18" s="7">
        <v>12</v>
      </c>
      <c r="C18" s="15" t="s">
        <v>24</v>
      </c>
      <c r="D18" s="15" t="s">
        <v>43</v>
      </c>
      <c r="E18" s="30">
        <v>1</v>
      </c>
      <c r="F18" s="31">
        <v>14</v>
      </c>
      <c r="G18" s="32">
        <v>13</v>
      </c>
    </row>
    <row r="19" spans="2:7" x14ac:dyDescent="0.25">
      <c r="B19" s="7">
        <v>13</v>
      </c>
      <c r="C19" s="15" t="s">
        <v>39</v>
      </c>
      <c r="D19" s="15" t="s">
        <v>235</v>
      </c>
      <c r="E19" s="30">
        <v>0</v>
      </c>
      <c r="F19" s="31">
        <v>19</v>
      </c>
      <c r="G19" s="32">
        <v>19</v>
      </c>
    </row>
    <row r="20" spans="2:7" ht="13.8" thickBot="1" x14ac:dyDescent="0.3">
      <c r="B20" s="8"/>
      <c r="C20" s="9"/>
      <c r="D20" s="9"/>
      <c r="E20" s="10"/>
      <c r="F20" s="11"/>
      <c r="G20" s="12"/>
    </row>
    <row r="21" spans="2:7" x14ac:dyDescent="0.25">
      <c r="B21" s="1"/>
    </row>
    <row r="22" spans="2:7" x14ac:dyDescent="0.25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7734375" defaultRowHeight="13.2" x14ac:dyDescent="0.25"/>
  <cols>
    <col min="1" max="1" width="33.33203125" style="45" bestFit="1" customWidth="1"/>
    <col min="2" max="2" width="10.109375" style="55" bestFit="1" customWidth="1"/>
    <col min="3" max="3" width="9.33203125" style="55" customWidth="1"/>
    <col min="4" max="4" width="31.6640625" style="45" bestFit="1" customWidth="1"/>
    <col min="5" max="5" width="9.33203125" style="50" customWidth="1"/>
    <col min="6" max="6" width="9.33203125" style="55" customWidth="1"/>
    <col min="7" max="16384" width="8.77734375" style="45"/>
  </cols>
  <sheetData>
    <row r="1" spans="1:6" x14ac:dyDescent="0.25">
      <c r="A1" s="15" t="s">
        <v>45</v>
      </c>
    </row>
    <row r="3" spans="1:6" ht="13.8" x14ac:dyDescent="0.25">
      <c r="A3" s="56" t="s">
        <v>32</v>
      </c>
    </row>
    <row r="4" spans="1:6" x14ac:dyDescent="0.25">
      <c r="B4" s="57"/>
      <c r="C4" s="57"/>
    </row>
    <row r="5" spans="1:6" x14ac:dyDescent="0.25">
      <c r="B5" s="57"/>
      <c r="C5" s="57"/>
    </row>
    <row r="6" spans="1:6" x14ac:dyDescent="0.25">
      <c r="B6" s="57"/>
      <c r="C6" s="57"/>
    </row>
    <row r="7" spans="1:6" x14ac:dyDescent="0.25">
      <c r="B7" s="57"/>
      <c r="C7" s="57"/>
    </row>
    <row r="8" spans="1:6" x14ac:dyDescent="0.25">
      <c r="B8" s="57"/>
      <c r="C8" s="57"/>
    </row>
    <row r="10" spans="1:6" ht="13.8" x14ac:dyDescent="0.25">
      <c r="A10" s="56" t="s">
        <v>33</v>
      </c>
      <c r="B10" s="50"/>
    </row>
    <row r="11" spans="1:6" x14ac:dyDescent="0.25">
      <c r="A11" s="59"/>
      <c r="B11" s="57"/>
      <c r="C11" s="57"/>
      <c r="F11" s="57"/>
    </row>
    <row r="12" spans="1:6" x14ac:dyDescent="0.25">
      <c r="B12" s="57"/>
      <c r="C12" s="57"/>
      <c r="F12" s="57"/>
    </row>
    <row r="13" spans="1:6" x14ac:dyDescent="0.25">
      <c r="A13" s="59"/>
      <c r="B13" s="57"/>
      <c r="C13" s="57"/>
      <c r="F13" s="57"/>
    </row>
    <row r="14" spans="1:6" x14ac:dyDescent="0.25">
      <c r="B14" s="57"/>
      <c r="C14" s="57"/>
      <c r="F14" s="57"/>
    </row>
    <row r="15" spans="1:6" x14ac:dyDescent="0.25">
      <c r="A15" s="15"/>
      <c r="B15" s="58"/>
      <c r="C15" s="57"/>
      <c r="F15" s="57"/>
    </row>
    <row r="16" spans="1:6" ht="13.8" x14ac:dyDescent="0.25">
      <c r="A16" s="56" t="s">
        <v>26</v>
      </c>
      <c r="B16" s="50"/>
    </row>
    <row r="17" spans="1:6" x14ac:dyDescent="0.25">
      <c r="B17" s="57"/>
      <c r="C17" s="57"/>
      <c r="F17" s="57"/>
    </row>
    <row r="18" spans="1:6" x14ac:dyDescent="0.25">
      <c r="B18" s="57"/>
      <c r="C18" s="57"/>
      <c r="F18" s="57"/>
    </row>
    <row r="19" spans="1:6" x14ac:dyDescent="0.25">
      <c r="B19" s="57"/>
      <c r="C19" s="57"/>
      <c r="F19" s="57"/>
    </row>
    <row r="20" spans="1:6" ht="13.8" x14ac:dyDescent="0.25">
      <c r="A20" s="56" t="s">
        <v>27</v>
      </c>
      <c r="B20" s="57"/>
      <c r="C20" s="58"/>
      <c r="F20" s="57"/>
    </row>
    <row r="21" spans="1:6" x14ac:dyDescent="0.25">
      <c r="B21" s="57"/>
      <c r="C21" s="57"/>
      <c r="F21" s="57"/>
    </row>
    <row r="22" spans="1:6" x14ac:dyDescent="0.25">
      <c r="B22" s="57"/>
      <c r="C22" s="57"/>
      <c r="F22" s="57"/>
    </row>
    <row r="23" spans="1:6" ht="13.8" x14ac:dyDescent="0.25">
      <c r="A23" s="56" t="s">
        <v>40</v>
      </c>
    </row>
    <row r="24" spans="1:6" ht="12.75" customHeight="1" x14ac:dyDescent="0.25">
      <c r="A24" s="15"/>
      <c r="B24" s="57"/>
      <c r="C24" s="5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Ted Linehan</cp:lastModifiedBy>
  <cp:lastPrinted>2010-01-23T17:28:44Z</cp:lastPrinted>
  <dcterms:created xsi:type="dcterms:W3CDTF">2003-09-03T07:21:41Z</dcterms:created>
  <dcterms:modified xsi:type="dcterms:W3CDTF">2024-10-20T23:45:36Z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