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62a734c48854128/Desktop/Dream League/"/>
    </mc:Choice>
  </mc:AlternateContent>
  <xr:revisionPtr revIDLastSave="610" documentId="8_{7D36DF2E-EA78-4237-9818-EA41DFB80887}" xr6:coauthVersionLast="47" xr6:coauthVersionMax="47" xr10:uidLastSave="{0404E0D3-5A01-491E-99B8-27B5C5702331}"/>
  <bookViews>
    <workbookView xWindow="-110" yWindow="-110" windowWidth="38620" windowHeight="21100" firstSheet="1" activeTab="2" xr2:uid="{00000000-000D-0000-FFFF-FFFF00000000}"/>
  </bookViews>
  <sheets>
    <sheet name="Sheet1" sheetId="5" state="hidden" r:id="rId1"/>
    <sheet name="Stats" sheetId="2" r:id="rId2"/>
    <sheet name="Table" sheetId="3" r:id="rId3"/>
    <sheet name="Cup" sheetId="4" r:id="rId4"/>
    <sheet name="BFL Challenge" sheetId="6" r:id="rId5"/>
    <sheet name="Player Count" sheetId="7" r:id="rId6"/>
  </sheets>
  <definedNames>
    <definedName name="_xlnm._FilterDatabase" localSheetId="2" hidden="1">Table!$A$6:$IV$6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7" l="1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6" i="7"/>
  <c r="G30" i="7" l="1"/>
  <c r="K30" i="7"/>
  <c r="C26" i="7"/>
  <c r="O30" i="7"/>
  <c r="O38" i="7" s="1"/>
  <c r="C38" i="7" l="1"/>
  <c r="K38" i="7"/>
  <c r="G38" i="7"/>
  <c r="E296" i="2"/>
  <c r="F296" i="2"/>
  <c r="O7" i="2"/>
  <c r="N7" i="2"/>
  <c r="L7" i="2"/>
  <c r="K7" i="2"/>
  <c r="F404" i="2"/>
  <c r="E404" i="2"/>
  <c r="K8" i="2"/>
  <c r="O18" i="2"/>
  <c r="N18" i="2"/>
  <c r="L18" i="2"/>
  <c r="K18" i="2"/>
  <c r="F377" i="2"/>
  <c r="E377" i="2"/>
  <c r="K15" i="2"/>
  <c r="L9" i="2"/>
  <c r="F350" i="2"/>
  <c r="E350" i="2"/>
  <c r="F323" i="2"/>
  <c r="E323" i="2"/>
  <c r="F269" i="2"/>
  <c r="E269" i="2"/>
  <c r="F242" i="2"/>
  <c r="E242" i="2"/>
  <c r="F215" i="2"/>
  <c r="E215" i="2"/>
  <c r="F188" i="2"/>
  <c r="E188" i="2"/>
  <c r="F161" i="2"/>
  <c r="E161" i="2"/>
  <c r="F134" i="2"/>
  <c r="E134" i="2"/>
  <c r="F107" i="2"/>
  <c r="E107" i="2"/>
  <c r="F80" i="2"/>
  <c r="E80" i="2"/>
  <c r="F53" i="2"/>
  <c r="E53" i="2"/>
  <c r="F26" i="2"/>
  <c r="E26" i="2"/>
  <c r="O17" i="2"/>
  <c r="N17" i="2"/>
  <c r="L17" i="2"/>
  <c r="K17" i="2"/>
  <c r="O16" i="2"/>
  <c r="N16" i="2"/>
  <c r="L16" i="2"/>
  <c r="K16" i="2"/>
  <c r="O15" i="2"/>
  <c r="N15" i="2"/>
  <c r="L15" i="2"/>
  <c r="O14" i="2"/>
  <c r="N14" i="2"/>
  <c r="L14" i="2"/>
  <c r="K14" i="2"/>
  <c r="O13" i="2"/>
  <c r="N13" i="2"/>
  <c r="L13" i="2"/>
  <c r="K13" i="2"/>
  <c r="O12" i="2"/>
  <c r="N12" i="2"/>
  <c r="L12" i="2"/>
  <c r="K12" i="2"/>
  <c r="O11" i="2"/>
  <c r="N11" i="2"/>
  <c r="L11" i="2"/>
  <c r="K11" i="2"/>
  <c r="O10" i="2"/>
  <c r="N10" i="2"/>
  <c r="L10" i="2"/>
  <c r="K10" i="2"/>
  <c r="O9" i="2"/>
  <c r="N9" i="2"/>
  <c r="K9" i="2"/>
  <c r="O8" i="2"/>
  <c r="N8" i="2"/>
  <c r="O6" i="2"/>
  <c r="N6" i="2"/>
  <c r="L6" i="2"/>
  <c r="K6" i="2"/>
  <c r="O5" i="2"/>
  <c r="N5" i="2"/>
  <c r="L5" i="2"/>
  <c r="K5" i="2"/>
  <c r="M5" i="2" l="1"/>
  <c r="M12" i="2"/>
  <c r="M17" i="2"/>
  <c r="M10" i="2"/>
  <c r="M18" i="2"/>
  <c r="M9" i="2"/>
  <c r="M7" i="2"/>
  <c r="M8" i="2"/>
  <c r="M13" i="2"/>
  <c r="M16" i="2"/>
  <c r="M14" i="2"/>
  <c r="M6" i="2"/>
  <c r="M15" i="2"/>
  <c r="M11" i="2"/>
</calcChain>
</file>

<file path=xl/sharedStrings.xml><?xml version="1.0" encoding="utf-8"?>
<sst xmlns="http://schemas.openxmlformats.org/spreadsheetml/2006/main" count="1007" uniqueCount="466">
  <si>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</si>
  <si>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</si>
  <si>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</si>
  <si>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</si>
  <si>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</si>
  <si>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</si>
  <si>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</si>
  <si>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</si>
  <si>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</si>
  <si>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</si>
  <si>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</si>
  <si>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</si>
  <si>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</si>
  <si>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</si>
  <si>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DEFENDER</t>
  </si>
  <si>
    <t>SHEFSPANYOL</t>
  </si>
  <si>
    <t>MIDFIELDER</t>
  </si>
  <si>
    <t>FORWARD</t>
  </si>
  <si>
    <t>ARSENAL</t>
  </si>
  <si>
    <t>CHELSEA</t>
  </si>
  <si>
    <t>NORWICH</t>
  </si>
  <si>
    <t>ROB PICKETT</t>
  </si>
  <si>
    <t>MANCHESTER CITY</t>
  </si>
  <si>
    <t>BRENTFORD</t>
  </si>
  <si>
    <t>TOTTENHAM</t>
  </si>
  <si>
    <t>JOE HARPER</t>
  </si>
  <si>
    <t>ASTON VILLA</t>
  </si>
  <si>
    <t>SEAN HELSBY</t>
  </si>
  <si>
    <t>PORTSMOUTH</t>
  </si>
  <si>
    <t>BRUNO FERNANDES</t>
  </si>
  <si>
    <t>WYCOMBE</t>
  </si>
  <si>
    <t>RASH IN THE ATTIC</t>
  </si>
  <si>
    <t>MARK WHITTLE</t>
  </si>
  <si>
    <t>LIVERPOOL</t>
  </si>
  <si>
    <t>ERIMUS</t>
  </si>
  <si>
    <t>RICHARD KILPATRICK</t>
  </si>
  <si>
    <t>NEWCASTLE</t>
  </si>
  <si>
    <t>DREAM LEAGUE TABLE</t>
  </si>
  <si>
    <t>1st Round Qualifier</t>
  </si>
  <si>
    <t>Semi-Finals</t>
  </si>
  <si>
    <t>Final</t>
  </si>
  <si>
    <t>Winner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</si>
  <si>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</si>
  <si>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</si>
  <si>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</si>
  <si>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</si>
  <si>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</si>
  <si>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</si>
  <si>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</si>
  <si>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</si>
  <si>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</si>
  <si>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MIKE ASTLEY</t>
  </si>
  <si>
    <t>CHRIS DUFFY</t>
  </si>
  <si>
    <t>NUTMEG UTD</t>
  </si>
  <si>
    <t>SEB BATE</t>
  </si>
  <si>
    <t>SAM HARPER</t>
  </si>
  <si>
    <t>BRIGHTON</t>
  </si>
  <si>
    <t>LUKE LEAHY</t>
  </si>
  <si>
    <t>WEST HAM</t>
  </si>
  <si>
    <t>KAI HAVERTZ</t>
  </si>
  <si>
    <t>COLE STOCKTON</t>
  </si>
  <si>
    <t>JOEL PIROE</t>
  </si>
  <si>
    <t>Quarter Finals</t>
  </si>
  <si>
    <t>Game 10</t>
  </si>
  <si>
    <t>MIDDLESBROUGH</t>
  </si>
  <si>
    <t>LUIS DIAZ</t>
  </si>
  <si>
    <t>JAMIE DUGGAN</t>
  </si>
  <si>
    <t>VIRGIL VAN DIJK</t>
  </si>
  <si>
    <t>STOCKPORT</t>
  </si>
  <si>
    <t>STEVENAGE</t>
  </si>
  <si>
    <t>MANCHESTER UNITED</t>
  </si>
  <si>
    <t>ERLING HAALAND</t>
  </si>
  <si>
    <t>JARROD BOWEN</t>
  </si>
  <si>
    <t>DERBY</t>
  </si>
  <si>
    <t>LEEDS</t>
  </si>
  <si>
    <t>OLLIE WATKINS</t>
  </si>
  <si>
    <t>Game 11</t>
  </si>
  <si>
    <t>Game 12</t>
  </si>
  <si>
    <t>Game 13</t>
  </si>
  <si>
    <t>PEDRO PORRO</t>
  </si>
  <si>
    <t>MILTON KEYNES DONS</t>
  </si>
  <si>
    <t>CHRISTOPHER NKUNKU</t>
  </si>
  <si>
    <t>WREXHAM</t>
  </si>
  <si>
    <t>CRYSTAL PALACE</t>
  </si>
  <si>
    <t>SHEFFIELD UNITED</t>
  </si>
  <si>
    <t>BOLTON</t>
  </si>
  <si>
    <t>MILLWALL</t>
  </si>
  <si>
    <t>BRISTOL CITY</t>
  </si>
  <si>
    <t>BRISTOL ROVERS</t>
  </si>
  <si>
    <t>NOTTS COUNTY</t>
  </si>
  <si>
    <t>CHARLTON</t>
  </si>
  <si>
    <t>PHIL FODEN</t>
  </si>
  <si>
    <t>ALFIE MAY</t>
  </si>
  <si>
    <t>AARON COLLINS</t>
  </si>
  <si>
    <t>WIGAN</t>
  </si>
  <si>
    <t>BLACKPOOL</t>
  </si>
  <si>
    <t>ALEKSANDER ISAK</t>
  </si>
  <si>
    <t>COVENTRY</t>
  </si>
  <si>
    <t>CHRIS MCD, JIMBO &amp; ADG</t>
  </si>
  <si>
    <t>JOSH SARGENT</t>
  </si>
  <si>
    <t>CREWE</t>
  </si>
  <si>
    <t>DAN KEMP</t>
  </si>
  <si>
    <t>SAMMIE SZMODICS</t>
  </si>
  <si>
    <t>WOLVERHAMPTON</t>
  </si>
  <si>
    <t>DONCASTER</t>
  </si>
  <si>
    <t>COLE PALMER</t>
  </si>
  <si>
    <t>DOMINIC SOLANKE</t>
  </si>
  <si>
    <t>Replays</t>
  </si>
  <si>
    <t>DAN JAMES</t>
  </si>
  <si>
    <t>MATHEUS CUNHA</t>
  </si>
  <si>
    <t>HAJI WRIGHT</t>
  </si>
  <si>
    <t>Game 14</t>
  </si>
  <si>
    <t>I ROBOT</t>
  </si>
  <si>
    <t>WILL SMITH</t>
  </si>
  <si>
    <t>LUKE MOLYNEUX</t>
  </si>
  <si>
    <t>HUDDERSFIELD</t>
  </si>
  <si>
    <t>CODY GAKPO</t>
  </si>
  <si>
    <t>JOAO PEDRO</t>
  </si>
  <si>
    <t>TAMIKO &amp; MAX</t>
  </si>
  <si>
    <t>BIRMINGHAM</t>
  </si>
  <si>
    <t>RODRIGO MUNIZ</t>
  </si>
  <si>
    <t>CARDIFF</t>
  </si>
  <si>
    <t>CHESTERFIELD</t>
  </si>
  <si>
    <t>LUTON</t>
  </si>
  <si>
    <t>JAY STANSFIELD</t>
  </si>
  <si>
    <t>MICHAL HELIK</t>
  </si>
  <si>
    <t>TOMMY CONWAY</t>
  </si>
  <si>
    <t>JOSKO GVARDIOL</t>
  </si>
  <si>
    <t>WILL GRIGG</t>
  </si>
  <si>
    <t>ROTHERHAM</t>
  </si>
  <si>
    <t>ALEX GILBEY</t>
  </si>
  <si>
    <t>JAMES MADDISON</t>
  </si>
  <si>
    <t>ADAM ARMSTRONG</t>
  </si>
  <si>
    <t>IPSWICH</t>
  </si>
  <si>
    <t>HARRY DARLING</t>
  </si>
  <si>
    <t>SWANSEA</t>
  </si>
  <si>
    <t>HARRISON BURROWS</t>
  </si>
  <si>
    <t>BAYERN MUNICH</t>
  </si>
  <si>
    <t>EBERECHI EZE</t>
  </si>
  <si>
    <t>BROMLEY</t>
  </si>
  <si>
    <t>LOUIE BARRY</t>
  </si>
  <si>
    <t>MIDDLESBROTHERS</t>
  </si>
  <si>
    <t>JOSH MAJA</t>
  </si>
  <si>
    <t>JOSH WINDASS</t>
  </si>
  <si>
    <t>ALASSANA JATTA</t>
  </si>
  <si>
    <t>BARNSLEY</t>
  </si>
  <si>
    <t>KWAME POKU</t>
  </si>
  <si>
    <t>EDDIE NKETIAH</t>
  </si>
  <si>
    <t>BORJA SAINZ</t>
  </si>
  <si>
    <t>MICHAEL CHEEK</t>
  </si>
  <si>
    <t>SALFORD</t>
  </si>
  <si>
    <t>EVERTON</t>
  </si>
  <si>
    <t>NATHAN LOWE</t>
  </si>
  <si>
    <t>DANNY WELBECK</t>
  </si>
  <si>
    <t>RICHARD KONE</t>
  </si>
  <si>
    <t>NOTTINGHAM FOREST</t>
  </si>
  <si>
    <t>CHRIS WOOD</t>
  </si>
  <si>
    <t>MATTY STEVENS</t>
  </si>
  <si>
    <t>WIMBLEDON</t>
  </si>
  <si>
    <t>FINN AZAZ</t>
  </si>
  <si>
    <t>WATFORD</t>
  </si>
  <si>
    <t>ANTOINE SEMENYO</t>
  </si>
  <si>
    <t>BOURNEMOUTH</t>
  </si>
  <si>
    <t>YOANNE WISSA</t>
  </si>
  <si>
    <t>AMAD DIALLO</t>
  </si>
  <si>
    <t>MALIK MOTHERSILLE</t>
  </si>
  <si>
    <t>ANIS MEHMETI</t>
  </si>
  <si>
    <t>LIAM CULLEN</t>
  </si>
  <si>
    <t>HARRY SMITH</t>
  </si>
  <si>
    <t>SWINDON</t>
  </si>
  <si>
    <t>OMAR MARMOUSH</t>
  </si>
  <si>
    <t>CHARLIE KELMAN</t>
  </si>
  <si>
    <t>LEYTON ORIENT</t>
  </si>
  <si>
    <t>RAYAN AIT-NOURI</t>
  </si>
  <si>
    <t>MORGAN ROGERS</t>
  </si>
  <si>
    <t>CALLUM ROBINSON</t>
  </si>
  <si>
    <t>ARMANDO DOBRA</t>
  </si>
  <si>
    <t>HAKEEB ADELAKUN</t>
  </si>
  <si>
    <t>MILLENIC ALLI</t>
  </si>
  <si>
    <t>READING</t>
  </si>
  <si>
    <t>HARVEY KNIBBS</t>
  </si>
  <si>
    <t>WALSALL</t>
  </si>
  <si>
    <t>JUSTIN KLUIVERT</t>
  </si>
  <si>
    <t>OXFORD</t>
  </si>
  <si>
    <t>WILL WRIGHT</t>
  </si>
  <si>
    <t>JAMES JUSTIN</t>
  </si>
  <si>
    <t>BRENNAN JOHSNON</t>
  </si>
  <si>
    <t>DILAN MARKANDAY</t>
  </si>
  <si>
    <t>SAM DALBY</t>
  </si>
  <si>
    <t>NIALL ENNIS</t>
  </si>
  <si>
    <t>RUSHIAN HEPBURN-MURPHY</t>
  </si>
  <si>
    <t>NATHS ROVERS</t>
  </si>
  <si>
    <t>DANIEL MUNOZ</t>
  </si>
  <si>
    <t>ISMAILA SARR</t>
  </si>
  <si>
    <t>MIHAILO IVANOVIC</t>
  </si>
  <si>
    <t>FULHAM</t>
  </si>
  <si>
    <t>JEREMIE FRIMPONG</t>
  </si>
  <si>
    <t>IAN MAATSEN</t>
  </si>
  <si>
    <t>EVANILSON</t>
  </si>
  <si>
    <t>RYAN HARDIE</t>
  </si>
  <si>
    <t>EMRE TEZGEL</t>
  </si>
  <si>
    <t>CF CALA ALCAUFAR</t>
  </si>
  <si>
    <t>FABIAN SCHAR</t>
  </si>
  <si>
    <t>TIJJANI REIJNDERS</t>
  </si>
  <si>
    <t>HUGO EKITIKE</t>
  </si>
  <si>
    <t>PATRICK AGYEMANG</t>
  </si>
  <si>
    <t>SPORTING HOOF</t>
  </si>
  <si>
    <t>COLCHESTER</t>
  </si>
  <si>
    <t>MANNY MONTHE</t>
  </si>
  <si>
    <t>OLDHAM</t>
  </si>
  <si>
    <t>FRASER HORSFALL</t>
  </si>
  <si>
    <t>DAVIS KEILLOR-DUNN</t>
  </si>
  <si>
    <t>SAM NOMBE</t>
  </si>
  <si>
    <t>MATHIAS KVISTGAARDEN</t>
  </si>
  <si>
    <t>BOBBY THOMAS</t>
  </si>
  <si>
    <t>MOHAMED SALAH</t>
  </si>
  <si>
    <t>JEAN-PHILIPPE MATETA</t>
  </si>
  <si>
    <t>LIAM DELAP</t>
  </si>
  <si>
    <t>SOUTHAMPTON</t>
  </si>
  <si>
    <t>CALLUM LANG</t>
  </si>
  <si>
    <t>PORTO</t>
  </si>
  <si>
    <t>MARC CUCURELLA</t>
  </si>
  <si>
    <t>GABRIEL MAGALHAES</t>
  </si>
  <si>
    <t>VIKTOR GYOKERES</t>
  </si>
  <si>
    <t>JORGEN STRAND LARSEN</t>
  </si>
  <si>
    <t>LE HARPRE</t>
  </si>
  <si>
    <t>NIKOLA MILENKOVIC</t>
  </si>
  <si>
    <t>RAYAN CHERKI</t>
  </si>
  <si>
    <t>KYOGO FURUHASHI</t>
  </si>
  <si>
    <t>HARRY MAGUIRE</t>
  </si>
  <si>
    <t>BEN DAVIES</t>
  </si>
  <si>
    <t>BRYAN MBEUMO</t>
  </si>
  <si>
    <t>FLORIAN WIRTZ</t>
  </si>
  <si>
    <t>RANGERS</t>
  </si>
  <si>
    <t>THELO AASGAARD</t>
  </si>
  <si>
    <t>NICOLAS JACKSON</t>
  </si>
  <si>
    <t>NEWELL'S OLD TIKI TAKA</t>
  </si>
  <si>
    <t>TAYLOR ALLEN</t>
  </si>
  <si>
    <t>MARK MCGUINNESS</t>
  </si>
  <si>
    <t>NAKHI WELLS</t>
  </si>
  <si>
    <t>YOUSEF SALECH</t>
  </si>
  <si>
    <t>CALLUM STEAD</t>
  </si>
  <si>
    <t>BARNET</t>
  </si>
  <si>
    <t>RUEL SOTIRIOU</t>
  </si>
  <si>
    <t>ADEBOLA OLUWU</t>
  </si>
  <si>
    <t>QUEENS PARK RANGERS</t>
  </si>
  <si>
    <t>MIKE FONDOP</t>
  </si>
  <si>
    <t>DREAMERS DREGS</t>
  </si>
  <si>
    <t>CHARLIE, ELIO &amp; DAVE</t>
  </si>
  <si>
    <t>ATLETICO DEC</t>
  </si>
  <si>
    <t>AARON HICKEY</t>
  </si>
  <si>
    <t>BUKAYO SAKA</t>
  </si>
  <si>
    <t>KAORU MITOMA</t>
  </si>
  <si>
    <t>AARON CONNOLLY</t>
  </si>
  <si>
    <t>LORENT TOLAJ</t>
  </si>
  <si>
    <t>KEVIN SCHADE</t>
  </si>
  <si>
    <t>BENTFORD</t>
  </si>
  <si>
    <t>2025/2026</t>
  </si>
  <si>
    <t>Dream League Cup 2026</t>
  </si>
  <si>
    <t>Round of 16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</si>
  <si>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</si>
  <si>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</si>
  <si>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</si>
  <si>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</si>
  <si>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</si>
  <si>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</si>
  <si>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</si>
  <si>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</si>
  <si>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</si>
  <si>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</si>
  <si>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</si>
  <si>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MAMADOU DOUMBIA</t>
  </si>
  <si>
    <t>WENGER BOYS</t>
  </si>
  <si>
    <t>WILLIAM SALIBA</t>
  </si>
  <si>
    <t>RUBEN DIAZ</t>
  </si>
  <si>
    <t>MORGAN GIBBS-WHITE</t>
  </si>
  <si>
    <t>DECLAN RICE</t>
  </si>
  <si>
    <t>BERNARDO SILVA</t>
  </si>
  <si>
    <t>EMIL RIIS JAKOBSEN</t>
  </si>
  <si>
    <t>JERRY YATES</t>
  </si>
  <si>
    <t>RAUL JIMENEZ</t>
  </si>
  <si>
    <t>DANNY ROSE</t>
  </si>
  <si>
    <t>GRIMSBY</t>
  </si>
  <si>
    <t>MATTY GODDEN</t>
  </si>
  <si>
    <t>UNATTACHED</t>
  </si>
  <si>
    <t>MOHAMMED KUDUS</t>
  </si>
  <si>
    <t>JADEN PHILOGENE</t>
  </si>
  <si>
    <t>TOM CANNON</t>
  </si>
  <si>
    <t>Dream League Champs Cup 2026</t>
  </si>
  <si>
    <t>CHUBA AKPOM</t>
  </si>
  <si>
    <t>TRANSFER</t>
  </si>
  <si>
    <t>SOLD</t>
  </si>
  <si>
    <t>BENJAMIN SESKO</t>
  </si>
  <si>
    <t>XAVI SIMMONS</t>
  </si>
  <si>
    <t>JOHN SWIFT</t>
  </si>
  <si>
    <t>WEST BROM</t>
  </si>
  <si>
    <t>GUSTAVO HAMER</t>
  </si>
  <si>
    <t>WILL DAVIES</t>
  </si>
  <si>
    <t>FLEETWOOD</t>
  </si>
  <si>
    <t>DIVIN MUBAMA</t>
  </si>
  <si>
    <t>STOKE</t>
  </si>
  <si>
    <t>ISAAC PRICE</t>
  </si>
  <si>
    <t>Premier League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</si>
  <si>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</si>
  <si>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</si>
  <si>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</si>
  <si>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</si>
  <si>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</si>
  <si>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</si>
  <si>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</si>
  <si>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</si>
  <si>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</si>
  <si>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</si>
  <si>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Leeds</t>
  </si>
  <si>
    <t>Liverpool</t>
  </si>
  <si>
    <t>Manchester City</t>
  </si>
  <si>
    <t>Manchester United</t>
  </si>
  <si>
    <t>Newcastle</t>
  </si>
  <si>
    <t>Nottingham Forest</t>
  </si>
  <si>
    <t>Sunderland</t>
  </si>
  <si>
    <t>Tottenham</t>
  </si>
  <si>
    <t>West Ham</t>
  </si>
  <si>
    <t>Wolverhampton</t>
  </si>
  <si>
    <t>Player Count</t>
  </si>
  <si>
    <t>Total</t>
  </si>
  <si>
    <t>Championship</t>
  </si>
  <si>
    <t>Birmingham</t>
  </si>
  <si>
    <t>Blackburn</t>
  </si>
  <si>
    <t>Bristol City</t>
  </si>
  <si>
    <t>Charlton</t>
  </si>
  <si>
    <t>Coventry</t>
  </si>
  <si>
    <t>Derby</t>
  </si>
  <si>
    <t>Hull</t>
  </si>
  <si>
    <t>Ipswich</t>
  </si>
  <si>
    <t>Leicester</t>
  </si>
  <si>
    <t>Middlesbrough</t>
  </si>
  <si>
    <t>Millwall</t>
  </si>
  <si>
    <t>Norwich</t>
  </si>
  <si>
    <t>Oxford</t>
  </si>
  <si>
    <t>Portsmouth</t>
  </si>
  <si>
    <t>Preston</t>
  </si>
  <si>
    <t>QPR</t>
  </si>
  <si>
    <t>Sheffield United</t>
  </si>
  <si>
    <t>Sheffield Wednesday</t>
  </si>
  <si>
    <t>Southampton</t>
  </si>
  <si>
    <t>Stoke</t>
  </si>
  <si>
    <t>Swansea</t>
  </si>
  <si>
    <t>Watford</t>
  </si>
  <si>
    <t>West Brom</t>
  </si>
  <si>
    <t>Wrexham</t>
  </si>
  <si>
    <t>League One</t>
  </si>
  <si>
    <t>Barnsley</t>
  </si>
  <si>
    <t>Blackpool</t>
  </si>
  <si>
    <t>Bradford</t>
  </si>
  <si>
    <t>Cardiff</t>
  </si>
  <si>
    <t>Doncaster</t>
  </si>
  <si>
    <t>Exeter</t>
  </si>
  <si>
    <t>Huddersfield</t>
  </si>
  <si>
    <t>Leyton Orient</t>
  </si>
  <si>
    <t>Lincoln</t>
  </si>
  <si>
    <t>Luton</t>
  </si>
  <si>
    <t>Mansfield</t>
  </si>
  <si>
    <t>Peterborough</t>
  </si>
  <si>
    <t>Plymouth</t>
  </si>
  <si>
    <t>Port Vale</t>
  </si>
  <si>
    <t>Reading</t>
  </si>
  <si>
    <t>Rotherham</t>
  </si>
  <si>
    <t>Stevenage</t>
  </si>
  <si>
    <t>Wigan</t>
  </si>
  <si>
    <t>Wimbledon</t>
  </si>
  <si>
    <t>Bolton</t>
  </si>
  <si>
    <t>Burton</t>
  </si>
  <si>
    <t>Northampton</t>
  </si>
  <si>
    <t>Stockport</t>
  </si>
  <si>
    <t>Wycombe</t>
  </si>
  <si>
    <t>League Two</t>
  </si>
  <si>
    <t>Accrington</t>
  </si>
  <si>
    <t>Barnet</t>
  </si>
  <si>
    <t>Barrow</t>
  </si>
  <si>
    <t>Bristol Rovers</t>
  </si>
  <si>
    <t>Bromley</t>
  </si>
  <si>
    <t>Cambridge</t>
  </si>
  <si>
    <t>Cheltenham</t>
  </si>
  <si>
    <t>Chesterfield</t>
  </si>
  <si>
    <t>Colchester</t>
  </si>
  <si>
    <t>Crawley</t>
  </si>
  <si>
    <t>Crewe</t>
  </si>
  <si>
    <t>Fleetwood</t>
  </si>
  <si>
    <t>Gillingham</t>
  </si>
  <si>
    <t>Harrogate</t>
  </si>
  <si>
    <t>Milton Keynes Dons</t>
  </si>
  <si>
    <t>Newport</t>
  </si>
  <si>
    <t>Notts County</t>
  </si>
  <si>
    <t>Oldham</t>
  </si>
  <si>
    <t>Salford</t>
  </si>
  <si>
    <t>Shrewsbury</t>
  </si>
  <si>
    <t>Swindon</t>
  </si>
  <si>
    <t>Walsall</t>
  </si>
  <si>
    <t>Grimsby</t>
  </si>
  <si>
    <t>Tranmere</t>
  </si>
  <si>
    <t>DL Byes</t>
  </si>
  <si>
    <t>Tiki Taka</t>
  </si>
  <si>
    <t>Le Harpre</t>
  </si>
  <si>
    <t>Sporting Hoof</t>
  </si>
  <si>
    <t>Alternative Ulstermen</t>
  </si>
  <si>
    <t>Woodhall Spa Whites</t>
  </si>
  <si>
    <t>Better Together</t>
  </si>
  <si>
    <t>JAMIE REID</t>
  </si>
  <si>
    <t>LUCA KJERRUMGAARD</t>
  </si>
  <si>
    <t>JAZE KABIA</t>
  </si>
  <si>
    <t>JAMES COLLINS</t>
  </si>
  <si>
    <t>LINCOLN</t>
  </si>
  <si>
    <t>SCOTT TWINE</t>
  </si>
  <si>
    <t>CARLTON MORRIS</t>
  </si>
  <si>
    <t>ILLIMAN NDIAYE</t>
  </si>
  <si>
    <t>NICK WOLTEMADE</t>
  </si>
  <si>
    <t>JACK RUDONI</t>
  </si>
  <si>
    <t>OMARI PATRICK</t>
  </si>
  <si>
    <t>TRANMERE</t>
  </si>
  <si>
    <t>WOODEN SPOON ARMY</t>
  </si>
  <si>
    <t>KINGS XI</t>
  </si>
  <si>
    <t>DYNAMO DURHAM</t>
  </si>
  <si>
    <t>MUNTERS UTD</t>
  </si>
  <si>
    <t>SURREAL MADRID</t>
  </si>
  <si>
    <t>CRÈME D'ADVOCAAT</t>
  </si>
  <si>
    <t>#holyf**k</t>
  </si>
  <si>
    <t>GLENS</t>
  </si>
  <si>
    <t>ROBS ROVERS</t>
  </si>
  <si>
    <t>NEWQUAY HORNETS</t>
  </si>
  <si>
    <t>PHOENIX FLYERS</t>
  </si>
  <si>
    <t>% Players</t>
  </si>
  <si>
    <t>MATT DENNIS</t>
  </si>
  <si>
    <t>PLYMOUTH</t>
  </si>
  <si>
    <t>KYLE WOOTTON</t>
  </si>
  <si>
    <t>PAUL MULLIN</t>
  </si>
  <si>
    <t>NICKE KAMAMBA</t>
  </si>
  <si>
    <t>GILLINGHAM</t>
  </si>
  <si>
    <t>TRASNFER</t>
  </si>
  <si>
    <t>RANDOL KOLO MUANI</t>
  </si>
  <si>
    <t>KIEFFER MOORE</t>
  </si>
  <si>
    <t>(2 - 0)</t>
  </si>
  <si>
    <t>(1 - 3)</t>
  </si>
  <si>
    <t>(1 - 0)</t>
  </si>
  <si>
    <t>(2 - 1)</t>
  </si>
  <si>
    <t>(4 - 0)</t>
  </si>
  <si>
    <t>(1 - 1)</t>
  </si>
  <si>
    <t>(0 - 1)</t>
  </si>
  <si>
    <t>(3 - 2)</t>
  </si>
  <si>
    <t>(3 - 3)</t>
  </si>
  <si>
    <t>(1 - 2)</t>
  </si>
  <si>
    <t>1st Round Replay</t>
  </si>
  <si>
    <t>Game 26</t>
  </si>
  <si>
    <t>AARON DRINAN</t>
  </si>
  <si>
    <t>AC MILAN</t>
  </si>
  <si>
    <t>VIKTOR TORP</t>
  </si>
  <si>
    <t>WILL SWAN</t>
  </si>
  <si>
    <t>BRADFORD</t>
  </si>
  <si>
    <t>NEWLL'S OLD TIKI TAKA</t>
  </si>
  <si>
    <t>WOODHALL SPA WHITES</t>
  </si>
  <si>
    <t>BETTER TOGETHER</t>
  </si>
  <si>
    <t>ALTERNATIVE ULSTERMEN</t>
  </si>
  <si>
    <t>OWEN BAILEY</t>
  </si>
  <si>
    <t>ZAN VIPOTNIK</t>
  </si>
  <si>
    <t>OLI MCBURNIE</t>
  </si>
  <si>
    <t>HULL</t>
  </si>
  <si>
    <t>MASON BURSTOW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</si>
</sst>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/>
    <xf numFmtId="9" fontId="6" fillId="0" borderId="0" applyFont="0" applyFill="0" applyBorder="0" applyAlignment="0" applyProtection="0"/>
  </cellStyleXfs>
  <cellXfs count="1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2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/>
    <xf numFmtId="0" fontId="0" fillId="0" borderId="21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3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vertical="center"/>
    </xf>
    <xf numFmtId="0" fontId="4" fillId="0" borderId="0" xfId="0" applyNumberFormat="1" applyFont="1"/>
    <xf numFmtId="0" fontId="1" fillId="2" borderId="23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/>
    <xf numFmtId="16" fontId="1" fillId="2" borderId="1" xfId="0" applyNumberFormat="1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/>
    </xf>
    <xf numFmtId="0" fontId="1" fillId="2" borderId="24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right"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3" fontId="0" fillId="0" borderId="0" xfId="0" applyNumberFormat="1"/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9" fontId="0" fillId="0" borderId="0" xfId="1" applyFont="1"/>
    <xf numFmtId="0" fontId="0" fillId="4" borderId="19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B01F-0D2B-4847-9C61-79B0D773C0FB}">
  <dimension ref="A1"/>
  <sheetViews>
    <sheetView workbookViewId="0"/>
  </sheetViews>
  <sheetFormatPr defaultRowHeight="13" x14ac:dyDescent="0.3"/>
  <sheetData/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04"/>
  <sheetViews>
    <sheetView showGridLines="0" zoomScaleNormal="100" workbookViewId="0">
      <selection activeCell="K5" sqref="K5:O18"/>
    </sheetView>
  </sheetViews>
  <sheetFormatPr defaultColWidth="9" defaultRowHeight="13.4" customHeight="1" x14ac:dyDescent="0.3"/>
  <cols>
    <col min="1" max="1" width="1.296875" style="77" customWidth="1"/>
    <col min="2" max="2" width="16" style="77" customWidth="1"/>
    <col min="3" max="3" width="39.296875" style="77" customWidth="1"/>
    <col min="4" max="4" width="32.796875" style="77" customWidth="1"/>
    <col min="5" max="5" width="11.796875" style="77" customWidth="1"/>
    <col min="6" max="6" width="17" style="77" customWidth="1"/>
    <col min="7" max="8" width="11.296875" style="77" bestFit="1" customWidth="1"/>
    <col min="9" max="9" width="7.69921875" style="77" customWidth="1"/>
    <col min="10" max="10" width="7.09765625" style="77" customWidth="1"/>
    <col min="11" max="11" width="25.69921875" style="77" bestFit="1" customWidth="1"/>
    <col min="12" max="12" width="33.296875" style="77" customWidth="1"/>
    <col min="13" max="14" width="12" style="77" customWidth="1"/>
    <col min="15" max="15" width="10.296875" style="77" customWidth="1"/>
    <col min="16" max="17" width="9" style="77" customWidth="1"/>
    <col min="18" max="18" width="32.296875" style="77" bestFit="1" customWidth="1"/>
    <col min="19" max="21" width="9" style="77" customWidth="1"/>
    <col min="22" max="22" width="30.09765625" style="77" bestFit="1" customWidth="1"/>
    <col min="23" max="258" width="9" style="77" customWidth="1"/>
    <col min="259" max="16384" width="9" style="78"/>
  </cols>
  <sheetData>
    <row r="1" spans="1:22" ht="13.4" customHeight="1" x14ac:dyDescent="0.3">
      <c r="A1" s="3" t="s">
        <v>0</v>
      </c>
      <c r="B1" s="1"/>
      <c r="C1" s="1"/>
      <c r="D1" s="1"/>
      <c r="E1" s="2"/>
      <c r="F1" s="1"/>
      <c r="G1" s="75"/>
      <c r="H1" s="75"/>
      <c r="I1" s="75"/>
      <c r="J1" s="76"/>
      <c r="K1" s="1"/>
      <c r="L1" s="1"/>
      <c r="M1" s="1"/>
      <c r="N1" s="1"/>
      <c r="O1" s="1"/>
    </row>
    <row r="2" spans="1:22" ht="13.4" customHeight="1" x14ac:dyDescent="0.3">
      <c r="A2" s="1"/>
      <c r="B2" s="1"/>
      <c r="C2" s="3" t="s">
        <v>1</v>
      </c>
      <c r="D2" s="3" t="s">
        <v>2</v>
      </c>
      <c r="E2" s="2"/>
      <c r="F2" s="1"/>
      <c r="G2" s="75"/>
      <c r="H2" s="75"/>
      <c r="I2" s="75"/>
      <c r="J2" s="76"/>
      <c r="K2" s="1"/>
      <c r="L2" s="1"/>
      <c r="M2" s="1"/>
      <c r="N2" s="1"/>
      <c r="O2" s="1"/>
    </row>
    <row r="3" spans="1:22" ht="13.4" customHeight="1" thickBot="1" x14ac:dyDescent="0.35">
      <c r="A3" s="1"/>
      <c r="B3" s="4"/>
      <c r="C3" s="4"/>
      <c r="D3" s="4"/>
      <c r="E3" s="5"/>
      <c r="F3" s="4"/>
      <c r="G3" s="75"/>
      <c r="H3" s="75"/>
      <c r="I3" s="75"/>
      <c r="J3" s="76"/>
      <c r="K3" s="4"/>
      <c r="L3" s="4"/>
      <c r="M3" s="4"/>
      <c r="N3" s="4"/>
      <c r="O3" s="4"/>
    </row>
    <row r="4" spans="1:22" ht="13.4" customHeight="1" thickBot="1" x14ac:dyDescent="0.35">
      <c r="A4" s="79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0"/>
      <c r="H4" s="75"/>
      <c r="I4" s="81"/>
      <c r="J4" s="82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  <c r="R4" s="117"/>
      <c r="S4" s="117"/>
      <c r="T4" s="117"/>
      <c r="U4" s="117"/>
      <c r="V4" s="117"/>
    </row>
    <row r="5" spans="1:22" ht="13.4" customHeight="1" x14ac:dyDescent="0.3">
      <c r="A5" s="79"/>
      <c r="B5" s="12" t="s">
        <v>13</v>
      </c>
      <c r="C5" s="13"/>
      <c r="D5" s="12" t="s">
        <v>18</v>
      </c>
      <c r="E5" s="14">
        <v>1</v>
      </c>
      <c r="F5" s="15">
        <v>3</v>
      </c>
      <c r="G5" s="83"/>
      <c r="H5" s="84"/>
      <c r="I5" s="85"/>
      <c r="J5" s="82"/>
      <c r="K5" s="16" t="str">
        <f>D2</f>
        <v>BRYN COOMBE</v>
      </c>
      <c r="L5" s="17" t="str">
        <f>C2</f>
        <v>DURHAM DYNAMO</v>
      </c>
      <c r="M5" s="18">
        <f t="shared" ref="M5:M17" si="0">N5-O5</f>
        <v>16</v>
      </c>
      <c r="N5" s="19">
        <f>SUM(F8:F25)</f>
        <v>19</v>
      </c>
      <c r="O5" s="20">
        <f>SUM(F5:F7)</f>
        <v>3</v>
      </c>
      <c r="S5" s="102"/>
      <c r="T5" s="101"/>
      <c r="U5" s="102"/>
    </row>
    <row r="6" spans="1:22" ht="13.4" customHeight="1" x14ac:dyDescent="0.3">
      <c r="A6" s="79"/>
      <c r="B6" s="21"/>
      <c r="C6" s="21"/>
      <c r="D6" s="21"/>
      <c r="E6" s="22"/>
      <c r="F6" s="21"/>
      <c r="G6" s="86"/>
      <c r="H6" s="84"/>
      <c r="I6" s="81"/>
      <c r="J6" s="79"/>
      <c r="K6" s="23" t="str">
        <f>D29</f>
        <v>ROB PICKETT</v>
      </c>
      <c r="L6" s="24" t="str">
        <f>C29</f>
        <v>NATHS ROVERS</v>
      </c>
      <c r="M6" s="25">
        <f t="shared" si="0"/>
        <v>2</v>
      </c>
      <c r="N6" s="26">
        <f>SUM(F35:F52)</f>
        <v>16</v>
      </c>
      <c r="O6" s="27">
        <f>SUM(F32:F34)</f>
        <v>14</v>
      </c>
      <c r="S6" s="102"/>
      <c r="T6" s="101"/>
      <c r="U6" s="102"/>
    </row>
    <row r="7" spans="1:22" ht="13.4" customHeight="1" x14ac:dyDescent="0.3">
      <c r="A7" s="79"/>
      <c r="B7" s="21"/>
      <c r="C7" s="21"/>
      <c r="D7" s="21"/>
      <c r="E7" s="22"/>
      <c r="F7" s="21"/>
      <c r="G7" s="86"/>
      <c r="H7" s="75"/>
      <c r="I7" s="81"/>
      <c r="J7" s="82"/>
      <c r="K7" s="23" t="str">
        <f>D56</f>
        <v>JOE HARPER</v>
      </c>
      <c r="L7" s="24" t="str">
        <f>C56</f>
        <v>CF CALA ALCAUFAR</v>
      </c>
      <c r="M7" s="25">
        <f t="shared" si="0"/>
        <v>12</v>
      </c>
      <c r="N7" s="26">
        <f>SUM(F62:F79)</f>
        <v>21</v>
      </c>
      <c r="O7" s="27">
        <f>SUM(F59:F61)</f>
        <v>9</v>
      </c>
      <c r="S7" s="102"/>
      <c r="T7" s="101"/>
      <c r="U7" s="102"/>
    </row>
    <row r="8" spans="1:22" ht="13" x14ac:dyDescent="0.3">
      <c r="A8" s="79"/>
      <c r="B8" s="28" t="s">
        <v>14</v>
      </c>
      <c r="C8" s="28" t="s">
        <v>184</v>
      </c>
      <c r="D8" s="28" t="s">
        <v>169</v>
      </c>
      <c r="E8" s="29">
        <v>1</v>
      </c>
      <c r="F8" s="30">
        <v>1</v>
      </c>
      <c r="G8" s="83"/>
      <c r="H8" s="75"/>
      <c r="I8" s="97"/>
      <c r="J8" s="82"/>
      <c r="K8" s="23" t="str">
        <f>D83</f>
        <v>SEAN HELSBY</v>
      </c>
      <c r="L8" s="24" t="s">
        <v>15</v>
      </c>
      <c r="M8" s="25">
        <f t="shared" si="0"/>
        <v>1</v>
      </c>
      <c r="N8" s="26">
        <f>SUM(F89:F106)</f>
        <v>14</v>
      </c>
      <c r="O8" s="27">
        <f>SUM(F86:F88)</f>
        <v>13</v>
      </c>
    </row>
    <row r="9" spans="1:22" ht="13.4" customHeight="1" x14ac:dyDescent="0.3">
      <c r="A9" s="79"/>
      <c r="B9" s="28" t="s">
        <v>14</v>
      </c>
      <c r="C9" s="28" t="s">
        <v>185</v>
      </c>
      <c r="D9" s="28" t="s">
        <v>74</v>
      </c>
      <c r="E9" s="29">
        <v>1</v>
      </c>
      <c r="F9" s="30">
        <v>0</v>
      </c>
      <c r="G9" s="83"/>
      <c r="H9" s="75"/>
      <c r="I9" s="99"/>
      <c r="J9" s="82"/>
      <c r="K9" s="71" t="str">
        <f>D110</f>
        <v>MIKE ASTLEY</v>
      </c>
      <c r="L9" s="72" t="str">
        <f>C110</f>
        <v>SPORTING HOOF</v>
      </c>
      <c r="M9" s="25">
        <f t="shared" si="0"/>
        <v>7</v>
      </c>
      <c r="N9" s="73">
        <f>SUM(F116:F133)</f>
        <v>24</v>
      </c>
      <c r="O9" s="74">
        <f>SUM(F113:F115)</f>
        <v>17</v>
      </c>
    </row>
    <row r="10" spans="1:22" ht="13.4" customHeight="1" x14ac:dyDescent="0.3">
      <c r="A10" s="79"/>
      <c r="B10" s="28"/>
      <c r="C10" s="28"/>
      <c r="D10" s="28"/>
      <c r="E10" s="29"/>
      <c r="F10" s="30"/>
      <c r="G10" s="87"/>
      <c r="H10" s="84"/>
      <c r="I10" s="85"/>
      <c r="J10" s="82"/>
      <c r="K10" s="23" t="str">
        <f>D137</f>
        <v>MARK WHITTLE</v>
      </c>
      <c r="L10" s="24" t="str">
        <f>C137</f>
        <v>RASH IN THE ATTIC</v>
      </c>
      <c r="M10" s="25">
        <f t="shared" si="0"/>
        <v>6</v>
      </c>
      <c r="N10" s="26">
        <f>SUM(F143:F160)</f>
        <v>20</v>
      </c>
      <c r="O10" s="27">
        <f>SUM(F140:F142)</f>
        <v>14</v>
      </c>
      <c r="R10" s="117"/>
      <c r="S10" s="117"/>
      <c r="T10" s="117"/>
      <c r="U10" s="117"/>
      <c r="V10" s="117"/>
    </row>
    <row r="11" spans="1:22" ht="13.4" customHeight="1" x14ac:dyDescent="0.3">
      <c r="A11" s="79"/>
      <c r="B11" s="28" t="s">
        <v>16</v>
      </c>
      <c r="C11" s="28" t="s">
        <v>186</v>
      </c>
      <c r="D11" s="28" t="s">
        <v>24</v>
      </c>
      <c r="E11" s="29">
        <v>11</v>
      </c>
      <c r="F11" s="30">
        <v>3</v>
      </c>
      <c r="G11" s="87"/>
      <c r="H11" s="84"/>
      <c r="I11" s="99"/>
      <c r="J11" s="82"/>
      <c r="K11" s="23" t="str">
        <f>D164</f>
        <v>RICHARD KILPATRICK</v>
      </c>
      <c r="L11" s="24" t="str">
        <f>C164</f>
        <v>ERIMUS</v>
      </c>
      <c r="M11" s="25">
        <f t="shared" si="0"/>
        <v>2</v>
      </c>
      <c r="N11" s="26">
        <f>SUM(F170:F187)</f>
        <v>11</v>
      </c>
      <c r="O11" s="27">
        <f>SUM(F167:F169)</f>
        <v>9</v>
      </c>
      <c r="S11" s="102"/>
      <c r="T11" s="101"/>
      <c r="U11" s="102"/>
    </row>
    <row r="12" spans="1:22" ht="13.4" customHeight="1" x14ac:dyDescent="0.3">
      <c r="A12" s="79"/>
      <c r="B12" s="108" t="s">
        <v>16</v>
      </c>
      <c r="C12" s="108" t="s">
        <v>167</v>
      </c>
      <c r="D12" s="108" t="s">
        <v>135</v>
      </c>
      <c r="E12" s="109">
        <v>1</v>
      </c>
      <c r="F12" s="110">
        <v>1</v>
      </c>
      <c r="G12" s="87" t="s">
        <v>291</v>
      </c>
      <c r="H12" s="84">
        <v>45932</v>
      </c>
      <c r="I12" s="99"/>
      <c r="J12" s="82"/>
      <c r="K12" s="71" t="str">
        <f>D191</f>
        <v>CHRIS DUFFY</v>
      </c>
      <c r="L12" s="72" t="str">
        <f>C191</f>
        <v>NUTMEG UTD</v>
      </c>
      <c r="M12" s="25">
        <f t="shared" si="0"/>
        <v>1</v>
      </c>
      <c r="N12" s="73">
        <f>SUM(F197:F214)</f>
        <v>8</v>
      </c>
      <c r="O12" s="74">
        <f>SUM(F194:F196)</f>
        <v>7</v>
      </c>
    </row>
    <row r="13" spans="1:22" ht="13.4" customHeight="1" x14ac:dyDescent="0.3">
      <c r="A13" s="79"/>
      <c r="B13" s="28" t="s">
        <v>16</v>
      </c>
      <c r="C13" s="28" t="s">
        <v>461</v>
      </c>
      <c r="D13" s="28" t="s">
        <v>104</v>
      </c>
      <c r="E13" s="29" t="s">
        <v>290</v>
      </c>
      <c r="F13" s="30">
        <v>0</v>
      </c>
      <c r="G13" s="87">
        <v>45932</v>
      </c>
      <c r="H13" s="84"/>
      <c r="I13" s="99"/>
      <c r="J13" s="82"/>
      <c r="K13" s="71" t="str">
        <f>D218</f>
        <v>SEB BATE</v>
      </c>
      <c r="L13" s="72" t="str">
        <f>C218</f>
        <v>WENGER BOYS</v>
      </c>
      <c r="M13" s="25">
        <f t="shared" si="0"/>
        <v>5</v>
      </c>
      <c r="N13" s="73">
        <f>SUM(F224:F241)</f>
        <v>20</v>
      </c>
      <c r="O13" s="74">
        <f>SUM(F221:F223)</f>
        <v>15</v>
      </c>
      <c r="R13" s="117"/>
      <c r="S13" s="117"/>
      <c r="T13" s="117"/>
      <c r="U13" s="117"/>
      <c r="V13" s="117"/>
    </row>
    <row r="14" spans="1:22" ht="13.4" customHeight="1" x14ac:dyDescent="0.3">
      <c r="A14" s="79"/>
      <c r="B14" s="28" t="s">
        <v>16</v>
      </c>
      <c r="C14" s="28" t="s">
        <v>187</v>
      </c>
      <c r="D14" s="28" t="s">
        <v>122</v>
      </c>
      <c r="E14" s="29">
        <v>1</v>
      </c>
      <c r="F14" s="30">
        <v>2</v>
      </c>
      <c r="G14" s="87"/>
      <c r="H14" s="84"/>
      <c r="I14" s="99"/>
      <c r="J14" s="79"/>
      <c r="K14" s="71" t="str">
        <f>D245</f>
        <v>SAM HARPER</v>
      </c>
      <c r="L14" s="72" t="str">
        <f>C245</f>
        <v>LE HARPRE</v>
      </c>
      <c r="M14" s="25">
        <f t="shared" si="0"/>
        <v>-15</v>
      </c>
      <c r="N14" s="73">
        <f>SUM(F251:F268)</f>
        <v>5</v>
      </c>
      <c r="O14" s="74">
        <f>SUM(F248:F250)</f>
        <v>20</v>
      </c>
      <c r="S14" s="102"/>
      <c r="T14" s="101"/>
      <c r="U14" s="102"/>
    </row>
    <row r="15" spans="1:22" ht="13.4" customHeight="1" x14ac:dyDescent="0.3">
      <c r="A15" s="79"/>
      <c r="B15" s="28"/>
      <c r="C15" s="28"/>
      <c r="D15" s="28"/>
      <c r="E15" s="29"/>
      <c r="F15" s="30"/>
      <c r="G15" s="87"/>
      <c r="H15" s="84"/>
      <c r="I15" s="99"/>
      <c r="J15" s="82"/>
      <c r="K15" s="31" t="str">
        <f>D272</f>
        <v>TAMIKO &amp; MAX</v>
      </c>
      <c r="L15" s="32" t="str">
        <f>C272</f>
        <v>MIDDLESBROTHERS</v>
      </c>
      <c r="M15" s="25">
        <f t="shared" si="0"/>
        <v>-2</v>
      </c>
      <c r="N15" s="26">
        <f>SUM(F277:F295)</f>
        <v>13</v>
      </c>
      <c r="O15" s="27">
        <f>SUM(F275:F276)</f>
        <v>15</v>
      </c>
    </row>
    <row r="16" spans="1:22" ht="13.4" customHeight="1" x14ac:dyDescent="0.3">
      <c r="A16" s="79"/>
      <c r="B16" s="28"/>
      <c r="C16" s="28"/>
      <c r="D16" s="28"/>
      <c r="E16" s="29"/>
      <c r="F16" s="30"/>
      <c r="G16" s="87"/>
      <c r="H16" s="84"/>
      <c r="I16" s="99"/>
      <c r="J16" s="82"/>
      <c r="K16" s="31" t="str">
        <f>D299</f>
        <v>CHRIS MCD, JIMBO &amp; ADG</v>
      </c>
      <c r="L16" s="32" t="str">
        <f>C299</f>
        <v>NEWELL'S OLD TIKI TAKA</v>
      </c>
      <c r="M16" s="25">
        <f t="shared" si="0"/>
        <v>11</v>
      </c>
      <c r="N16" s="26">
        <f>SUM(F305:F322)</f>
        <v>26</v>
      </c>
      <c r="O16" s="27">
        <f>SUM(F302:F304)</f>
        <v>15</v>
      </c>
    </row>
    <row r="17" spans="1:22" ht="13.4" customHeight="1" x14ac:dyDescent="0.3">
      <c r="A17" s="79"/>
      <c r="B17" s="108" t="s">
        <v>17</v>
      </c>
      <c r="C17" s="108" t="s">
        <v>171</v>
      </c>
      <c r="D17" s="108" t="s">
        <v>90</v>
      </c>
      <c r="E17" s="109">
        <v>14</v>
      </c>
      <c r="F17" s="110">
        <v>0</v>
      </c>
      <c r="G17" s="87" t="s">
        <v>291</v>
      </c>
      <c r="H17" s="84">
        <v>45897</v>
      </c>
      <c r="I17" s="99"/>
      <c r="J17" s="82"/>
      <c r="K17" s="31" t="str">
        <f>D326</f>
        <v>JAMIE DUGGAN</v>
      </c>
      <c r="L17" s="32" t="str">
        <f>C326</f>
        <v>DREAMERS DREGS</v>
      </c>
      <c r="M17" s="25">
        <f t="shared" si="0"/>
        <v>7</v>
      </c>
      <c r="N17" s="26">
        <f>SUM(F332:F349)</f>
        <v>15</v>
      </c>
      <c r="O17" s="27">
        <f>SUM(F329:F331)</f>
        <v>8</v>
      </c>
      <c r="R17" s="117"/>
      <c r="S17" s="117"/>
      <c r="T17" s="117"/>
      <c r="U17" s="117"/>
      <c r="V17" s="117"/>
    </row>
    <row r="18" spans="1:22" ht="13.4" customHeight="1" thickBot="1" x14ac:dyDescent="0.35">
      <c r="A18" s="79"/>
      <c r="B18" s="28" t="s">
        <v>17</v>
      </c>
      <c r="C18" s="28" t="s">
        <v>417</v>
      </c>
      <c r="D18" s="28" t="s">
        <v>418</v>
      </c>
      <c r="E18" s="29" t="s">
        <v>290</v>
      </c>
      <c r="F18" s="30">
        <v>3</v>
      </c>
      <c r="G18" s="84">
        <v>45897</v>
      </c>
      <c r="H18" s="84"/>
      <c r="I18" s="99"/>
      <c r="J18" s="82"/>
      <c r="K18" s="31" t="str">
        <f>D353</f>
        <v>CHARLIE, ELIO &amp; DAVE</v>
      </c>
      <c r="L18" s="32" t="str">
        <f>C353</f>
        <v>ATLETICO DEC</v>
      </c>
      <c r="M18" s="25">
        <f>N18-O18</f>
        <v>4</v>
      </c>
      <c r="N18" s="26">
        <f>SUM(F359:F376)</f>
        <v>18</v>
      </c>
      <c r="O18" s="27">
        <f>SUM(F356:F358)</f>
        <v>14</v>
      </c>
      <c r="S18" s="102"/>
      <c r="T18" s="101"/>
      <c r="U18" s="102"/>
    </row>
    <row r="19" spans="1:22" ht="13.4" customHeight="1" x14ac:dyDescent="0.3">
      <c r="A19" s="79"/>
      <c r="B19" s="28" t="s">
        <v>17</v>
      </c>
      <c r="C19" s="28" t="s">
        <v>124</v>
      </c>
      <c r="D19" s="28" t="s">
        <v>119</v>
      </c>
      <c r="E19" s="29">
        <v>15</v>
      </c>
      <c r="F19" s="30">
        <v>4</v>
      </c>
      <c r="G19" s="84"/>
      <c r="H19" s="84"/>
      <c r="I19" s="99"/>
      <c r="J19" s="76"/>
      <c r="K19" s="33"/>
      <c r="L19" s="33"/>
      <c r="M19" s="88"/>
      <c r="N19" s="88"/>
      <c r="O19" s="88"/>
    </row>
    <row r="20" spans="1:22" ht="13.4" customHeight="1" x14ac:dyDescent="0.3">
      <c r="A20" s="79"/>
      <c r="B20" s="108" t="s">
        <v>17</v>
      </c>
      <c r="C20" s="108" t="s">
        <v>188</v>
      </c>
      <c r="D20" s="108" t="s">
        <v>85</v>
      </c>
      <c r="E20" s="109">
        <v>17</v>
      </c>
      <c r="F20" s="110">
        <v>0</v>
      </c>
      <c r="G20" s="83" t="s">
        <v>291</v>
      </c>
      <c r="H20" s="84">
        <v>45883</v>
      </c>
      <c r="I20" s="99"/>
      <c r="J20" s="76"/>
      <c r="K20" s="1"/>
      <c r="L20" s="1"/>
      <c r="M20" s="1"/>
      <c r="N20" s="1"/>
      <c r="O20" s="1"/>
      <c r="R20" s="117"/>
      <c r="S20" s="117"/>
      <c r="T20" s="117"/>
      <c r="U20" s="117"/>
      <c r="V20" s="117"/>
    </row>
    <row r="21" spans="1:22" ht="13.4" customHeight="1" x14ac:dyDescent="0.3">
      <c r="A21" s="79"/>
      <c r="B21" s="108" t="s">
        <v>17</v>
      </c>
      <c r="C21" s="108" t="s">
        <v>297</v>
      </c>
      <c r="D21" s="108" t="s">
        <v>298</v>
      </c>
      <c r="E21" s="109" t="s">
        <v>290</v>
      </c>
      <c r="F21" s="110">
        <v>0</v>
      </c>
      <c r="G21" s="87">
        <v>45883</v>
      </c>
      <c r="H21" s="84">
        <v>45932</v>
      </c>
      <c r="I21" s="99"/>
      <c r="J21" s="76"/>
      <c r="K21" s="1"/>
      <c r="L21" s="1"/>
      <c r="M21" s="1"/>
      <c r="N21" s="1"/>
      <c r="O21" s="1"/>
      <c r="S21" s="102"/>
      <c r="T21" s="101"/>
      <c r="U21" s="102"/>
    </row>
    <row r="22" spans="1:22" ht="13.4" customHeight="1" x14ac:dyDescent="0.3">
      <c r="A22" s="79"/>
      <c r="B22" s="28" t="s">
        <v>17</v>
      </c>
      <c r="C22" s="28" t="s">
        <v>462</v>
      </c>
      <c r="D22" s="28" t="s">
        <v>135</v>
      </c>
      <c r="E22" s="29" t="s">
        <v>290</v>
      </c>
      <c r="F22" s="30">
        <v>0</v>
      </c>
      <c r="G22" s="87">
        <v>45932</v>
      </c>
      <c r="H22" s="84"/>
      <c r="I22" s="89"/>
      <c r="J22" s="76"/>
      <c r="K22" s="1"/>
      <c r="L22" s="1"/>
      <c r="M22" s="1"/>
      <c r="N22" s="1"/>
      <c r="O22" s="1"/>
    </row>
    <row r="23" spans="1:22" ht="13.4" customHeight="1" x14ac:dyDescent="0.3">
      <c r="A23" s="79"/>
      <c r="B23" s="28" t="s">
        <v>17</v>
      </c>
      <c r="C23" s="28" t="s">
        <v>189</v>
      </c>
      <c r="D23" s="28" t="s">
        <v>95</v>
      </c>
      <c r="E23" s="29">
        <v>8</v>
      </c>
      <c r="F23" s="30">
        <v>3</v>
      </c>
      <c r="G23" s="87"/>
      <c r="H23" s="84"/>
      <c r="I23" s="89"/>
      <c r="J23" s="76"/>
      <c r="K23" s="1"/>
      <c r="L23" s="1"/>
      <c r="M23" s="1"/>
      <c r="N23" s="1"/>
      <c r="O23" s="1"/>
    </row>
    <row r="24" spans="1:22" ht="13.4" customHeight="1" x14ac:dyDescent="0.3">
      <c r="A24" s="79"/>
      <c r="B24" s="108" t="s">
        <v>17</v>
      </c>
      <c r="C24" s="108" t="s">
        <v>190</v>
      </c>
      <c r="D24" s="108" t="s">
        <v>80</v>
      </c>
      <c r="E24" s="109">
        <v>1</v>
      </c>
      <c r="F24" s="110">
        <v>1</v>
      </c>
      <c r="G24" s="87" t="s">
        <v>291</v>
      </c>
      <c r="H24" s="84">
        <v>45911</v>
      </c>
      <c r="I24" s="89"/>
      <c r="J24" s="1"/>
      <c r="K24" s="1"/>
      <c r="L24" s="1"/>
      <c r="M24" s="1"/>
      <c r="N24" s="1"/>
      <c r="O24" s="1"/>
      <c r="R24" s="117"/>
      <c r="S24" s="117"/>
      <c r="T24" s="117"/>
      <c r="U24" s="117"/>
      <c r="V24" s="117"/>
    </row>
    <row r="25" spans="1:22" ht="13.4" customHeight="1" thickBot="1" x14ac:dyDescent="0.35">
      <c r="A25" s="79"/>
      <c r="B25" s="28" t="s">
        <v>17</v>
      </c>
      <c r="C25" s="28" t="s">
        <v>434</v>
      </c>
      <c r="D25" s="28" t="s">
        <v>94</v>
      </c>
      <c r="E25" s="29" t="s">
        <v>290</v>
      </c>
      <c r="F25" s="30">
        <v>1</v>
      </c>
      <c r="G25" s="87">
        <v>45911</v>
      </c>
      <c r="H25" s="84"/>
      <c r="I25" s="89"/>
      <c r="J25" s="76"/>
      <c r="K25" s="1"/>
      <c r="L25" s="1"/>
      <c r="M25" s="1"/>
      <c r="N25" s="1"/>
      <c r="O25" s="1"/>
      <c r="S25" s="102"/>
      <c r="T25" s="101"/>
      <c r="U25" s="102"/>
    </row>
    <row r="26" spans="1:22" ht="13.4" customHeight="1" thickBot="1" x14ac:dyDescent="0.35">
      <c r="A26" s="1"/>
      <c r="B26" s="33"/>
      <c r="C26" s="33"/>
      <c r="D26" s="34"/>
      <c r="E26" s="35">
        <f>SUM(E5:E25)</f>
        <v>71</v>
      </c>
      <c r="F26" s="36">
        <f>SUM(F8:F25)-SUM(F5:F7)</f>
        <v>16</v>
      </c>
      <c r="G26" s="80"/>
      <c r="H26" s="92"/>
      <c r="I26" s="93"/>
      <c r="J26" s="76"/>
      <c r="K26" s="1"/>
      <c r="L26" s="1"/>
      <c r="M26" s="1"/>
      <c r="N26" s="1"/>
      <c r="O26" s="1"/>
    </row>
    <row r="27" spans="1:22" ht="13.4" customHeight="1" x14ac:dyDescent="0.3">
      <c r="A27" s="1"/>
      <c r="B27" s="1"/>
      <c r="C27" s="1"/>
      <c r="D27" s="1"/>
      <c r="E27" s="37"/>
      <c r="F27" s="33"/>
      <c r="G27" s="75"/>
      <c r="H27" s="75"/>
      <c r="I27" s="75"/>
      <c r="J27" s="76"/>
      <c r="K27" s="1"/>
      <c r="L27" s="1"/>
      <c r="M27" s="1"/>
      <c r="N27" s="1"/>
      <c r="O27" s="1"/>
    </row>
    <row r="28" spans="1:22" ht="13.4" customHeight="1" x14ac:dyDescent="0.3">
      <c r="A28" s="1"/>
      <c r="B28" s="1"/>
      <c r="C28" s="1"/>
      <c r="D28" s="1"/>
      <c r="E28" s="2"/>
      <c r="F28" s="1"/>
      <c r="G28" s="75"/>
      <c r="H28" s="75"/>
      <c r="I28" s="75"/>
      <c r="J28" s="76"/>
      <c r="K28" s="1"/>
      <c r="L28" s="1"/>
      <c r="M28" s="1"/>
      <c r="N28" s="1"/>
      <c r="O28" s="1"/>
      <c r="R28" s="117"/>
      <c r="S28" s="117"/>
      <c r="T28" s="117"/>
      <c r="U28" s="117"/>
      <c r="V28" s="117"/>
    </row>
    <row r="29" spans="1:22" ht="13.4" customHeight="1" x14ac:dyDescent="0.3">
      <c r="A29" s="1"/>
      <c r="B29" s="1"/>
      <c r="C29" s="3" t="s">
        <v>191</v>
      </c>
      <c r="D29" s="3" t="s">
        <v>21</v>
      </c>
      <c r="E29" s="2"/>
      <c r="F29" s="1"/>
      <c r="G29" s="75"/>
      <c r="H29" s="75"/>
      <c r="I29" s="75"/>
      <c r="J29" s="76"/>
      <c r="K29" s="1"/>
      <c r="L29" s="1"/>
      <c r="M29" s="1"/>
      <c r="N29" s="1"/>
      <c r="O29" s="1"/>
    </row>
    <row r="30" spans="1:22" ht="13.4" customHeight="1" thickBot="1" x14ac:dyDescent="0.35">
      <c r="A30" s="1"/>
      <c r="B30" s="4"/>
      <c r="C30" s="4"/>
      <c r="D30" s="4"/>
      <c r="E30" s="5"/>
      <c r="F30" s="4"/>
      <c r="G30" s="75"/>
      <c r="H30" s="75"/>
      <c r="I30" s="75"/>
      <c r="J30" s="76"/>
      <c r="K30" s="1"/>
      <c r="L30" s="1"/>
      <c r="M30" s="1"/>
      <c r="N30" s="1"/>
      <c r="O30" s="1"/>
    </row>
    <row r="31" spans="1:22" ht="13.4" customHeight="1" thickBot="1" x14ac:dyDescent="0.35">
      <c r="A31" s="79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0"/>
      <c r="H31" s="92"/>
      <c r="I31" s="93"/>
      <c r="J31" s="76"/>
      <c r="K31" s="1"/>
      <c r="L31" s="1"/>
      <c r="M31" s="1"/>
      <c r="N31" s="1"/>
      <c r="O31" s="1"/>
    </row>
    <row r="32" spans="1:22" ht="13.4" customHeight="1" x14ac:dyDescent="0.3">
      <c r="A32" s="79"/>
      <c r="B32" s="12" t="s">
        <v>13</v>
      </c>
      <c r="C32" s="13"/>
      <c r="D32" s="12" t="s">
        <v>123</v>
      </c>
      <c r="E32" s="14">
        <v>1</v>
      </c>
      <c r="F32" s="15">
        <v>14</v>
      </c>
      <c r="G32" s="80"/>
      <c r="H32" s="94"/>
      <c r="I32" s="95"/>
      <c r="J32" s="76"/>
      <c r="K32" s="1"/>
      <c r="L32" s="1"/>
      <c r="M32" s="1"/>
      <c r="N32" s="1"/>
      <c r="O32" s="1"/>
    </row>
    <row r="33" spans="1:22" ht="13.4" customHeight="1" x14ac:dyDescent="0.3">
      <c r="A33" s="79"/>
      <c r="B33" s="21"/>
      <c r="C33" s="21"/>
      <c r="D33" s="21"/>
      <c r="E33" s="22"/>
      <c r="F33" s="21"/>
      <c r="G33" s="86"/>
      <c r="H33" s="94"/>
      <c r="I33" s="93"/>
      <c r="J33" s="76"/>
      <c r="K33" s="1"/>
      <c r="L33" s="1"/>
      <c r="M33" s="1"/>
      <c r="N33" s="1"/>
      <c r="O33" s="1"/>
    </row>
    <row r="34" spans="1:22" ht="13.4" customHeight="1" x14ac:dyDescent="0.3">
      <c r="A34" s="79"/>
      <c r="B34" s="21"/>
      <c r="C34" s="21"/>
      <c r="D34" s="21"/>
      <c r="E34" s="22"/>
      <c r="F34" s="21"/>
      <c r="G34" s="86"/>
      <c r="H34" s="92"/>
      <c r="I34" s="93"/>
      <c r="J34" s="76"/>
      <c r="K34" s="1"/>
      <c r="L34" s="1"/>
      <c r="M34" s="1"/>
      <c r="N34" s="1"/>
      <c r="O34" s="1"/>
    </row>
    <row r="35" spans="1:22" ht="13.4" customHeight="1" x14ac:dyDescent="0.3">
      <c r="A35" s="79"/>
      <c r="B35" s="28" t="s">
        <v>14</v>
      </c>
      <c r="C35" s="28" t="s">
        <v>192</v>
      </c>
      <c r="D35" s="28" t="s">
        <v>83</v>
      </c>
      <c r="E35" s="29">
        <v>4</v>
      </c>
      <c r="F35" s="30">
        <v>2</v>
      </c>
      <c r="G35" s="83"/>
      <c r="H35" s="91"/>
      <c r="I35" s="89"/>
      <c r="J35" s="76"/>
      <c r="K35" s="1"/>
      <c r="L35" s="1"/>
      <c r="M35" s="1"/>
      <c r="N35" s="1"/>
      <c r="O35" s="1"/>
    </row>
    <row r="36" spans="1:22" ht="13.4" customHeight="1" x14ac:dyDescent="0.3">
      <c r="A36" s="79"/>
      <c r="B36" s="28" t="s">
        <v>14</v>
      </c>
      <c r="C36" s="28" t="s">
        <v>67</v>
      </c>
      <c r="D36" s="28" t="s">
        <v>33</v>
      </c>
      <c r="E36" s="29">
        <v>1</v>
      </c>
      <c r="F36" s="30">
        <v>1</v>
      </c>
      <c r="G36" s="91"/>
      <c r="H36" s="91"/>
      <c r="I36" s="89"/>
      <c r="J36" s="76"/>
      <c r="K36" s="1"/>
      <c r="L36" s="1"/>
      <c r="M36" s="1"/>
      <c r="N36" s="1"/>
      <c r="O36" s="1"/>
    </row>
    <row r="37" spans="1:22" ht="13.4" customHeight="1" x14ac:dyDescent="0.3">
      <c r="A37" s="79"/>
      <c r="B37" s="28"/>
      <c r="C37" s="28"/>
      <c r="D37" s="28"/>
      <c r="E37" s="29"/>
      <c r="F37" s="30"/>
      <c r="G37" s="86"/>
      <c r="H37" s="94"/>
      <c r="I37" s="93"/>
      <c r="J37" s="76"/>
      <c r="K37" s="1"/>
      <c r="L37" s="1"/>
      <c r="M37" s="1"/>
      <c r="N37" s="1"/>
      <c r="O37" s="1"/>
    </row>
    <row r="38" spans="1:22" ht="13.4" customHeight="1" x14ac:dyDescent="0.3">
      <c r="A38" s="79"/>
      <c r="B38" s="28" t="s">
        <v>16</v>
      </c>
      <c r="C38" s="28" t="s">
        <v>105</v>
      </c>
      <c r="D38" s="28" t="s">
        <v>19</v>
      </c>
      <c r="E38" s="29">
        <v>32</v>
      </c>
      <c r="F38" s="30">
        <v>2</v>
      </c>
      <c r="G38" s="83"/>
      <c r="H38" s="91"/>
      <c r="I38" s="93"/>
      <c r="J38" s="76"/>
      <c r="K38" s="1"/>
      <c r="L38" s="1"/>
      <c r="M38" s="1"/>
      <c r="N38" s="1"/>
      <c r="O38" s="1"/>
      <c r="R38" s="117"/>
      <c r="S38" s="117"/>
      <c r="T38" s="117"/>
      <c r="U38" s="117"/>
      <c r="V38" s="117"/>
    </row>
    <row r="39" spans="1:22" ht="13.4" customHeight="1" x14ac:dyDescent="0.3">
      <c r="A39" s="79"/>
      <c r="B39" s="28" t="s">
        <v>16</v>
      </c>
      <c r="C39" s="28" t="s">
        <v>72</v>
      </c>
      <c r="D39" s="28" t="s">
        <v>58</v>
      </c>
      <c r="E39" s="29">
        <v>12</v>
      </c>
      <c r="F39" s="30">
        <v>3</v>
      </c>
      <c r="G39" s="87"/>
      <c r="H39" s="91"/>
      <c r="I39" s="89"/>
      <c r="J39" s="76"/>
      <c r="K39" s="1"/>
      <c r="L39" s="1"/>
      <c r="M39" s="1"/>
      <c r="N39" s="1"/>
      <c r="O39" s="1"/>
    </row>
    <row r="40" spans="1:22" ht="13.4" customHeight="1" x14ac:dyDescent="0.3">
      <c r="A40" s="79"/>
      <c r="B40" s="28" t="s">
        <v>16</v>
      </c>
      <c r="C40" s="28" t="s">
        <v>193</v>
      </c>
      <c r="D40" s="28" t="s">
        <v>83</v>
      </c>
      <c r="E40" s="29">
        <v>1</v>
      </c>
      <c r="F40" s="30">
        <v>4</v>
      </c>
      <c r="G40" s="87"/>
      <c r="H40" s="91"/>
      <c r="I40" s="89"/>
      <c r="J40" s="1"/>
      <c r="K40" s="1"/>
      <c r="L40" s="1"/>
      <c r="M40" s="1"/>
      <c r="N40" s="1"/>
      <c r="O40" s="1"/>
    </row>
    <row r="41" spans="1:22" ht="13.4" customHeight="1" x14ac:dyDescent="0.3">
      <c r="A41" s="79"/>
      <c r="B41" s="28"/>
      <c r="C41" s="28"/>
      <c r="D41" s="28"/>
      <c r="E41" s="29"/>
      <c r="F41" s="30"/>
      <c r="G41" s="87"/>
      <c r="H41" s="91"/>
      <c r="I41" s="89"/>
      <c r="J41" s="76"/>
      <c r="K41" s="1"/>
      <c r="L41" s="1"/>
      <c r="M41" s="1"/>
      <c r="N41" s="1"/>
      <c r="O41" s="1"/>
    </row>
    <row r="42" spans="1:22" ht="13.4" customHeight="1" x14ac:dyDescent="0.3">
      <c r="A42" s="79"/>
      <c r="B42" s="28"/>
      <c r="C42" s="28"/>
      <c r="D42" s="28"/>
      <c r="E42" s="29"/>
      <c r="F42" s="30"/>
      <c r="G42" s="87"/>
      <c r="H42" s="91"/>
      <c r="I42" s="89"/>
      <c r="J42" s="76"/>
      <c r="K42" s="1"/>
      <c r="L42" s="1"/>
      <c r="M42" s="1"/>
      <c r="N42" s="1"/>
      <c r="O42" s="1"/>
    </row>
    <row r="43" spans="1:22" ht="13.4" customHeight="1" x14ac:dyDescent="0.3">
      <c r="A43" s="79"/>
      <c r="B43" s="28"/>
      <c r="C43" s="28"/>
      <c r="D43" s="28"/>
      <c r="E43" s="29"/>
      <c r="F43" s="30"/>
      <c r="G43" s="83"/>
      <c r="H43" s="87"/>
      <c r="I43" s="89"/>
      <c r="J43" s="76"/>
      <c r="K43" s="1"/>
      <c r="L43" s="1"/>
      <c r="M43" s="1"/>
      <c r="N43" s="1"/>
      <c r="O43" s="1"/>
    </row>
    <row r="44" spans="1:22" ht="13.4" customHeight="1" x14ac:dyDescent="0.3">
      <c r="A44" s="79"/>
      <c r="B44" s="108" t="s">
        <v>17</v>
      </c>
      <c r="C44" s="108" t="s">
        <v>61</v>
      </c>
      <c r="D44" s="108" t="s">
        <v>74</v>
      </c>
      <c r="E44" s="109">
        <v>2</v>
      </c>
      <c r="F44" s="110">
        <v>0</v>
      </c>
      <c r="G44" s="87" t="s">
        <v>291</v>
      </c>
      <c r="H44" s="91">
        <v>45876</v>
      </c>
      <c r="I44" s="89"/>
      <c r="J44" s="76"/>
      <c r="K44" s="1"/>
      <c r="L44" s="1"/>
      <c r="M44" s="1"/>
      <c r="N44" s="1"/>
      <c r="O44" s="1"/>
    </row>
    <row r="45" spans="1:22" ht="13.4" customHeight="1" x14ac:dyDescent="0.3">
      <c r="A45" s="79"/>
      <c r="B45" s="28" t="s">
        <v>17</v>
      </c>
      <c r="C45" s="28" t="s">
        <v>292</v>
      </c>
      <c r="D45" s="28" t="s">
        <v>70</v>
      </c>
      <c r="E45" s="29" t="s">
        <v>290</v>
      </c>
      <c r="F45" s="30">
        <v>2</v>
      </c>
      <c r="G45" s="87">
        <v>45876</v>
      </c>
      <c r="H45" s="91"/>
      <c r="I45" s="89"/>
      <c r="J45" s="1"/>
      <c r="K45" s="1"/>
      <c r="L45" s="1"/>
      <c r="M45" s="1"/>
      <c r="N45" s="1"/>
      <c r="O45" s="1"/>
    </row>
    <row r="46" spans="1:22" ht="13.4" customHeight="1" x14ac:dyDescent="0.3">
      <c r="A46" s="79"/>
      <c r="B46" s="28" t="s">
        <v>17</v>
      </c>
      <c r="C46" s="28" t="s">
        <v>109</v>
      </c>
      <c r="D46" s="28" t="s">
        <v>70</v>
      </c>
      <c r="E46" s="29">
        <v>12</v>
      </c>
      <c r="F46" s="30">
        <v>0</v>
      </c>
      <c r="G46" s="87"/>
      <c r="H46" s="91"/>
      <c r="I46" s="89"/>
      <c r="J46" s="76"/>
      <c r="K46" s="1"/>
      <c r="L46" s="1"/>
      <c r="M46" s="1"/>
      <c r="N46" s="1"/>
      <c r="O46" s="1"/>
    </row>
    <row r="47" spans="1:22" ht="13.4" customHeight="1" x14ac:dyDescent="0.3">
      <c r="A47" s="79"/>
      <c r="B47" s="108" t="s">
        <v>17</v>
      </c>
      <c r="C47" s="108" t="s">
        <v>194</v>
      </c>
      <c r="D47" s="108" t="s">
        <v>86</v>
      </c>
      <c r="E47" s="109">
        <v>9</v>
      </c>
      <c r="F47" s="110">
        <v>0</v>
      </c>
      <c r="G47" s="87" t="s">
        <v>291</v>
      </c>
      <c r="H47" s="91">
        <v>45904</v>
      </c>
      <c r="I47" s="89"/>
      <c r="J47" s="76"/>
      <c r="K47" s="1"/>
      <c r="L47" s="1"/>
      <c r="M47" s="1"/>
      <c r="N47" s="1"/>
      <c r="O47" s="1"/>
    </row>
    <row r="48" spans="1:22" ht="13.4" customHeight="1" x14ac:dyDescent="0.3">
      <c r="A48" s="79"/>
      <c r="B48" s="28" t="s">
        <v>17</v>
      </c>
      <c r="C48" s="28" t="s">
        <v>438</v>
      </c>
      <c r="D48" s="28" t="s">
        <v>24</v>
      </c>
      <c r="E48" s="29" t="s">
        <v>290</v>
      </c>
      <c r="F48" s="30">
        <v>0</v>
      </c>
      <c r="G48" s="91">
        <v>45904</v>
      </c>
      <c r="H48" s="91"/>
      <c r="I48" s="89"/>
      <c r="J48" s="76"/>
      <c r="K48" s="1"/>
      <c r="L48" s="1"/>
      <c r="M48" s="1"/>
      <c r="N48" s="1"/>
      <c r="O48" s="1"/>
    </row>
    <row r="49" spans="1:15" ht="13.4" customHeight="1" x14ac:dyDescent="0.3">
      <c r="A49" s="79"/>
      <c r="B49" s="108" t="s">
        <v>17</v>
      </c>
      <c r="C49" s="108" t="s">
        <v>120</v>
      </c>
      <c r="D49" s="108" t="s">
        <v>195</v>
      </c>
      <c r="E49" s="109">
        <v>1</v>
      </c>
      <c r="F49" s="110">
        <v>1</v>
      </c>
      <c r="G49" s="91" t="s">
        <v>291</v>
      </c>
      <c r="H49" s="91">
        <v>45904</v>
      </c>
      <c r="I49" s="89"/>
      <c r="J49" s="76"/>
      <c r="K49" s="1"/>
      <c r="L49" s="1"/>
      <c r="M49" s="1"/>
      <c r="N49" s="1"/>
      <c r="O49" s="1"/>
    </row>
    <row r="50" spans="1:15" ht="13.4" customHeight="1" x14ac:dyDescent="0.3">
      <c r="A50" s="79"/>
      <c r="B50" s="28" t="s">
        <v>17</v>
      </c>
      <c r="C50" s="28" t="s">
        <v>431</v>
      </c>
      <c r="D50" s="28" t="s">
        <v>89</v>
      </c>
      <c r="E50" s="29" t="s">
        <v>290</v>
      </c>
      <c r="F50" s="30">
        <v>1</v>
      </c>
      <c r="G50" s="91">
        <v>45904</v>
      </c>
      <c r="H50" s="91"/>
      <c r="I50" s="89"/>
      <c r="J50" s="76"/>
      <c r="K50" s="1"/>
      <c r="L50" s="1"/>
      <c r="M50" s="1"/>
      <c r="N50" s="1"/>
      <c r="O50" s="1"/>
    </row>
    <row r="51" spans="1:15" ht="13.4" customHeight="1" x14ac:dyDescent="0.3">
      <c r="A51" s="79"/>
      <c r="B51" s="28" t="s">
        <v>17</v>
      </c>
      <c r="C51" s="28" t="s">
        <v>170</v>
      </c>
      <c r="D51" s="28" t="s">
        <v>22</v>
      </c>
      <c r="E51" s="29">
        <v>24</v>
      </c>
      <c r="F51" s="30">
        <v>0</v>
      </c>
      <c r="G51" s="87"/>
      <c r="H51" s="91"/>
      <c r="I51" s="89"/>
      <c r="J51" s="76"/>
      <c r="K51" s="1"/>
      <c r="L51" s="1"/>
      <c r="M51" s="1"/>
      <c r="N51" s="1"/>
      <c r="O51" s="1"/>
    </row>
    <row r="52" spans="1:15" ht="13.4" customHeight="1" thickBot="1" x14ac:dyDescent="0.35">
      <c r="A52" s="79"/>
      <c r="B52" s="28"/>
      <c r="C52" s="28"/>
      <c r="D52" s="28"/>
      <c r="E52" s="29"/>
      <c r="F52" s="30"/>
      <c r="G52" s="91"/>
      <c r="H52" s="91"/>
      <c r="I52" s="93"/>
      <c r="J52" s="1"/>
      <c r="K52" s="1"/>
      <c r="L52" s="1"/>
      <c r="M52" s="1"/>
      <c r="N52" s="1"/>
      <c r="O52" s="1"/>
    </row>
    <row r="53" spans="1:15" ht="13.4" customHeight="1" thickBot="1" x14ac:dyDescent="0.35">
      <c r="A53" s="1"/>
      <c r="B53" s="33"/>
      <c r="C53" s="33"/>
      <c r="D53" s="34"/>
      <c r="E53" s="35">
        <f>SUM(E32:E52)</f>
        <v>99</v>
      </c>
      <c r="F53" s="36">
        <f>SUM(F35:F52)-SUM(F32:F34)</f>
        <v>2</v>
      </c>
      <c r="G53" s="80"/>
      <c r="H53" s="92"/>
      <c r="I53" s="93"/>
      <c r="J53" s="76"/>
      <c r="K53" s="1"/>
      <c r="L53" s="1"/>
      <c r="M53" s="1"/>
      <c r="N53" s="1"/>
      <c r="O53" s="1"/>
    </row>
    <row r="54" spans="1:15" ht="13.4" customHeight="1" x14ac:dyDescent="0.3">
      <c r="A54" s="1"/>
      <c r="B54" s="1"/>
      <c r="C54" s="1"/>
      <c r="D54" s="1"/>
      <c r="E54" s="37"/>
      <c r="F54" s="33"/>
      <c r="G54" s="75"/>
      <c r="H54" s="75"/>
      <c r="I54" s="75"/>
      <c r="J54" s="76"/>
      <c r="K54" s="1"/>
      <c r="L54" s="1"/>
      <c r="M54" s="1"/>
      <c r="N54" s="1"/>
      <c r="O54" s="1"/>
    </row>
    <row r="55" spans="1:15" ht="13.4" customHeight="1" x14ac:dyDescent="0.3">
      <c r="A55" s="1"/>
      <c r="B55" s="1"/>
      <c r="C55" s="1"/>
      <c r="D55" s="1"/>
      <c r="E55" s="2"/>
      <c r="F55" s="1"/>
      <c r="G55" s="75"/>
      <c r="H55" s="75"/>
      <c r="I55" s="75"/>
      <c r="J55" s="76"/>
      <c r="K55" s="1"/>
      <c r="L55" s="1"/>
      <c r="M55" s="1"/>
      <c r="N55" s="1"/>
      <c r="O55" s="1"/>
    </row>
    <row r="56" spans="1:15" ht="13.4" customHeight="1" x14ac:dyDescent="0.3">
      <c r="A56" s="1"/>
      <c r="B56" s="1"/>
      <c r="C56" s="3" t="s">
        <v>201</v>
      </c>
      <c r="D56" s="3" t="s">
        <v>25</v>
      </c>
      <c r="E56" s="2"/>
      <c r="F56" s="1"/>
      <c r="G56" s="75"/>
      <c r="H56" s="75"/>
      <c r="I56" s="75"/>
      <c r="J56" s="76"/>
      <c r="K56" s="1"/>
      <c r="L56" s="1"/>
      <c r="M56" s="1"/>
      <c r="N56" s="1"/>
      <c r="O56" s="1"/>
    </row>
    <row r="57" spans="1:15" ht="13.4" customHeight="1" thickBot="1" x14ac:dyDescent="0.35">
      <c r="A57" s="1"/>
      <c r="B57" s="4"/>
      <c r="C57" s="4"/>
      <c r="D57" s="4"/>
      <c r="E57" s="5"/>
      <c r="F57" s="4"/>
      <c r="G57" s="75"/>
      <c r="H57" s="75"/>
      <c r="I57" s="75"/>
      <c r="J57" s="76"/>
      <c r="K57" s="1"/>
      <c r="L57" s="1"/>
      <c r="M57" s="1"/>
      <c r="N57" s="1"/>
      <c r="O57" s="1"/>
    </row>
    <row r="58" spans="1:15" ht="13.4" customHeight="1" thickBot="1" x14ac:dyDescent="0.35">
      <c r="A58" s="79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0"/>
      <c r="H58" s="92"/>
      <c r="I58" s="92"/>
      <c r="J58" s="76"/>
      <c r="K58" s="1"/>
      <c r="L58" s="1"/>
      <c r="M58" s="1"/>
      <c r="N58" s="1"/>
      <c r="O58" s="1"/>
    </row>
    <row r="59" spans="1:15" ht="13.4" customHeight="1" x14ac:dyDescent="0.3">
      <c r="A59" s="79"/>
      <c r="B59" s="12" t="s">
        <v>13</v>
      </c>
      <c r="C59" s="13"/>
      <c r="D59" s="12" t="s">
        <v>151</v>
      </c>
      <c r="E59" s="14">
        <v>4</v>
      </c>
      <c r="F59" s="15">
        <v>9</v>
      </c>
      <c r="G59" s="80"/>
      <c r="H59" s="92"/>
      <c r="I59" s="92"/>
      <c r="J59" s="76"/>
      <c r="K59" s="1"/>
      <c r="L59" s="1"/>
      <c r="M59" s="1"/>
      <c r="N59" s="1"/>
      <c r="O59" s="1"/>
    </row>
    <row r="60" spans="1:15" ht="13.4" customHeight="1" x14ac:dyDescent="0.3">
      <c r="A60" s="79"/>
      <c r="B60" s="21"/>
      <c r="C60" s="21"/>
      <c r="D60" s="21"/>
      <c r="E60" s="22"/>
      <c r="F60" s="21"/>
      <c r="G60" s="80"/>
      <c r="H60" s="92"/>
      <c r="I60" s="92"/>
      <c r="J60" s="90"/>
      <c r="K60" s="1"/>
      <c r="L60" s="1"/>
      <c r="M60" s="1"/>
      <c r="N60" s="1"/>
      <c r="O60" s="1"/>
    </row>
    <row r="61" spans="1:15" ht="13.4" customHeight="1" x14ac:dyDescent="0.3">
      <c r="A61" s="79"/>
      <c r="B61" s="21"/>
      <c r="C61" s="21"/>
      <c r="D61" s="21"/>
      <c r="E61" s="22"/>
      <c r="F61" s="21"/>
      <c r="G61" s="80"/>
      <c r="H61" s="92"/>
      <c r="I61" s="92"/>
      <c r="J61" s="91"/>
      <c r="K61" s="1"/>
      <c r="L61" s="1"/>
      <c r="M61" s="1"/>
      <c r="N61" s="1"/>
      <c r="O61" s="1"/>
    </row>
    <row r="62" spans="1:15" ht="13.4" customHeight="1" x14ac:dyDescent="0.3">
      <c r="A62" s="79"/>
      <c r="B62" s="28" t="s">
        <v>14</v>
      </c>
      <c r="C62" s="28" t="s">
        <v>197</v>
      </c>
      <c r="D62" s="28" t="s">
        <v>26</v>
      </c>
      <c r="E62" s="29">
        <v>1</v>
      </c>
      <c r="F62" s="30">
        <v>0</v>
      </c>
      <c r="G62" s="83"/>
      <c r="H62" s="91"/>
      <c r="I62" s="90"/>
      <c r="J62" s="90"/>
      <c r="K62" s="1"/>
      <c r="L62" s="1"/>
      <c r="M62" s="1"/>
      <c r="N62" s="1"/>
      <c r="O62" s="1"/>
    </row>
    <row r="63" spans="1:15" ht="13.4" customHeight="1" x14ac:dyDescent="0.3">
      <c r="A63" s="79"/>
      <c r="B63" s="28" t="s">
        <v>14</v>
      </c>
      <c r="C63" s="28" t="s">
        <v>196</v>
      </c>
      <c r="D63" s="28" t="s">
        <v>33</v>
      </c>
      <c r="E63" s="29">
        <v>1</v>
      </c>
      <c r="F63" s="30">
        <v>1</v>
      </c>
      <c r="G63" s="87"/>
      <c r="H63" s="91"/>
      <c r="I63" s="90"/>
      <c r="J63" s="90"/>
      <c r="K63" s="1"/>
      <c r="L63" s="1"/>
      <c r="M63" s="1"/>
      <c r="N63" s="1"/>
      <c r="O63" s="1"/>
    </row>
    <row r="64" spans="1:15" ht="13.4" customHeight="1" x14ac:dyDescent="0.3">
      <c r="A64" s="79"/>
      <c r="B64" s="28"/>
      <c r="C64" s="28"/>
      <c r="D64" s="28"/>
      <c r="E64" s="29"/>
      <c r="F64" s="30"/>
      <c r="G64" s="87"/>
      <c r="H64" s="90"/>
      <c r="I64" s="90"/>
      <c r="J64" s="76"/>
      <c r="K64" s="1"/>
      <c r="L64" s="1"/>
      <c r="M64" s="1"/>
      <c r="N64" s="1"/>
      <c r="O64" s="1"/>
    </row>
    <row r="65" spans="1:15" ht="13.4" customHeight="1" x14ac:dyDescent="0.3">
      <c r="A65" s="79"/>
      <c r="B65" s="28" t="s">
        <v>16</v>
      </c>
      <c r="C65" s="28" t="s">
        <v>29</v>
      </c>
      <c r="D65" s="28" t="s">
        <v>70</v>
      </c>
      <c r="E65" s="29">
        <v>30</v>
      </c>
      <c r="F65" s="30">
        <v>2</v>
      </c>
      <c r="G65" s="83"/>
      <c r="H65" s="90"/>
      <c r="I65" s="90"/>
      <c r="J65" s="76"/>
      <c r="K65" s="1"/>
      <c r="L65" s="1"/>
      <c r="M65" s="1"/>
      <c r="N65" s="1"/>
      <c r="O65" s="1"/>
    </row>
    <row r="66" spans="1:15" ht="13.4" customHeight="1" x14ac:dyDescent="0.3">
      <c r="A66" s="79"/>
      <c r="B66" s="28" t="s">
        <v>16</v>
      </c>
      <c r="C66" s="28" t="s">
        <v>161</v>
      </c>
      <c r="D66" s="28" t="s">
        <v>162</v>
      </c>
      <c r="E66" s="29">
        <v>5</v>
      </c>
      <c r="F66" s="30">
        <v>6</v>
      </c>
      <c r="G66" s="83"/>
      <c r="H66" s="91"/>
      <c r="I66" s="90"/>
      <c r="J66" s="76"/>
      <c r="K66" s="1"/>
      <c r="L66" s="1"/>
      <c r="M66" s="1"/>
      <c r="N66" s="1"/>
      <c r="O66" s="1"/>
    </row>
    <row r="67" spans="1:15" ht="13.4" customHeight="1" x14ac:dyDescent="0.3">
      <c r="A67" s="79"/>
      <c r="B67" s="108" t="s">
        <v>16</v>
      </c>
      <c r="C67" s="108" t="s">
        <v>174</v>
      </c>
      <c r="D67" s="108" t="s">
        <v>26</v>
      </c>
      <c r="E67" s="109">
        <v>29</v>
      </c>
      <c r="F67" s="110">
        <v>0</v>
      </c>
      <c r="G67" s="87" t="s">
        <v>291</v>
      </c>
      <c r="H67" s="91">
        <v>45904</v>
      </c>
      <c r="I67" s="90"/>
      <c r="J67" s="76"/>
      <c r="K67" s="1"/>
      <c r="L67" s="1"/>
      <c r="M67" s="1"/>
      <c r="N67" s="1"/>
      <c r="O67" s="1"/>
    </row>
    <row r="68" spans="1:15" ht="13.4" customHeight="1" x14ac:dyDescent="0.3">
      <c r="A68" s="79"/>
      <c r="B68" s="28" t="s">
        <v>16</v>
      </c>
      <c r="C68" s="28" t="s">
        <v>415</v>
      </c>
      <c r="D68" s="28" t="s">
        <v>36</v>
      </c>
      <c r="E68" s="29" t="s">
        <v>290</v>
      </c>
      <c r="F68" s="30">
        <v>4</v>
      </c>
      <c r="G68" s="91">
        <v>45904</v>
      </c>
      <c r="H68" s="91"/>
      <c r="I68" s="90"/>
      <c r="J68" s="76"/>
      <c r="K68" s="1"/>
      <c r="L68" s="1"/>
      <c r="M68" s="1"/>
      <c r="N68" s="1"/>
      <c r="O68" s="1"/>
    </row>
    <row r="69" spans="1:15" ht="13.4" customHeight="1" x14ac:dyDescent="0.3">
      <c r="A69" s="79"/>
      <c r="B69" s="28"/>
      <c r="C69" s="28"/>
      <c r="D69" s="28"/>
      <c r="E69" s="29"/>
      <c r="F69" s="30"/>
      <c r="G69" s="87"/>
      <c r="H69" s="91"/>
      <c r="I69" s="90"/>
      <c r="J69" s="76"/>
      <c r="K69" s="1"/>
      <c r="L69" s="1"/>
      <c r="M69" s="1"/>
      <c r="N69" s="1"/>
      <c r="O69" s="1"/>
    </row>
    <row r="70" spans="1:15" ht="13.4" customHeight="1" x14ac:dyDescent="0.3">
      <c r="A70" s="79"/>
      <c r="B70" s="28"/>
      <c r="C70" s="28"/>
      <c r="D70" s="28"/>
      <c r="E70" s="29"/>
      <c r="F70" s="30"/>
      <c r="G70" s="87"/>
      <c r="H70" s="91"/>
      <c r="I70" s="90"/>
      <c r="J70" s="76"/>
      <c r="K70" s="1"/>
      <c r="L70" s="1"/>
      <c r="M70" s="1"/>
      <c r="N70" s="1"/>
      <c r="O70" s="1"/>
    </row>
    <row r="71" spans="1:15" ht="13.4" customHeight="1" x14ac:dyDescent="0.3">
      <c r="A71" s="79"/>
      <c r="B71" s="28" t="s">
        <v>17</v>
      </c>
      <c r="C71" s="28" t="s">
        <v>99</v>
      </c>
      <c r="D71" s="28" t="s">
        <v>20</v>
      </c>
      <c r="E71" s="29">
        <v>5</v>
      </c>
      <c r="F71" s="30">
        <v>6</v>
      </c>
      <c r="G71" s="87"/>
      <c r="H71" s="91"/>
      <c r="I71" s="90"/>
      <c r="J71" s="76"/>
      <c r="K71" s="1"/>
      <c r="L71" s="1"/>
      <c r="M71" s="1"/>
      <c r="N71" s="1"/>
      <c r="O71" s="1"/>
    </row>
    <row r="72" spans="1:15" ht="13.4" customHeight="1" x14ac:dyDescent="0.3">
      <c r="A72" s="79"/>
      <c r="B72" s="108" t="s">
        <v>17</v>
      </c>
      <c r="C72" s="108" t="s">
        <v>59</v>
      </c>
      <c r="D72" s="108" t="s">
        <v>18</v>
      </c>
      <c r="E72" s="109">
        <v>7</v>
      </c>
      <c r="F72" s="110">
        <v>0</v>
      </c>
      <c r="G72" s="83" t="s">
        <v>291</v>
      </c>
      <c r="H72" s="91">
        <v>45897</v>
      </c>
      <c r="I72" s="90"/>
      <c r="J72" s="76"/>
      <c r="K72" s="1"/>
      <c r="L72" s="1"/>
      <c r="M72" s="1"/>
      <c r="N72" s="1"/>
      <c r="O72" s="1"/>
    </row>
    <row r="73" spans="1:15" ht="13.4" customHeight="1" x14ac:dyDescent="0.3">
      <c r="A73" s="79"/>
      <c r="B73" s="28" t="s">
        <v>17</v>
      </c>
      <c r="C73" s="28" t="s">
        <v>412</v>
      </c>
      <c r="D73" s="28" t="s">
        <v>87</v>
      </c>
      <c r="E73" s="29" t="s">
        <v>290</v>
      </c>
      <c r="F73" s="30">
        <v>0</v>
      </c>
      <c r="G73" s="87">
        <v>45897</v>
      </c>
      <c r="H73" s="91"/>
      <c r="I73" s="90"/>
      <c r="J73" s="96"/>
      <c r="K73" s="1"/>
      <c r="L73" s="1"/>
      <c r="M73" s="1"/>
      <c r="N73" s="1"/>
      <c r="O73" s="1"/>
    </row>
    <row r="74" spans="1:15" ht="13.4" customHeight="1" x14ac:dyDescent="0.3">
      <c r="A74" s="79"/>
      <c r="B74" s="28" t="s">
        <v>17</v>
      </c>
      <c r="C74" s="28" t="s">
        <v>198</v>
      </c>
      <c r="D74" s="28" t="s">
        <v>162</v>
      </c>
      <c r="E74" s="29">
        <v>7</v>
      </c>
      <c r="F74" s="30">
        <v>1</v>
      </c>
      <c r="G74" s="87"/>
      <c r="H74" s="91"/>
      <c r="I74" s="90"/>
      <c r="J74" s="76"/>
      <c r="K74" s="1"/>
      <c r="L74" s="1"/>
      <c r="M74" s="1"/>
      <c r="N74" s="1"/>
      <c r="O74" s="1"/>
    </row>
    <row r="75" spans="1:15" ht="13.4" customHeight="1" x14ac:dyDescent="0.3">
      <c r="A75" s="79"/>
      <c r="B75" s="108" t="s">
        <v>17</v>
      </c>
      <c r="C75" s="108" t="s">
        <v>199</v>
      </c>
      <c r="D75" s="108" t="s">
        <v>82</v>
      </c>
      <c r="E75" s="109">
        <v>1</v>
      </c>
      <c r="F75" s="110">
        <v>0</v>
      </c>
      <c r="G75" s="87" t="s">
        <v>291</v>
      </c>
      <c r="H75" s="91">
        <v>45890</v>
      </c>
      <c r="I75" s="90"/>
      <c r="J75" s="76"/>
      <c r="K75" s="1"/>
      <c r="L75" s="1"/>
      <c r="M75" s="1"/>
      <c r="N75" s="1"/>
      <c r="O75" s="1"/>
    </row>
    <row r="76" spans="1:15" ht="13.4" customHeight="1" x14ac:dyDescent="0.3">
      <c r="A76" s="79"/>
      <c r="B76" s="28" t="s">
        <v>17</v>
      </c>
      <c r="C76" s="28" t="s">
        <v>299</v>
      </c>
      <c r="D76" s="28" t="s">
        <v>300</v>
      </c>
      <c r="E76" s="29" t="s">
        <v>290</v>
      </c>
      <c r="F76" s="30">
        <v>0</v>
      </c>
      <c r="G76" s="87">
        <v>45890</v>
      </c>
      <c r="H76" s="91"/>
      <c r="I76" s="90"/>
      <c r="J76" s="76"/>
      <c r="K76" s="1"/>
      <c r="L76" s="1"/>
      <c r="M76" s="1"/>
      <c r="N76" s="1"/>
      <c r="O76" s="1"/>
    </row>
    <row r="77" spans="1:15" ht="13.4" customHeight="1" x14ac:dyDescent="0.3">
      <c r="A77" s="79"/>
      <c r="B77" s="28" t="s">
        <v>17</v>
      </c>
      <c r="C77" s="28" t="s">
        <v>200</v>
      </c>
      <c r="D77" s="28" t="s">
        <v>100</v>
      </c>
      <c r="E77" s="29">
        <v>1</v>
      </c>
      <c r="F77" s="30">
        <v>1</v>
      </c>
      <c r="G77" s="87"/>
      <c r="H77" s="91"/>
      <c r="I77" s="90"/>
      <c r="J77" s="1"/>
      <c r="K77" s="1"/>
      <c r="L77" s="1"/>
      <c r="M77" s="1"/>
      <c r="N77" s="1"/>
      <c r="O77" s="1"/>
    </row>
    <row r="78" spans="1:15" ht="13.4" customHeight="1" x14ac:dyDescent="0.3">
      <c r="A78" s="79"/>
      <c r="B78" s="28"/>
      <c r="C78" s="28"/>
      <c r="D78" s="28"/>
      <c r="E78" s="29"/>
      <c r="F78" s="30"/>
      <c r="G78" s="87"/>
      <c r="H78" s="91"/>
      <c r="I78" s="90"/>
      <c r="J78" s="76"/>
      <c r="K78" s="1"/>
      <c r="L78" s="1"/>
      <c r="M78" s="1"/>
      <c r="N78" s="1"/>
      <c r="O78" s="1"/>
    </row>
    <row r="79" spans="1:15" ht="13.4" customHeight="1" thickBot="1" x14ac:dyDescent="0.35">
      <c r="A79" s="79"/>
      <c r="B79" s="28"/>
      <c r="C79" s="28"/>
      <c r="D79" s="28"/>
      <c r="E79" s="29"/>
      <c r="F79" s="30"/>
      <c r="G79" s="87"/>
      <c r="H79" s="90"/>
      <c r="I79" s="92"/>
      <c r="J79" s="76"/>
      <c r="K79" s="1"/>
      <c r="L79" s="1"/>
      <c r="M79" s="1"/>
      <c r="N79" s="1"/>
      <c r="O79" s="1"/>
    </row>
    <row r="80" spans="1:15" ht="13.4" customHeight="1" thickBot="1" x14ac:dyDescent="0.35">
      <c r="A80" s="1"/>
      <c r="B80" s="33"/>
      <c r="C80" s="33"/>
      <c r="D80" s="34"/>
      <c r="E80" s="35">
        <f>SUM(E59:E79)</f>
        <v>91</v>
      </c>
      <c r="F80" s="36">
        <f>SUM(F62:F79)-SUM(F59:F61)</f>
        <v>12</v>
      </c>
      <c r="G80" s="80"/>
      <c r="H80" s="92"/>
      <c r="I80" s="92"/>
      <c r="J80" s="76"/>
      <c r="K80" s="1"/>
      <c r="L80" s="1"/>
      <c r="M80" s="1"/>
      <c r="N80" s="1"/>
      <c r="O80" s="1"/>
    </row>
    <row r="81" spans="1:15" ht="13.4" customHeight="1" x14ac:dyDescent="0.3">
      <c r="A81" s="1"/>
      <c r="B81" s="1"/>
      <c r="C81" s="1"/>
      <c r="D81" s="1"/>
      <c r="E81" s="37"/>
      <c r="F81" s="33"/>
      <c r="G81" s="75"/>
      <c r="H81" s="75"/>
      <c r="I81" s="75"/>
      <c r="J81" s="76"/>
      <c r="K81" s="1"/>
      <c r="L81" s="1"/>
      <c r="M81" s="1"/>
      <c r="N81" s="1"/>
      <c r="O81" s="1"/>
    </row>
    <row r="82" spans="1:15" ht="13.4" customHeight="1" x14ac:dyDescent="0.3">
      <c r="A82" s="1"/>
      <c r="B82" s="1"/>
      <c r="C82" s="1"/>
      <c r="D82" s="1"/>
      <c r="E82" s="2"/>
      <c r="F82" s="1"/>
      <c r="G82" s="75"/>
      <c r="H82" s="75"/>
      <c r="I82" s="75"/>
      <c r="J82" s="76"/>
      <c r="K82" s="1"/>
      <c r="L82" s="1"/>
      <c r="M82" s="1"/>
      <c r="N82" s="1"/>
      <c r="O82" s="1"/>
    </row>
    <row r="83" spans="1:15" ht="13.4" customHeight="1" x14ac:dyDescent="0.3">
      <c r="A83" s="1"/>
      <c r="B83" s="1"/>
      <c r="C83" s="3" t="s">
        <v>15</v>
      </c>
      <c r="D83" s="3" t="s">
        <v>27</v>
      </c>
      <c r="E83" s="2"/>
      <c r="F83" s="1"/>
      <c r="G83" s="75"/>
      <c r="H83" s="75"/>
      <c r="I83" s="75"/>
      <c r="J83" s="76"/>
      <c r="K83" s="1"/>
      <c r="L83" s="1"/>
      <c r="M83" s="1"/>
      <c r="N83" s="1"/>
      <c r="O83" s="1"/>
    </row>
    <row r="84" spans="1:15" ht="13.4" customHeight="1" thickBot="1" x14ac:dyDescent="0.35">
      <c r="A84" s="1"/>
      <c r="B84" s="4"/>
      <c r="C84" s="4"/>
      <c r="D84" s="4"/>
      <c r="E84" s="5"/>
      <c r="F84" s="4"/>
      <c r="G84" s="75"/>
      <c r="H84" s="75"/>
      <c r="I84" s="75"/>
      <c r="J84" s="76"/>
      <c r="K84" s="1"/>
      <c r="L84" s="1"/>
      <c r="M84" s="1"/>
      <c r="N84" s="1"/>
      <c r="O84" s="1"/>
    </row>
    <row r="85" spans="1:15" ht="13.4" customHeight="1" thickBot="1" x14ac:dyDescent="0.35">
      <c r="A85" s="79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0"/>
      <c r="H85" s="92"/>
      <c r="I85" s="92"/>
      <c r="J85" s="76"/>
      <c r="K85" s="1"/>
      <c r="L85" s="1"/>
      <c r="M85" s="1"/>
      <c r="N85" s="1"/>
      <c r="O85" s="1"/>
    </row>
    <row r="86" spans="1:15" ht="13.4" customHeight="1" x14ac:dyDescent="0.3">
      <c r="A86" s="79"/>
      <c r="B86" s="12" t="s">
        <v>13</v>
      </c>
      <c r="C86" s="13"/>
      <c r="D86" s="12" t="s">
        <v>70</v>
      </c>
      <c r="E86" s="14">
        <v>8</v>
      </c>
      <c r="F86" s="15">
        <v>13</v>
      </c>
      <c r="G86" s="80"/>
      <c r="H86" s="94"/>
      <c r="I86" s="93"/>
      <c r="J86" s="76"/>
      <c r="K86" s="1"/>
      <c r="L86" s="1"/>
      <c r="M86" s="1"/>
      <c r="N86" s="1"/>
      <c r="O86" s="1"/>
    </row>
    <row r="87" spans="1:15" ht="13.4" customHeight="1" x14ac:dyDescent="0.3">
      <c r="A87" s="79"/>
      <c r="B87" s="21"/>
      <c r="C87" s="21"/>
      <c r="D87" s="21"/>
      <c r="E87" s="22"/>
      <c r="F87" s="21"/>
      <c r="G87" s="86"/>
      <c r="H87" s="91"/>
      <c r="I87" s="91"/>
      <c r="J87" s="76"/>
      <c r="K87" s="1"/>
      <c r="L87" s="1"/>
      <c r="M87" s="1"/>
      <c r="N87" s="1"/>
      <c r="O87" s="1"/>
    </row>
    <row r="88" spans="1:15" ht="13.4" customHeight="1" x14ac:dyDescent="0.3">
      <c r="A88" s="79"/>
      <c r="B88" s="21"/>
      <c r="C88" s="21"/>
      <c r="D88" s="21"/>
      <c r="E88" s="22"/>
      <c r="F88" s="21"/>
      <c r="G88" s="91"/>
      <c r="H88" s="92"/>
      <c r="I88" s="91"/>
      <c r="J88" s="76"/>
      <c r="K88" s="1"/>
      <c r="L88" s="1"/>
      <c r="M88" s="1"/>
      <c r="N88" s="1"/>
      <c r="O88" s="1"/>
    </row>
    <row r="89" spans="1:15" ht="13.4" customHeight="1" x14ac:dyDescent="0.3">
      <c r="A89" s="79"/>
      <c r="B89" s="28" t="s">
        <v>14</v>
      </c>
      <c r="C89" s="28" t="s">
        <v>202</v>
      </c>
      <c r="D89" s="28" t="s">
        <v>36</v>
      </c>
      <c r="E89" s="29">
        <v>1</v>
      </c>
      <c r="F89" s="30">
        <v>0</v>
      </c>
      <c r="G89" s="83"/>
      <c r="H89" s="90"/>
      <c r="I89" s="90"/>
      <c r="J89" s="76"/>
      <c r="K89" s="1"/>
      <c r="L89" s="1"/>
      <c r="M89" s="1"/>
      <c r="N89" s="1"/>
      <c r="O89" s="1"/>
    </row>
    <row r="90" spans="1:15" ht="13.4" customHeight="1" x14ac:dyDescent="0.3">
      <c r="A90" s="79"/>
      <c r="B90" s="28" t="s">
        <v>14</v>
      </c>
      <c r="C90" s="28" t="s">
        <v>57</v>
      </c>
      <c r="D90" s="28" t="s">
        <v>30</v>
      </c>
      <c r="E90" s="29">
        <v>3</v>
      </c>
      <c r="F90" s="30">
        <v>0</v>
      </c>
      <c r="G90" s="83"/>
      <c r="H90" s="90"/>
      <c r="I90" s="90"/>
      <c r="J90" s="76"/>
      <c r="K90" s="1"/>
      <c r="L90" s="1"/>
      <c r="M90" s="1"/>
      <c r="N90" s="1"/>
      <c r="O90" s="1"/>
    </row>
    <row r="91" spans="1:15" ht="13.4" customHeight="1" x14ac:dyDescent="0.3">
      <c r="A91" s="79"/>
      <c r="B91" s="28"/>
      <c r="C91" s="28"/>
      <c r="D91" s="28"/>
      <c r="E91" s="29"/>
      <c r="F91" s="30"/>
      <c r="G91" s="83"/>
      <c r="H91" s="91"/>
      <c r="I91" s="90"/>
      <c r="J91" s="76"/>
      <c r="K91" s="1"/>
      <c r="L91" s="1"/>
      <c r="M91" s="1"/>
      <c r="N91" s="1"/>
      <c r="O91" s="1"/>
    </row>
    <row r="92" spans="1:15" ht="13.4" customHeight="1" x14ac:dyDescent="0.3">
      <c r="A92" s="79"/>
      <c r="B92" s="28" t="s">
        <v>16</v>
      </c>
      <c r="C92" s="28" t="s">
        <v>203</v>
      </c>
      <c r="D92" s="28" t="s">
        <v>22</v>
      </c>
      <c r="E92" s="29">
        <v>1</v>
      </c>
      <c r="F92" s="30">
        <v>1</v>
      </c>
      <c r="G92" s="87"/>
      <c r="H92" s="91"/>
      <c r="I92" s="90"/>
      <c r="J92" s="76"/>
      <c r="K92" s="1"/>
      <c r="L92" s="1"/>
      <c r="M92" s="1"/>
      <c r="N92" s="1"/>
      <c r="O92" s="1"/>
    </row>
    <row r="93" spans="1:15" ht="13.4" customHeight="1" x14ac:dyDescent="0.3">
      <c r="A93" s="79"/>
      <c r="B93" s="108" t="s">
        <v>16</v>
      </c>
      <c r="C93" s="108" t="s">
        <v>65</v>
      </c>
      <c r="D93" s="108" t="s">
        <v>137</v>
      </c>
      <c r="E93" s="109">
        <v>1</v>
      </c>
      <c r="F93" s="110">
        <v>0</v>
      </c>
      <c r="G93" s="91" t="s">
        <v>291</v>
      </c>
      <c r="H93" s="91">
        <v>45876</v>
      </c>
      <c r="I93" s="91"/>
      <c r="J93" s="76"/>
      <c r="K93" s="1"/>
      <c r="L93" s="1"/>
      <c r="M93" s="1"/>
      <c r="N93" s="1"/>
      <c r="O93" s="1"/>
    </row>
    <row r="94" spans="1:15" ht="13.4" customHeight="1" x14ac:dyDescent="0.3">
      <c r="A94" s="79"/>
      <c r="B94" s="28" t="s">
        <v>16</v>
      </c>
      <c r="C94" s="28" t="s">
        <v>293</v>
      </c>
      <c r="D94" s="28" t="s">
        <v>24</v>
      </c>
      <c r="E94" s="29" t="s">
        <v>290</v>
      </c>
      <c r="F94" s="30">
        <v>0</v>
      </c>
      <c r="G94" s="91">
        <v>45876</v>
      </c>
      <c r="H94" s="91"/>
      <c r="I94" s="90"/>
      <c r="J94" s="76"/>
      <c r="K94" s="1"/>
      <c r="L94" s="1"/>
      <c r="M94" s="1"/>
      <c r="N94" s="1"/>
      <c r="O94" s="1"/>
    </row>
    <row r="95" spans="1:15" ht="13.4" customHeight="1" x14ac:dyDescent="0.3">
      <c r="A95" s="79"/>
      <c r="B95" s="28" t="s">
        <v>16</v>
      </c>
      <c r="C95" s="28" t="s">
        <v>138</v>
      </c>
      <c r="D95" s="28" t="s">
        <v>18</v>
      </c>
      <c r="E95" s="29">
        <v>19</v>
      </c>
      <c r="F95" s="30">
        <v>1</v>
      </c>
      <c r="G95" s="91"/>
      <c r="H95" s="91"/>
      <c r="I95" s="90"/>
      <c r="J95" s="76"/>
      <c r="K95" s="1"/>
      <c r="L95" s="1"/>
      <c r="M95" s="1"/>
      <c r="N95" s="1"/>
      <c r="O95" s="1"/>
    </row>
    <row r="96" spans="1:15" ht="13.4" customHeight="1" x14ac:dyDescent="0.3">
      <c r="A96" s="79"/>
      <c r="B96" s="28"/>
      <c r="C96" s="28"/>
      <c r="D96" s="28"/>
      <c r="E96" s="29"/>
      <c r="F96" s="30"/>
      <c r="G96" s="91"/>
      <c r="H96" s="91"/>
      <c r="I96" s="90"/>
      <c r="J96" s="76"/>
      <c r="K96" s="1"/>
      <c r="L96" s="1"/>
      <c r="M96" s="1"/>
      <c r="N96" s="1"/>
      <c r="O96" s="1"/>
    </row>
    <row r="97" spans="1:15" ht="13.4" customHeight="1" x14ac:dyDescent="0.3">
      <c r="A97" s="79"/>
      <c r="B97" s="28"/>
      <c r="C97" s="28"/>
      <c r="D97" s="28"/>
      <c r="E97" s="29"/>
      <c r="F97" s="30"/>
      <c r="G97" s="87"/>
      <c r="H97" s="91"/>
      <c r="I97" s="90"/>
      <c r="J97" s="76"/>
      <c r="K97" s="1"/>
      <c r="L97" s="1"/>
      <c r="M97" s="1"/>
      <c r="N97" s="1"/>
      <c r="O97" s="1"/>
    </row>
    <row r="98" spans="1:15" ht="13.4" customHeight="1" x14ac:dyDescent="0.3">
      <c r="A98" s="79"/>
      <c r="B98" s="28" t="s">
        <v>17</v>
      </c>
      <c r="C98" s="28" t="s">
        <v>204</v>
      </c>
      <c r="D98" s="28" t="s">
        <v>33</v>
      </c>
      <c r="E98" s="29">
        <v>25</v>
      </c>
      <c r="F98" s="30">
        <v>5</v>
      </c>
      <c r="G98" s="87"/>
      <c r="H98" s="91"/>
      <c r="I98" s="90"/>
      <c r="J98" s="76"/>
      <c r="K98" s="1"/>
      <c r="L98" s="1"/>
      <c r="M98" s="1"/>
      <c r="N98" s="1"/>
      <c r="O98" s="1"/>
    </row>
    <row r="99" spans="1:15" ht="13.4" customHeight="1" x14ac:dyDescent="0.3">
      <c r="A99" s="79"/>
      <c r="B99" s="28" t="s">
        <v>17</v>
      </c>
      <c r="C99" s="28" t="s">
        <v>156</v>
      </c>
      <c r="D99" s="28" t="s">
        <v>155</v>
      </c>
      <c r="E99" s="29">
        <v>10</v>
      </c>
      <c r="F99" s="30">
        <v>3</v>
      </c>
      <c r="G99" s="83"/>
      <c r="H99" s="91"/>
      <c r="I99" s="90"/>
      <c r="J99" s="76"/>
      <c r="K99" s="1"/>
      <c r="L99" s="1"/>
      <c r="M99" s="1"/>
      <c r="N99" s="1"/>
      <c r="O99" s="1"/>
    </row>
    <row r="100" spans="1:15" ht="13.4" customHeight="1" x14ac:dyDescent="0.3">
      <c r="A100" s="79"/>
      <c r="B100" s="108" t="s">
        <v>17</v>
      </c>
      <c r="C100" s="108" t="s">
        <v>60</v>
      </c>
      <c r="D100" s="108" t="s">
        <v>150</v>
      </c>
      <c r="E100" s="109">
        <v>6</v>
      </c>
      <c r="F100" s="110">
        <v>1</v>
      </c>
      <c r="G100" s="87" t="s">
        <v>291</v>
      </c>
      <c r="H100" s="91">
        <v>45918</v>
      </c>
      <c r="I100" s="90"/>
      <c r="J100" s="76"/>
      <c r="K100" s="1"/>
      <c r="L100" s="1"/>
      <c r="M100" s="1"/>
      <c r="N100" s="1"/>
      <c r="O100" s="1"/>
    </row>
    <row r="101" spans="1:15" ht="13.4" customHeight="1" x14ac:dyDescent="0.3">
      <c r="A101" s="79"/>
      <c r="B101" s="28" t="s">
        <v>17</v>
      </c>
      <c r="C101" s="28" t="s">
        <v>452</v>
      </c>
      <c r="D101" s="28" t="s">
        <v>169</v>
      </c>
      <c r="E101" s="29" t="s">
        <v>290</v>
      </c>
      <c r="F101" s="30">
        <v>2</v>
      </c>
      <c r="G101" s="87">
        <v>45918</v>
      </c>
      <c r="H101" s="91"/>
      <c r="I101" s="90"/>
      <c r="J101" s="76"/>
      <c r="K101" s="1"/>
      <c r="L101" s="1"/>
      <c r="M101" s="1"/>
      <c r="N101" s="1"/>
      <c r="O101" s="1"/>
    </row>
    <row r="102" spans="1:15" ht="13.4" customHeight="1" x14ac:dyDescent="0.3">
      <c r="A102" s="79"/>
      <c r="B102" s="28" t="s">
        <v>17</v>
      </c>
      <c r="C102" s="28" t="s">
        <v>93</v>
      </c>
      <c r="D102" s="28" t="s">
        <v>80</v>
      </c>
      <c r="E102" s="29">
        <v>22</v>
      </c>
      <c r="F102" s="30">
        <v>0</v>
      </c>
      <c r="G102" s="87"/>
      <c r="H102" s="91"/>
      <c r="I102" s="90"/>
      <c r="J102" s="76"/>
      <c r="K102" s="1"/>
      <c r="L102" s="1"/>
      <c r="M102" s="1"/>
      <c r="N102" s="1"/>
      <c r="O102" s="1"/>
    </row>
    <row r="103" spans="1:15" ht="13.4" customHeight="1" x14ac:dyDescent="0.3">
      <c r="A103" s="79"/>
      <c r="B103" s="108" t="s">
        <v>17</v>
      </c>
      <c r="C103" s="108" t="s">
        <v>205</v>
      </c>
      <c r="D103" s="108" t="s">
        <v>73</v>
      </c>
      <c r="E103" s="109">
        <v>1</v>
      </c>
      <c r="F103" s="110">
        <v>0</v>
      </c>
      <c r="G103" s="87" t="s">
        <v>291</v>
      </c>
      <c r="H103" s="91">
        <v>45911</v>
      </c>
      <c r="I103" s="90"/>
      <c r="J103" s="76"/>
      <c r="K103" s="1"/>
      <c r="L103" s="1"/>
      <c r="M103" s="1"/>
      <c r="N103" s="1"/>
      <c r="O103" s="1"/>
    </row>
    <row r="104" spans="1:15" ht="13.4" customHeight="1" x14ac:dyDescent="0.3">
      <c r="A104" s="79"/>
      <c r="B104" s="28" t="s">
        <v>17</v>
      </c>
      <c r="C104" s="28" t="s">
        <v>439</v>
      </c>
      <c r="D104" s="28" t="s">
        <v>82</v>
      </c>
      <c r="E104" s="29" t="s">
        <v>290</v>
      </c>
      <c r="F104" s="30">
        <v>1</v>
      </c>
      <c r="G104" s="87">
        <v>45911</v>
      </c>
      <c r="H104" s="91"/>
      <c r="I104" s="90"/>
      <c r="J104" s="76"/>
      <c r="K104" s="1"/>
      <c r="L104" s="1"/>
      <c r="M104" s="1"/>
      <c r="N104" s="1"/>
      <c r="O104" s="1"/>
    </row>
    <row r="105" spans="1:15" ht="13.4" customHeight="1" x14ac:dyDescent="0.3">
      <c r="A105" s="79"/>
      <c r="B105" s="28"/>
      <c r="C105" s="28"/>
      <c r="D105" s="28"/>
      <c r="E105" s="29"/>
      <c r="F105" s="30"/>
      <c r="G105" s="87"/>
      <c r="H105" s="91"/>
      <c r="I105" s="90"/>
      <c r="J105" s="76"/>
      <c r="K105" s="1"/>
      <c r="L105" s="1"/>
      <c r="M105" s="1"/>
      <c r="N105" s="1"/>
      <c r="O105" s="1"/>
    </row>
    <row r="106" spans="1:15" ht="13.4" customHeight="1" thickBot="1" x14ac:dyDescent="0.35">
      <c r="A106" s="79"/>
      <c r="B106" s="28"/>
      <c r="C106" s="28"/>
      <c r="D106" s="28"/>
      <c r="E106" s="29"/>
      <c r="F106" s="30"/>
      <c r="G106" s="87"/>
      <c r="H106" s="91"/>
      <c r="I106" s="92"/>
      <c r="J106" s="1"/>
      <c r="K106" s="1"/>
      <c r="L106" s="1"/>
      <c r="M106" s="1"/>
      <c r="N106" s="1"/>
      <c r="O106" s="1"/>
    </row>
    <row r="107" spans="1:15" ht="13.4" customHeight="1" thickBot="1" x14ac:dyDescent="0.35">
      <c r="A107" s="1"/>
      <c r="B107" s="33"/>
      <c r="C107" s="33"/>
      <c r="D107" s="34"/>
      <c r="E107" s="35">
        <f>SUM(E86:E106)</f>
        <v>97</v>
      </c>
      <c r="F107" s="36">
        <f>SUM(F89:F106)-SUM(F86:F88)</f>
        <v>1</v>
      </c>
      <c r="G107" s="80"/>
      <c r="H107" s="92"/>
      <c r="I107" s="92"/>
      <c r="J107" s="76"/>
      <c r="K107" s="1"/>
      <c r="L107" s="1"/>
      <c r="M107" s="1"/>
      <c r="N107" s="1"/>
      <c r="O107" s="1"/>
    </row>
    <row r="108" spans="1:15" ht="13.4" customHeight="1" x14ac:dyDescent="0.3">
      <c r="A108" s="1"/>
      <c r="B108" s="1"/>
      <c r="C108" s="1"/>
      <c r="D108" s="1"/>
      <c r="E108" s="37"/>
      <c r="F108" s="33"/>
      <c r="G108" s="75"/>
      <c r="H108" s="75"/>
      <c r="I108" s="75"/>
      <c r="J108" s="76"/>
      <c r="K108" s="1"/>
      <c r="L108" s="1"/>
      <c r="M108" s="1"/>
      <c r="N108" s="1"/>
      <c r="O108" s="1"/>
    </row>
    <row r="109" spans="1:15" ht="13.4" customHeight="1" x14ac:dyDescent="0.3">
      <c r="A109" s="1"/>
      <c r="B109" s="1"/>
      <c r="C109" s="1"/>
      <c r="D109" s="1"/>
      <c r="E109" s="2"/>
      <c r="F109" s="1"/>
      <c r="G109" s="75"/>
      <c r="H109" s="75"/>
      <c r="I109" s="75"/>
      <c r="J109" s="76"/>
      <c r="K109" s="1"/>
      <c r="L109" s="1"/>
      <c r="M109" s="1"/>
      <c r="N109" s="1"/>
      <c r="O109" s="1"/>
    </row>
    <row r="110" spans="1:15" ht="13.4" customHeight="1" x14ac:dyDescent="0.3">
      <c r="A110" s="1"/>
      <c r="B110" s="1"/>
      <c r="C110" s="3" t="s">
        <v>206</v>
      </c>
      <c r="D110" s="3" t="s">
        <v>51</v>
      </c>
      <c r="E110" s="2"/>
      <c r="F110" s="1"/>
      <c r="G110" s="75"/>
      <c r="H110" s="75"/>
      <c r="I110" s="75"/>
      <c r="J110" s="76"/>
      <c r="K110" s="1"/>
      <c r="L110" s="1"/>
      <c r="M110" s="1"/>
      <c r="N110" s="1"/>
      <c r="O110" s="1"/>
    </row>
    <row r="111" spans="1:15" ht="13.4" customHeight="1" thickBot="1" x14ac:dyDescent="0.35">
      <c r="A111" s="1"/>
      <c r="B111" s="4"/>
      <c r="C111" s="4"/>
      <c r="D111" s="4"/>
      <c r="E111" s="5"/>
      <c r="F111" s="4"/>
      <c r="G111" s="75"/>
      <c r="H111" s="75"/>
      <c r="I111" s="75"/>
      <c r="J111" s="76"/>
      <c r="K111" s="1"/>
      <c r="L111" s="1"/>
      <c r="M111" s="1"/>
      <c r="N111" s="1"/>
      <c r="O111" s="1"/>
    </row>
    <row r="112" spans="1:15" ht="13.4" customHeight="1" thickBot="1" x14ac:dyDescent="0.35">
      <c r="A112" s="79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0"/>
      <c r="H112" s="92"/>
      <c r="I112" s="92"/>
      <c r="J112" s="76"/>
      <c r="K112" s="1"/>
      <c r="L112" s="1"/>
      <c r="M112" s="1"/>
      <c r="N112" s="1"/>
      <c r="O112" s="1"/>
    </row>
    <row r="113" spans="1:15" ht="13.4" customHeight="1" x14ac:dyDescent="0.3">
      <c r="A113" s="79"/>
      <c r="B113" s="12" t="s">
        <v>13</v>
      </c>
      <c r="C113" s="13"/>
      <c r="D113" s="12" t="s">
        <v>207</v>
      </c>
      <c r="E113" s="14">
        <v>1</v>
      </c>
      <c r="F113" s="15">
        <v>17</v>
      </c>
      <c r="G113" s="80"/>
      <c r="H113" s="94"/>
      <c r="I113" s="90"/>
      <c r="J113" s="76"/>
      <c r="K113" s="1"/>
      <c r="L113" s="1"/>
      <c r="M113" s="1"/>
      <c r="N113" s="1"/>
      <c r="O113" s="1"/>
    </row>
    <row r="114" spans="1:15" ht="13.4" customHeight="1" x14ac:dyDescent="0.3">
      <c r="A114" s="79"/>
      <c r="B114" s="21"/>
      <c r="C114" s="21"/>
      <c r="D114" s="21"/>
      <c r="E114" s="22"/>
      <c r="F114" s="21"/>
      <c r="G114" s="94"/>
      <c r="H114" s="94"/>
      <c r="I114" s="90"/>
      <c r="J114" s="76"/>
      <c r="K114" s="1"/>
      <c r="L114" s="1"/>
      <c r="M114" s="1"/>
      <c r="N114" s="1"/>
      <c r="O114" s="1"/>
    </row>
    <row r="115" spans="1:15" ht="13.4" customHeight="1" x14ac:dyDescent="0.3">
      <c r="A115" s="79"/>
      <c r="B115" s="21"/>
      <c r="C115" s="21"/>
      <c r="D115" s="21"/>
      <c r="E115" s="22"/>
      <c r="F115" s="21"/>
      <c r="G115" s="86"/>
      <c r="H115" s="92"/>
      <c r="I115" s="92"/>
      <c r="J115" s="76"/>
      <c r="K115" s="1"/>
      <c r="L115" s="1"/>
      <c r="M115" s="1"/>
      <c r="N115" s="1"/>
      <c r="O115" s="1"/>
    </row>
    <row r="116" spans="1:15" ht="13.4" customHeight="1" x14ac:dyDescent="0.3">
      <c r="A116" s="79"/>
      <c r="B116" s="28" t="s">
        <v>14</v>
      </c>
      <c r="C116" s="28" t="s">
        <v>208</v>
      </c>
      <c r="D116" s="28" t="s">
        <v>209</v>
      </c>
      <c r="E116" s="29">
        <v>1</v>
      </c>
      <c r="F116" s="30">
        <v>0</v>
      </c>
      <c r="G116" s="83"/>
      <c r="H116" s="91"/>
      <c r="I116" s="90"/>
      <c r="J116" s="76"/>
      <c r="K116" s="1"/>
      <c r="L116" s="1"/>
      <c r="M116" s="1"/>
      <c r="N116" s="1"/>
      <c r="O116" s="1"/>
    </row>
    <row r="117" spans="1:15" ht="13.4" customHeight="1" x14ac:dyDescent="0.3">
      <c r="A117" s="79"/>
      <c r="B117" s="28" t="s">
        <v>14</v>
      </c>
      <c r="C117" s="28" t="s">
        <v>210</v>
      </c>
      <c r="D117" s="28" t="s">
        <v>95</v>
      </c>
      <c r="E117" s="29">
        <v>1</v>
      </c>
      <c r="F117" s="30">
        <v>0</v>
      </c>
      <c r="G117" s="86"/>
      <c r="H117" s="94"/>
      <c r="I117" s="90"/>
      <c r="J117" s="76"/>
      <c r="K117" s="1"/>
      <c r="L117" s="1"/>
      <c r="M117" s="1"/>
      <c r="N117" s="1"/>
      <c r="O117" s="1"/>
    </row>
    <row r="118" spans="1:15" ht="13.4" customHeight="1" x14ac:dyDescent="0.3">
      <c r="A118" s="79"/>
      <c r="B118" s="28"/>
      <c r="C118" s="28"/>
      <c r="D118" s="28"/>
      <c r="E118" s="29"/>
      <c r="F118" s="30"/>
      <c r="G118" s="87"/>
      <c r="H118" s="91"/>
      <c r="I118" s="90"/>
      <c r="J118" s="76"/>
      <c r="K118" s="1"/>
      <c r="L118" s="1"/>
      <c r="M118" s="1"/>
      <c r="N118" s="1"/>
      <c r="O118" s="1"/>
    </row>
    <row r="119" spans="1:15" ht="13.4" customHeight="1" x14ac:dyDescent="0.3">
      <c r="A119" s="79"/>
      <c r="B119" s="28" t="s">
        <v>16</v>
      </c>
      <c r="C119" s="28" t="s">
        <v>211</v>
      </c>
      <c r="D119" s="28" t="s">
        <v>145</v>
      </c>
      <c r="E119" s="29">
        <v>19</v>
      </c>
      <c r="F119" s="30">
        <v>6</v>
      </c>
      <c r="G119" s="87"/>
      <c r="H119" s="91"/>
      <c r="I119" s="90"/>
      <c r="J119" s="76"/>
      <c r="K119" s="1"/>
      <c r="L119" s="1"/>
      <c r="M119" s="1"/>
      <c r="N119" s="1"/>
      <c r="O119" s="1"/>
    </row>
    <row r="120" spans="1:15" ht="13.4" customHeight="1" x14ac:dyDescent="0.3">
      <c r="A120" s="79"/>
      <c r="B120" s="28" t="s">
        <v>16</v>
      </c>
      <c r="C120" s="28" t="s">
        <v>116</v>
      </c>
      <c r="D120" s="28" t="s">
        <v>33</v>
      </c>
      <c r="E120" s="29">
        <v>20</v>
      </c>
      <c r="F120" s="30">
        <v>2</v>
      </c>
      <c r="G120" s="87"/>
      <c r="H120" s="91"/>
      <c r="I120" s="90"/>
      <c r="J120" s="76"/>
      <c r="K120" s="1"/>
      <c r="L120" s="1"/>
      <c r="M120" s="1"/>
      <c r="N120" s="1"/>
      <c r="O120" s="1"/>
    </row>
    <row r="121" spans="1:15" ht="13.4" customHeight="1" x14ac:dyDescent="0.3">
      <c r="A121" s="79"/>
      <c r="B121" s="28" t="s">
        <v>16</v>
      </c>
      <c r="C121" s="28" t="s">
        <v>180</v>
      </c>
      <c r="D121" s="28" t="s">
        <v>179</v>
      </c>
      <c r="E121" s="29">
        <v>1</v>
      </c>
      <c r="F121" s="30">
        <v>1</v>
      </c>
      <c r="G121" s="86"/>
      <c r="H121" s="94"/>
      <c r="I121" s="90"/>
      <c r="J121" s="1"/>
      <c r="K121" s="1"/>
      <c r="L121" s="1"/>
      <c r="M121" s="1"/>
      <c r="N121" s="1"/>
      <c r="O121" s="1"/>
    </row>
    <row r="122" spans="1:15" ht="13.4" customHeight="1" x14ac:dyDescent="0.3">
      <c r="A122" s="79"/>
      <c r="B122" s="28"/>
      <c r="C122" s="28"/>
      <c r="D122" s="28"/>
      <c r="E122" s="29"/>
      <c r="F122" s="30"/>
      <c r="G122" s="87"/>
      <c r="H122" s="91"/>
      <c r="I122" s="90"/>
      <c r="J122" s="76"/>
      <c r="K122" s="1"/>
      <c r="L122" s="1"/>
      <c r="M122" s="1"/>
      <c r="N122" s="1"/>
      <c r="O122" s="1"/>
    </row>
    <row r="123" spans="1:15" ht="13.4" customHeight="1" x14ac:dyDescent="0.3">
      <c r="A123" s="79"/>
      <c r="B123" s="28"/>
      <c r="C123" s="28"/>
      <c r="D123" s="28"/>
      <c r="E123" s="29"/>
      <c r="F123" s="30"/>
      <c r="G123" s="87"/>
      <c r="H123" s="91"/>
      <c r="I123" s="90"/>
      <c r="J123" s="76"/>
      <c r="K123" s="1"/>
      <c r="L123" s="1"/>
      <c r="M123" s="1"/>
      <c r="N123" s="1"/>
      <c r="O123" s="1"/>
    </row>
    <row r="124" spans="1:15" ht="13.4" customHeight="1" x14ac:dyDescent="0.3">
      <c r="A124" s="79"/>
      <c r="B124" s="28"/>
      <c r="C124" s="28"/>
      <c r="D124" s="28"/>
      <c r="E124" s="29"/>
      <c r="F124" s="30"/>
      <c r="G124" s="87"/>
      <c r="H124" s="91"/>
      <c r="I124" s="90"/>
      <c r="J124" s="76"/>
      <c r="K124" s="1"/>
      <c r="L124" s="1"/>
      <c r="M124" s="1"/>
      <c r="N124" s="1"/>
      <c r="O124" s="1"/>
    </row>
    <row r="125" spans="1:15" ht="13.4" customHeight="1" x14ac:dyDescent="0.3">
      <c r="A125" s="79"/>
      <c r="B125" s="28" t="s">
        <v>17</v>
      </c>
      <c r="C125" s="28" t="s">
        <v>163</v>
      </c>
      <c r="D125" s="28" t="s">
        <v>23</v>
      </c>
      <c r="E125" s="29">
        <v>24</v>
      </c>
      <c r="F125" s="30">
        <v>0</v>
      </c>
      <c r="G125" s="87"/>
      <c r="H125" s="91"/>
      <c r="I125" s="90"/>
      <c r="J125" s="76"/>
      <c r="K125" s="1"/>
      <c r="L125" s="1"/>
      <c r="M125" s="1"/>
      <c r="N125" s="1"/>
      <c r="O125" s="1"/>
    </row>
    <row r="126" spans="1:15" ht="13.4" customHeight="1" x14ac:dyDescent="0.3">
      <c r="A126" s="79"/>
      <c r="B126" s="108" t="s">
        <v>17</v>
      </c>
      <c r="C126" s="108" t="s">
        <v>168</v>
      </c>
      <c r="D126" s="108" t="s">
        <v>169</v>
      </c>
      <c r="E126" s="109">
        <v>10</v>
      </c>
      <c r="F126" s="110">
        <v>1</v>
      </c>
      <c r="G126" s="83" t="s">
        <v>291</v>
      </c>
      <c r="H126" s="91">
        <v>45890</v>
      </c>
      <c r="I126" s="90"/>
      <c r="J126" s="76"/>
      <c r="K126" s="1"/>
      <c r="L126" s="1"/>
      <c r="M126" s="1"/>
      <c r="N126" s="1"/>
      <c r="O126" s="1"/>
    </row>
    <row r="127" spans="1:15" ht="13.4" customHeight="1" x14ac:dyDescent="0.3">
      <c r="A127" s="79"/>
      <c r="B127" s="28" t="s">
        <v>17</v>
      </c>
      <c r="C127" s="28" t="s">
        <v>410</v>
      </c>
      <c r="D127" s="28" t="s">
        <v>411</v>
      </c>
      <c r="E127" s="29" t="s">
        <v>290</v>
      </c>
      <c r="F127" s="30">
        <v>2</v>
      </c>
      <c r="G127" s="87">
        <v>45890</v>
      </c>
      <c r="H127" s="91"/>
      <c r="I127" s="90"/>
      <c r="J127" s="76"/>
      <c r="K127" s="1"/>
      <c r="L127" s="1"/>
      <c r="M127" s="1"/>
      <c r="N127" s="1"/>
      <c r="O127" s="1"/>
    </row>
    <row r="128" spans="1:15" ht="13.4" customHeight="1" x14ac:dyDescent="0.3">
      <c r="A128" s="79"/>
      <c r="B128" s="108" t="s">
        <v>17</v>
      </c>
      <c r="C128" s="108" t="s">
        <v>212</v>
      </c>
      <c r="D128" s="108" t="s">
        <v>129</v>
      </c>
      <c r="E128" s="109">
        <v>19</v>
      </c>
      <c r="F128" s="110">
        <v>2</v>
      </c>
      <c r="G128" s="87" t="s">
        <v>291</v>
      </c>
      <c r="H128" s="91">
        <v>45890</v>
      </c>
      <c r="I128" s="90"/>
      <c r="J128" s="76"/>
      <c r="K128" s="1"/>
      <c r="L128" s="1"/>
      <c r="M128" s="1"/>
      <c r="N128" s="1"/>
      <c r="O128" s="1"/>
    </row>
    <row r="129" spans="1:15" ht="13.4" customHeight="1" x14ac:dyDescent="0.3">
      <c r="A129" s="79"/>
      <c r="B129" s="28" t="s">
        <v>17</v>
      </c>
      <c r="C129" s="28" t="s">
        <v>407</v>
      </c>
      <c r="D129" s="28" t="s">
        <v>69</v>
      </c>
      <c r="E129" s="29" t="s">
        <v>290</v>
      </c>
      <c r="F129" s="30">
        <v>0</v>
      </c>
      <c r="G129" s="87">
        <v>45890</v>
      </c>
      <c r="H129" s="91"/>
      <c r="I129" s="90"/>
      <c r="J129" s="76"/>
      <c r="K129" s="1"/>
      <c r="L129" s="1"/>
      <c r="M129" s="1"/>
      <c r="N129" s="1"/>
      <c r="O129" s="1"/>
    </row>
    <row r="130" spans="1:15" ht="13.4" customHeight="1" x14ac:dyDescent="0.3">
      <c r="A130" s="79"/>
      <c r="B130" s="28" t="s">
        <v>17</v>
      </c>
      <c r="C130" s="28" t="s">
        <v>110</v>
      </c>
      <c r="D130" s="28" t="s">
        <v>97</v>
      </c>
      <c r="E130" s="29">
        <v>1</v>
      </c>
      <c r="F130" s="30">
        <v>9</v>
      </c>
      <c r="G130" s="87"/>
      <c r="H130" s="91"/>
      <c r="I130" s="90"/>
      <c r="J130" s="76"/>
      <c r="K130" s="1"/>
      <c r="L130" s="1"/>
      <c r="M130" s="1"/>
      <c r="N130" s="1"/>
      <c r="O130" s="1"/>
    </row>
    <row r="131" spans="1:15" ht="13.4" customHeight="1" x14ac:dyDescent="0.3">
      <c r="A131" s="79"/>
      <c r="B131" s="108" t="s">
        <v>17</v>
      </c>
      <c r="C131" s="108" t="s">
        <v>213</v>
      </c>
      <c r="D131" s="108" t="s">
        <v>20</v>
      </c>
      <c r="E131" s="109">
        <v>1</v>
      </c>
      <c r="F131" s="110">
        <v>1</v>
      </c>
      <c r="G131" s="87" t="s">
        <v>291</v>
      </c>
      <c r="H131" s="91">
        <v>45932</v>
      </c>
      <c r="I131" s="90"/>
      <c r="J131" s="76"/>
      <c r="K131" s="1"/>
      <c r="L131" s="1"/>
      <c r="M131" s="1"/>
      <c r="N131" s="1"/>
      <c r="O131" s="1"/>
    </row>
    <row r="132" spans="1:15" ht="13.4" customHeight="1" x14ac:dyDescent="0.3">
      <c r="A132" s="79"/>
      <c r="B132" s="28" t="s">
        <v>17</v>
      </c>
      <c r="C132" s="28" t="s">
        <v>463</v>
      </c>
      <c r="D132" s="28" t="s">
        <v>464</v>
      </c>
      <c r="E132" s="29" t="s">
        <v>290</v>
      </c>
      <c r="F132" s="30">
        <v>0</v>
      </c>
      <c r="G132" s="87">
        <v>45932</v>
      </c>
      <c r="H132" s="91"/>
      <c r="I132" s="90"/>
      <c r="J132" s="76"/>
      <c r="K132" s="1"/>
      <c r="L132" s="1"/>
      <c r="M132" s="1"/>
      <c r="N132" s="1"/>
      <c r="O132" s="1"/>
    </row>
    <row r="133" spans="1:15" ht="13.4" customHeight="1" thickBot="1" x14ac:dyDescent="0.35">
      <c r="A133" s="79"/>
      <c r="B133" s="28"/>
      <c r="C133" s="28"/>
      <c r="D133" s="28"/>
      <c r="E133" s="29"/>
      <c r="F133" s="30"/>
      <c r="G133" s="87"/>
      <c r="H133" s="91"/>
      <c r="I133" s="90"/>
      <c r="J133" s="76"/>
      <c r="K133" s="1"/>
      <c r="L133" s="1"/>
      <c r="M133" s="1"/>
      <c r="N133" s="1"/>
      <c r="O133" s="1"/>
    </row>
    <row r="134" spans="1:15" ht="13.4" customHeight="1" thickBot="1" x14ac:dyDescent="0.35">
      <c r="A134" s="1"/>
      <c r="B134" s="33"/>
      <c r="C134" s="33"/>
      <c r="D134" s="34"/>
      <c r="E134" s="35">
        <f>SUM(E113:E133)</f>
        <v>98</v>
      </c>
      <c r="F134" s="36">
        <f>SUM(F116:F133)-SUM(F113:F115)</f>
        <v>7</v>
      </c>
      <c r="G134" s="80"/>
      <c r="H134" s="92"/>
      <c r="I134" s="92"/>
      <c r="J134" s="76"/>
      <c r="K134" s="1"/>
      <c r="L134" s="1"/>
      <c r="M134" s="1"/>
      <c r="N134" s="1"/>
      <c r="O134" s="1"/>
    </row>
    <row r="135" spans="1:15" ht="13.4" customHeight="1" x14ac:dyDescent="0.3">
      <c r="A135" s="1"/>
      <c r="B135" s="1"/>
      <c r="C135" s="1"/>
      <c r="D135" s="1"/>
      <c r="E135" s="37"/>
      <c r="F135" s="33"/>
      <c r="G135" s="75"/>
      <c r="H135" s="75"/>
      <c r="I135" s="75"/>
      <c r="J135" s="76"/>
      <c r="K135" s="1"/>
      <c r="L135" s="1"/>
      <c r="M135" s="1"/>
      <c r="N135" s="1"/>
      <c r="O135" s="1"/>
    </row>
    <row r="136" spans="1:15" ht="13.4" customHeight="1" x14ac:dyDescent="0.3">
      <c r="A136" s="1"/>
      <c r="B136" s="1"/>
      <c r="C136" s="1"/>
      <c r="D136" s="1"/>
      <c r="E136" s="2"/>
      <c r="F136" s="1"/>
      <c r="G136" s="75"/>
      <c r="H136" s="75"/>
      <c r="I136" s="75"/>
      <c r="J136" s="76"/>
      <c r="K136" s="1"/>
      <c r="L136" s="1"/>
      <c r="M136" s="1"/>
      <c r="N136" s="1"/>
      <c r="O136" s="1"/>
    </row>
    <row r="137" spans="1:15" ht="13.4" customHeight="1" x14ac:dyDescent="0.3">
      <c r="A137" s="1"/>
      <c r="B137" s="1"/>
      <c r="C137" s="3" t="s">
        <v>31</v>
      </c>
      <c r="D137" s="3" t="s">
        <v>32</v>
      </c>
      <c r="E137" s="2"/>
      <c r="F137" s="1"/>
      <c r="G137" s="75"/>
      <c r="H137" s="75"/>
      <c r="I137" s="75"/>
      <c r="J137" s="76"/>
      <c r="K137" s="1"/>
      <c r="L137" s="1"/>
      <c r="M137" s="1"/>
      <c r="N137" s="1"/>
      <c r="O137" s="1"/>
    </row>
    <row r="138" spans="1:15" ht="13.4" customHeight="1" thickBot="1" x14ac:dyDescent="0.35">
      <c r="A138" s="1"/>
      <c r="B138" s="4"/>
      <c r="C138" s="4"/>
      <c r="D138" s="4"/>
      <c r="E138" s="5"/>
      <c r="F138" s="4"/>
      <c r="G138" s="75"/>
      <c r="H138" s="75"/>
      <c r="I138" s="75"/>
      <c r="J138" s="76"/>
      <c r="K138" s="1"/>
      <c r="L138" s="1"/>
      <c r="M138" s="1"/>
      <c r="N138" s="1"/>
      <c r="O138" s="1"/>
    </row>
    <row r="139" spans="1:15" ht="13.4" customHeight="1" thickBot="1" x14ac:dyDescent="0.35">
      <c r="A139" s="79"/>
      <c r="B139" s="6" t="s">
        <v>3</v>
      </c>
      <c r="C139" s="6" t="s">
        <v>4</v>
      </c>
      <c r="D139" s="6" t="s">
        <v>5</v>
      </c>
      <c r="E139" s="6" t="s">
        <v>6</v>
      </c>
      <c r="F139" s="6" t="s">
        <v>7</v>
      </c>
      <c r="G139" s="80"/>
      <c r="H139" s="92"/>
      <c r="I139" s="92"/>
      <c r="J139" s="76"/>
      <c r="K139" s="1"/>
      <c r="L139" s="1"/>
      <c r="M139" s="1"/>
      <c r="N139" s="1"/>
      <c r="O139" s="1"/>
    </row>
    <row r="140" spans="1:15" ht="13.4" customHeight="1" x14ac:dyDescent="0.3">
      <c r="A140" s="79"/>
      <c r="B140" s="112" t="s">
        <v>13</v>
      </c>
      <c r="C140" s="113"/>
      <c r="D140" s="112" t="s">
        <v>94</v>
      </c>
      <c r="E140" s="114">
        <v>1</v>
      </c>
      <c r="F140" s="115">
        <v>9</v>
      </c>
      <c r="G140" s="80" t="s">
        <v>291</v>
      </c>
      <c r="H140" s="94">
        <v>45911</v>
      </c>
      <c r="I140" s="94"/>
      <c r="J140" s="76"/>
      <c r="K140" s="1"/>
      <c r="L140" s="1"/>
      <c r="M140" s="1"/>
      <c r="N140" s="1"/>
      <c r="O140" s="1"/>
    </row>
    <row r="141" spans="1:15" ht="13.4" customHeight="1" x14ac:dyDescent="0.3">
      <c r="A141" s="79"/>
      <c r="B141" s="21" t="s">
        <v>13</v>
      </c>
      <c r="C141" s="21"/>
      <c r="D141" s="21" t="s">
        <v>436</v>
      </c>
      <c r="E141" s="22" t="s">
        <v>437</v>
      </c>
      <c r="F141" s="21">
        <v>5</v>
      </c>
      <c r="G141" s="86">
        <v>45911</v>
      </c>
      <c r="H141" s="92"/>
      <c r="I141" s="92"/>
      <c r="J141" s="76"/>
      <c r="K141" s="1"/>
      <c r="L141" s="1"/>
      <c r="M141" s="1"/>
      <c r="N141" s="1"/>
      <c r="O141" s="1"/>
    </row>
    <row r="142" spans="1:15" ht="13.4" customHeight="1" x14ac:dyDescent="0.3">
      <c r="A142" s="79"/>
      <c r="B142" s="21"/>
      <c r="C142" s="21"/>
      <c r="D142" s="21"/>
      <c r="E142" s="22"/>
      <c r="F142" s="21"/>
      <c r="G142" s="80"/>
      <c r="H142" s="92"/>
      <c r="I142" s="92"/>
      <c r="J142" s="76"/>
      <c r="K142" s="1"/>
      <c r="L142" s="1"/>
      <c r="M142" s="1"/>
      <c r="N142" s="1"/>
      <c r="O142" s="1"/>
    </row>
    <row r="143" spans="1:15" ht="13.4" customHeight="1" x14ac:dyDescent="0.3">
      <c r="A143" s="79"/>
      <c r="B143" s="28" t="s">
        <v>14</v>
      </c>
      <c r="C143" s="28" t="s">
        <v>125</v>
      </c>
      <c r="D143" s="28" t="s">
        <v>183</v>
      </c>
      <c r="E143" s="29">
        <v>3</v>
      </c>
      <c r="F143" s="30">
        <v>0</v>
      </c>
      <c r="G143" s="83"/>
      <c r="H143" s="91"/>
      <c r="I143" s="90"/>
      <c r="J143" s="76"/>
      <c r="K143" s="1"/>
      <c r="L143" s="1"/>
      <c r="M143" s="1"/>
      <c r="N143" s="1"/>
      <c r="O143" s="1"/>
    </row>
    <row r="144" spans="1:15" ht="13.4" customHeight="1" x14ac:dyDescent="0.3">
      <c r="A144" s="79"/>
      <c r="B144" s="28" t="s">
        <v>14</v>
      </c>
      <c r="C144" s="28" t="s">
        <v>214</v>
      </c>
      <c r="D144" s="28" t="s">
        <v>97</v>
      </c>
      <c r="E144" s="29">
        <v>1</v>
      </c>
      <c r="F144" s="30">
        <v>1</v>
      </c>
      <c r="G144" s="83"/>
      <c r="H144" s="91"/>
      <c r="I144" s="90"/>
      <c r="J144" s="76"/>
      <c r="K144" s="1"/>
      <c r="L144" s="1"/>
      <c r="M144" s="1"/>
      <c r="N144" s="1"/>
      <c r="O144" s="1"/>
    </row>
    <row r="145" spans="1:15" ht="13.4" customHeight="1" x14ac:dyDescent="0.3">
      <c r="A145" s="79"/>
      <c r="B145" s="28"/>
      <c r="C145" s="28"/>
      <c r="D145" s="28"/>
      <c r="E145" s="29"/>
      <c r="F145" s="30"/>
      <c r="G145" s="87"/>
      <c r="H145" s="90"/>
      <c r="I145" s="90"/>
      <c r="J145" s="76"/>
      <c r="K145" s="1"/>
      <c r="L145" s="1"/>
      <c r="M145" s="1"/>
      <c r="N145" s="1"/>
      <c r="O145" s="1"/>
    </row>
    <row r="146" spans="1:15" ht="13.4" customHeight="1" x14ac:dyDescent="0.3">
      <c r="A146" s="79"/>
      <c r="B146" s="28" t="s">
        <v>16</v>
      </c>
      <c r="C146" s="28" t="s">
        <v>215</v>
      </c>
      <c r="D146" s="28" t="s">
        <v>33</v>
      </c>
      <c r="E146" s="29">
        <v>42</v>
      </c>
      <c r="F146" s="30">
        <v>3</v>
      </c>
      <c r="G146" s="87"/>
      <c r="H146" s="90"/>
      <c r="I146" s="90"/>
      <c r="J146" s="76"/>
      <c r="K146" s="1"/>
      <c r="L146" s="1"/>
      <c r="M146" s="1"/>
      <c r="N146" s="1"/>
      <c r="O146" s="1"/>
    </row>
    <row r="147" spans="1:15" ht="13.4" customHeight="1" x14ac:dyDescent="0.3">
      <c r="A147" s="79"/>
      <c r="B147" s="28" t="s">
        <v>16</v>
      </c>
      <c r="C147" s="28" t="s">
        <v>91</v>
      </c>
      <c r="D147" s="28" t="s">
        <v>22</v>
      </c>
      <c r="E147" s="29">
        <v>1</v>
      </c>
      <c r="F147" s="30">
        <v>2</v>
      </c>
      <c r="H147" s="103"/>
      <c r="I147" s="90"/>
      <c r="J147" s="76"/>
      <c r="K147" s="1"/>
      <c r="L147" s="1"/>
      <c r="M147" s="1"/>
      <c r="N147" s="1"/>
      <c r="O147" s="1"/>
    </row>
    <row r="148" spans="1:15" ht="13.4" customHeight="1" x14ac:dyDescent="0.3">
      <c r="A148" s="79"/>
      <c r="B148" s="28" t="s">
        <v>16</v>
      </c>
      <c r="C148" s="28" t="s">
        <v>101</v>
      </c>
      <c r="D148" s="28" t="s">
        <v>69</v>
      </c>
      <c r="E148" s="29">
        <v>1</v>
      </c>
      <c r="F148" s="30">
        <v>2</v>
      </c>
      <c r="G148" s="87"/>
      <c r="H148" s="87"/>
      <c r="I148" s="90"/>
      <c r="J148" s="76"/>
      <c r="K148" s="1"/>
      <c r="L148" s="1"/>
      <c r="M148" s="1"/>
      <c r="N148" s="1"/>
      <c r="O148" s="1"/>
    </row>
    <row r="149" spans="1:15" ht="13.4" customHeight="1" x14ac:dyDescent="0.3">
      <c r="A149" s="79"/>
      <c r="B149" s="28"/>
      <c r="C149" s="28"/>
      <c r="D149" s="28"/>
      <c r="E149" s="29"/>
      <c r="F149" s="30"/>
      <c r="G149" s="87"/>
      <c r="H149" s="87"/>
      <c r="I149" s="90"/>
      <c r="J149" s="76"/>
      <c r="K149" s="1"/>
      <c r="L149" s="1"/>
      <c r="M149" s="1"/>
      <c r="N149" s="1"/>
      <c r="O149" s="1"/>
    </row>
    <row r="150" spans="1:15" ht="13.4" customHeight="1" x14ac:dyDescent="0.3">
      <c r="A150" s="79"/>
      <c r="B150" s="28"/>
      <c r="C150" s="28"/>
      <c r="D150" s="28"/>
      <c r="E150" s="29"/>
      <c r="F150" s="30"/>
      <c r="G150" s="87"/>
      <c r="H150" s="91"/>
      <c r="I150" s="90"/>
      <c r="J150" s="76"/>
      <c r="K150" s="1"/>
      <c r="L150" s="1"/>
      <c r="M150" s="1"/>
      <c r="N150" s="1"/>
      <c r="O150" s="1"/>
    </row>
    <row r="151" spans="1:15" ht="13.4" customHeight="1" x14ac:dyDescent="0.3">
      <c r="A151" s="79"/>
      <c r="B151" s="28"/>
      <c r="C151" s="28"/>
      <c r="D151" s="28"/>
      <c r="E151" s="29"/>
      <c r="F151" s="30"/>
      <c r="G151" s="87"/>
      <c r="H151" s="91"/>
      <c r="I151" s="90"/>
      <c r="J151" s="76"/>
      <c r="K151" s="1"/>
      <c r="L151" s="1"/>
      <c r="M151" s="1"/>
      <c r="N151" s="1"/>
      <c r="O151" s="1"/>
    </row>
    <row r="152" spans="1:15" ht="13.4" customHeight="1" x14ac:dyDescent="0.3">
      <c r="A152" s="79"/>
      <c r="B152" s="28" t="s">
        <v>17</v>
      </c>
      <c r="C152" s="28" t="s">
        <v>152</v>
      </c>
      <c r="D152" s="28" t="s">
        <v>68</v>
      </c>
      <c r="E152" s="29">
        <v>1</v>
      </c>
      <c r="F152" s="30">
        <v>2</v>
      </c>
      <c r="G152" s="87"/>
      <c r="H152" s="91"/>
      <c r="I152" s="90"/>
      <c r="J152" s="76"/>
      <c r="K152" s="1"/>
      <c r="L152" s="1"/>
      <c r="M152" s="1"/>
      <c r="N152" s="1"/>
      <c r="O152" s="1"/>
    </row>
    <row r="153" spans="1:15" ht="13.4" customHeight="1" x14ac:dyDescent="0.3">
      <c r="A153" s="79"/>
      <c r="B153" s="28" t="s">
        <v>17</v>
      </c>
      <c r="C153" s="28" t="s">
        <v>216</v>
      </c>
      <c r="D153" s="28" t="s">
        <v>83</v>
      </c>
      <c r="E153" s="29">
        <v>18</v>
      </c>
      <c r="F153" s="30">
        <v>4</v>
      </c>
      <c r="G153" s="83"/>
      <c r="H153" s="91"/>
      <c r="I153" s="90"/>
      <c r="J153" s="96"/>
      <c r="K153" s="1"/>
      <c r="L153" s="1"/>
      <c r="M153" s="1"/>
      <c r="N153" s="1"/>
      <c r="O153" s="1"/>
    </row>
    <row r="154" spans="1:15" ht="13.4" customHeight="1" x14ac:dyDescent="0.3">
      <c r="A154" s="79"/>
      <c r="B154" s="108" t="s">
        <v>17</v>
      </c>
      <c r="C154" s="108" t="s">
        <v>217</v>
      </c>
      <c r="D154" s="108" t="s">
        <v>19</v>
      </c>
      <c r="E154" s="109">
        <v>3</v>
      </c>
      <c r="F154" s="110">
        <v>0</v>
      </c>
      <c r="G154" s="87" t="s">
        <v>291</v>
      </c>
      <c r="H154" s="91">
        <v>45911</v>
      </c>
      <c r="I154" s="90"/>
      <c r="J154" s="96"/>
      <c r="K154" s="1"/>
      <c r="L154" s="1"/>
      <c r="M154" s="1"/>
      <c r="N154" s="1"/>
      <c r="O154" s="1"/>
    </row>
    <row r="155" spans="1:15" ht="13.4" customHeight="1" x14ac:dyDescent="0.3">
      <c r="A155" s="79"/>
      <c r="B155" s="28" t="s">
        <v>17</v>
      </c>
      <c r="C155" s="28" t="s">
        <v>435</v>
      </c>
      <c r="D155" s="28" t="s">
        <v>139</v>
      </c>
      <c r="E155" s="29" t="s">
        <v>290</v>
      </c>
      <c r="F155" s="30">
        <v>1</v>
      </c>
      <c r="G155" s="87">
        <v>45911</v>
      </c>
      <c r="H155" s="91"/>
      <c r="I155" s="90"/>
      <c r="J155" s="76"/>
      <c r="K155" s="1"/>
      <c r="L155" s="1"/>
      <c r="M155" s="1"/>
      <c r="N155" s="1"/>
      <c r="O155" s="1"/>
    </row>
    <row r="156" spans="1:15" ht="13.4" customHeight="1" x14ac:dyDescent="0.3">
      <c r="A156" s="79"/>
      <c r="B156" s="28" t="s">
        <v>17</v>
      </c>
      <c r="C156" s="28" t="s">
        <v>117</v>
      </c>
      <c r="D156" s="28" t="s">
        <v>19</v>
      </c>
      <c r="E156" s="29">
        <v>25</v>
      </c>
      <c r="F156" s="30">
        <v>2</v>
      </c>
      <c r="G156" s="87"/>
      <c r="H156" s="91"/>
      <c r="I156" s="90"/>
      <c r="J156" s="76"/>
      <c r="K156" s="1"/>
      <c r="L156" s="1"/>
      <c r="M156" s="1"/>
      <c r="N156" s="1"/>
      <c r="O156" s="1"/>
    </row>
    <row r="157" spans="1:15" ht="13.4" customHeight="1" x14ac:dyDescent="0.3">
      <c r="A157" s="79"/>
      <c r="B157" s="28" t="s">
        <v>17</v>
      </c>
      <c r="C157" s="28" t="s">
        <v>132</v>
      </c>
      <c r="D157" s="28" t="s">
        <v>218</v>
      </c>
      <c r="E157" s="29">
        <v>4</v>
      </c>
      <c r="F157" s="30">
        <v>3</v>
      </c>
      <c r="G157" s="87"/>
      <c r="H157" s="91"/>
      <c r="I157" s="90"/>
      <c r="J157" s="76"/>
      <c r="K157" s="1"/>
      <c r="L157" s="1"/>
      <c r="M157" s="1"/>
      <c r="N157" s="1"/>
      <c r="O157" s="1"/>
    </row>
    <row r="158" spans="1:15" ht="13.4" customHeight="1" x14ac:dyDescent="0.3">
      <c r="A158" s="79"/>
      <c r="B158" s="28"/>
      <c r="C158" s="28"/>
      <c r="D158" s="28"/>
      <c r="E158" s="29"/>
      <c r="F158" s="30"/>
      <c r="G158" s="87"/>
      <c r="H158" s="91"/>
      <c r="I158" s="90"/>
      <c r="J158" s="76"/>
      <c r="K158" s="1"/>
      <c r="L158" s="1"/>
      <c r="M158" s="1"/>
      <c r="N158" s="1"/>
      <c r="O158" s="1"/>
    </row>
    <row r="159" spans="1:15" ht="13.4" customHeight="1" x14ac:dyDescent="0.3">
      <c r="A159" s="79"/>
      <c r="B159" s="28"/>
      <c r="C159" s="28"/>
      <c r="D159" s="28"/>
      <c r="E159" s="29"/>
      <c r="F159" s="30"/>
      <c r="G159" s="87"/>
      <c r="H159" s="91"/>
      <c r="I159" s="90"/>
      <c r="J159" s="76"/>
      <c r="K159" s="1"/>
      <c r="L159" s="1"/>
      <c r="M159" s="1"/>
      <c r="N159" s="1"/>
      <c r="O159" s="1"/>
    </row>
    <row r="160" spans="1:15" ht="13.4" customHeight="1" thickBot="1" x14ac:dyDescent="0.35">
      <c r="A160" s="79"/>
      <c r="B160" s="28"/>
      <c r="C160" s="28"/>
      <c r="D160" s="28"/>
      <c r="E160" s="29"/>
      <c r="F160" s="30"/>
      <c r="G160" s="87"/>
      <c r="H160" s="91"/>
      <c r="I160" s="92"/>
      <c r="J160" s="76"/>
      <c r="K160" s="1"/>
      <c r="L160" s="1"/>
      <c r="M160" s="1"/>
      <c r="N160" s="1"/>
      <c r="O160" s="1"/>
    </row>
    <row r="161" spans="1:15" ht="13.4" customHeight="1" thickBot="1" x14ac:dyDescent="0.35">
      <c r="A161" s="1"/>
      <c r="B161" s="33"/>
      <c r="C161" s="33"/>
      <c r="D161" s="34"/>
      <c r="E161" s="35">
        <f>SUM(E140:E160)</f>
        <v>100</v>
      </c>
      <c r="F161" s="36">
        <f>SUM(F143:F160)-SUM(F140:F142)</f>
        <v>6</v>
      </c>
      <c r="G161" s="80"/>
      <c r="H161" s="92"/>
      <c r="I161" s="92"/>
      <c r="J161" s="76"/>
      <c r="K161" s="1"/>
      <c r="L161" s="1"/>
      <c r="M161" s="1"/>
      <c r="N161" s="1"/>
      <c r="O161" s="1"/>
    </row>
    <row r="162" spans="1:15" ht="13.4" customHeight="1" x14ac:dyDescent="0.3">
      <c r="A162" s="1"/>
      <c r="B162" s="1"/>
      <c r="C162" s="1"/>
      <c r="D162" s="1"/>
      <c r="E162" s="37"/>
      <c r="F162" s="33"/>
      <c r="G162" s="75"/>
      <c r="H162" s="75"/>
      <c r="I162" s="75"/>
      <c r="J162" s="76"/>
      <c r="K162" s="1"/>
      <c r="L162" s="1"/>
      <c r="M162" s="1"/>
      <c r="N162" s="1"/>
      <c r="O162" s="1"/>
    </row>
    <row r="163" spans="1:15" ht="13.4" customHeight="1" x14ac:dyDescent="0.3">
      <c r="A163" s="1"/>
      <c r="B163" s="1"/>
      <c r="C163" s="1"/>
      <c r="D163" s="1"/>
      <c r="E163" s="2"/>
      <c r="F163" s="1"/>
      <c r="G163" s="75"/>
      <c r="H163" s="75"/>
      <c r="I163" s="75"/>
      <c r="J163" s="76"/>
      <c r="K163" s="1"/>
      <c r="L163" s="1"/>
      <c r="M163" s="1"/>
      <c r="N163" s="1"/>
      <c r="O163" s="1"/>
    </row>
    <row r="164" spans="1:15" ht="13.4" customHeight="1" x14ac:dyDescent="0.3">
      <c r="A164" s="1"/>
      <c r="B164" s="1"/>
      <c r="C164" s="3" t="s">
        <v>34</v>
      </c>
      <c r="D164" s="3" t="s">
        <v>35</v>
      </c>
      <c r="E164" s="2"/>
      <c r="F164" s="1"/>
      <c r="G164" s="75"/>
      <c r="H164" s="75"/>
      <c r="I164" s="75"/>
      <c r="J164" s="76"/>
      <c r="K164" s="1"/>
      <c r="L164" s="1"/>
      <c r="M164" s="1"/>
      <c r="N164" s="1"/>
      <c r="O164" s="1"/>
    </row>
    <row r="165" spans="1:15" ht="13.4" customHeight="1" thickBot="1" x14ac:dyDescent="0.35">
      <c r="A165" s="1"/>
      <c r="B165" s="4"/>
      <c r="C165" s="4"/>
      <c r="D165" s="4"/>
      <c r="E165" s="5"/>
      <c r="F165" s="4"/>
      <c r="G165" s="75"/>
      <c r="H165" s="75"/>
      <c r="I165" s="75"/>
      <c r="J165" s="76"/>
      <c r="K165" s="1"/>
      <c r="L165" s="1"/>
      <c r="M165" s="1"/>
      <c r="N165" s="1"/>
      <c r="O165" s="1"/>
    </row>
    <row r="166" spans="1:15" ht="13.4" customHeight="1" thickBot="1" x14ac:dyDescent="0.35">
      <c r="A166" s="79"/>
      <c r="B166" s="6" t="s">
        <v>3</v>
      </c>
      <c r="C166" s="6" t="s">
        <v>4</v>
      </c>
      <c r="D166" s="6" t="s">
        <v>5</v>
      </c>
      <c r="E166" s="6" t="s">
        <v>6</v>
      </c>
      <c r="F166" s="6" t="s">
        <v>7</v>
      </c>
      <c r="G166" s="75"/>
      <c r="H166" s="92"/>
      <c r="I166" s="92"/>
      <c r="J166" s="76"/>
      <c r="K166" s="1"/>
      <c r="L166" s="1"/>
      <c r="M166" s="1"/>
      <c r="N166" s="1"/>
      <c r="O166" s="1"/>
    </row>
    <row r="167" spans="1:15" ht="13.4" customHeight="1" x14ac:dyDescent="0.3">
      <c r="A167" s="79"/>
      <c r="B167" s="12" t="s">
        <v>13</v>
      </c>
      <c r="C167" s="13"/>
      <c r="D167" s="12" t="s">
        <v>133</v>
      </c>
      <c r="E167" s="14">
        <v>1</v>
      </c>
      <c r="F167" s="15">
        <v>9</v>
      </c>
      <c r="G167" s="80"/>
      <c r="H167" s="94"/>
      <c r="I167" s="92"/>
      <c r="J167" s="76"/>
      <c r="K167" s="1"/>
      <c r="L167" s="1"/>
      <c r="M167" s="1"/>
      <c r="N167" s="1"/>
      <c r="O167" s="1"/>
    </row>
    <row r="168" spans="1:15" ht="13.4" customHeight="1" x14ac:dyDescent="0.3">
      <c r="A168" s="79"/>
      <c r="B168" s="21"/>
      <c r="C168" s="21"/>
      <c r="D168" s="21"/>
      <c r="E168" s="22"/>
      <c r="F168" s="21"/>
      <c r="G168" s="86"/>
      <c r="H168" s="92"/>
      <c r="I168" s="92"/>
      <c r="J168" s="76"/>
      <c r="K168" s="1"/>
      <c r="L168" s="1"/>
      <c r="M168" s="1"/>
      <c r="N168" s="1"/>
      <c r="O168" s="1"/>
    </row>
    <row r="169" spans="1:15" ht="13.4" customHeight="1" x14ac:dyDescent="0.3">
      <c r="A169" s="79"/>
      <c r="B169" s="21"/>
      <c r="C169" s="21"/>
      <c r="D169" s="21"/>
      <c r="E169" s="22"/>
      <c r="F169" s="21"/>
      <c r="G169" s="80"/>
      <c r="H169" s="92"/>
      <c r="I169" s="92"/>
      <c r="J169" s="76"/>
      <c r="K169" s="1"/>
      <c r="L169" s="1"/>
      <c r="M169" s="1"/>
      <c r="N169" s="1"/>
      <c r="O169" s="1"/>
    </row>
    <row r="170" spans="1:15" ht="13.4" customHeight="1" x14ac:dyDescent="0.3">
      <c r="A170" s="79"/>
      <c r="B170" s="28" t="s">
        <v>14</v>
      </c>
      <c r="C170" s="28" t="s">
        <v>127</v>
      </c>
      <c r="D170" s="28" t="s">
        <v>22</v>
      </c>
      <c r="E170" s="29">
        <v>5</v>
      </c>
      <c r="F170" s="30">
        <v>0</v>
      </c>
      <c r="G170" s="83"/>
      <c r="H170" s="91"/>
      <c r="I170" s="91"/>
      <c r="J170" s="76"/>
      <c r="K170" s="1"/>
      <c r="L170" s="1"/>
      <c r="M170" s="1"/>
      <c r="N170" s="1"/>
      <c r="O170" s="1"/>
    </row>
    <row r="171" spans="1:15" ht="13.4" customHeight="1" x14ac:dyDescent="0.3">
      <c r="A171" s="79"/>
      <c r="B171" s="28" t="s">
        <v>14</v>
      </c>
      <c r="C171" s="28" t="s">
        <v>79</v>
      </c>
      <c r="D171" s="28" t="s">
        <v>24</v>
      </c>
      <c r="E171" s="29">
        <v>1</v>
      </c>
      <c r="F171" s="30">
        <v>0</v>
      </c>
      <c r="G171" s="87"/>
      <c r="H171" s="91"/>
      <c r="I171" s="90"/>
      <c r="J171" s="76"/>
      <c r="K171" s="1"/>
      <c r="L171" s="1"/>
      <c r="M171" s="1"/>
      <c r="N171" s="1"/>
      <c r="O171" s="1"/>
    </row>
    <row r="172" spans="1:15" ht="13.4" customHeight="1" x14ac:dyDescent="0.3">
      <c r="A172" s="79"/>
      <c r="B172" s="28"/>
      <c r="C172" s="28"/>
      <c r="D172" s="28"/>
      <c r="E172" s="29"/>
      <c r="F172" s="30"/>
      <c r="G172" s="87"/>
      <c r="H172" s="91"/>
      <c r="I172" s="90"/>
      <c r="J172" s="76"/>
      <c r="K172" s="1"/>
      <c r="L172" s="1"/>
      <c r="M172" s="1"/>
      <c r="N172" s="1"/>
      <c r="O172" s="1"/>
    </row>
    <row r="173" spans="1:15" ht="13.4" customHeight="1" x14ac:dyDescent="0.3">
      <c r="A173" s="79"/>
      <c r="B173" s="28" t="s">
        <v>16</v>
      </c>
      <c r="C173" s="28" t="s">
        <v>166</v>
      </c>
      <c r="D173" s="28" t="s">
        <v>87</v>
      </c>
      <c r="E173" s="29">
        <v>3</v>
      </c>
      <c r="F173" s="30">
        <v>4</v>
      </c>
      <c r="G173" s="83"/>
      <c r="H173" s="91"/>
      <c r="I173" s="90"/>
      <c r="J173" s="76"/>
      <c r="K173" s="1"/>
      <c r="L173" s="1"/>
      <c r="M173" s="1"/>
      <c r="N173" s="1"/>
      <c r="O173" s="1"/>
    </row>
    <row r="174" spans="1:15" ht="13.4" customHeight="1" x14ac:dyDescent="0.3">
      <c r="A174" s="79"/>
      <c r="B174" s="108" t="s">
        <v>16</v>
      </c>
      <c r="C174" s="108" t="s">
        <v>108</v>
      </c>
      <c r="D174" s="108" t="s">
        <v>74</v>
      </c>
      <c r="E174" s="109">
        <v>1</v>
      </c>
      <c r="F174" s="110">
        <v>0</v>
      </c>
      <c r="G174" s="91" t="s">
        <v>291</v>
      </c>
      <c r="H174" s="91">
        <v>45897</v>
      </c>
      <c r="I174" s="90"/>
      <c r="J174" s="76"/>
      <c r="K174" s="1"/>
      <c r="L174" s="1"/>
      <c r="M174" s="1"/>
      <c r="N174" s="1"/>
      <c r="O174" s="1"/>
    </row>
    <row r="175" spans="1:15" ht="13.4" customHeight="1" x14ac:dyDescent="0.3">
      <c r="A175" s="79"/>
      <c r="B175" s="28" t="s">
        <v>16</v>
      </c>
      <c r="C175" s="28" t="s">
        <v>416</v>
      </c>
      <c r="D175" s="28" t="s">
        <v>97</v>
      </c>
      <c r="E175" s="29" t="s">
        <v>290</v>
      </c>
      <c r="F175" s="30">
        <v>0</v>
      </c>
      <c r="G175" s="87">
        <v>45897</v>
      </c>
      <c r="H175" s="91"/>
      <c r="I175" s="90"/>
      <c r="J175" s="1"/>
      <c r="K175" s="1"/>
      <c r="L175" s="1"/>
      <c r="M175" s="1"/>
      <c r="N175" s="1"/>
      <c r="O175" s="1"/>
    </row>
    <row r="176" spans="1:15" ht="13.4" customHeight="1" x14ac:dyDescent="0.3">
      <c r="A176" s="79"/>
      <c r="B176" s="28" t="s">
        <v>16</v>
      </c>
      <c r="C176" s="28" t="s">
        <v>130</v>
      </c>
      <c r="D176" s="28" t="s">
        <v>80</v>
      </c>
      <c r="E176" s="29">
        <v>1</v>
      </c>
      <c r="F176" s="30">
        <v>3</v>
      </c>
      <c r="G176" s="91"/>
      <c r="H176" s="91"/>
      <c r="I176" s="90"/>
      <c r="J176" s="76"/>
      <c r="K176" s="1"/>
      <c r="L176" s="1"/>
      <c r="M176" s="1"/>
      <c r="N176" s="1"/>
      <c r="O176" s="1"/>
    </row>
    <row r="177" spans="1:15" ht="13.4" customHeight="1" x14ac:dyDescent="0.3">
      <c r="A177" s="79"/>
      <c r="B177" s="28"/>
      <c r="C177" s="28"/>
      <c r="D177" s="28"/>
      <c r="E177" s="29"/>
      <c r="F177" s="30"/>
      <c r="G177" s="91"/>
      <c r="H177" s="90"/>
      <c r="I177" s="90"/>
      <c r="J177" s="76"/>
      <c r="K177" s="1"/>
      <c r="L177" s="1"/>
      <c r="M177" s="1"/>
      <c r="N177" s="1"/>
      <c r="O177" s="1"/>
    </row>
    <row r="178" spans="1:15" ht="13.4" customHeight="1" x14ac:dyDescent="0.3">
      <c r="A178" s="79"/>
      <c r="B178" s="28"/>
      <c r="C178" s="28"/>
      <c r="D178" s="28"/>
      <c r="E178" s="29"/>
      <c r="F178" s="30"/>
      <c r="G178" s="83"/>
      <c r="H178" s="91"/>
      <c r="I178" s="90"/>
      <c r="J178" s="1"/>
      <c r="K178" s="1"/>
      <c r="L178" s="1"/>
      <c r="M178" s="1"/>
      <c r="N178" s="1"/>
      <c r="O178" s="1"/>
    </row>
    <row r="179" spans="1:15" ht="13.4" customHeight="1" x14ac:dyDescent="0.3">
      <c r="A179" s="79"/>
      <c r="B179" s="28" t="s">
        <v>17</v>
      </c>
      <c r="C179" s="28" t="s">
        <v>96</v>
      </c>
      <c r="D179" s="28" t="s">
        <v>33</v>
      </c>
      <c r="E179" s="29">
        <v>56</v>
      </c>
      <c r="F179" s="30">
        <v>1</v>
      </c>
      <c r="G179" s="87"/>
      <c r="H179" s="91"/>
      <c r="I179" s="90"/>
      <c r="J179" s="76"/>
      <c r="K179" s="1"/>
      <c r="L179" s="1"/>
      <c r="M179" s="1"/>
      <c r="N179" s="1"/>
      <c r="O179" s="1"/>
    </row>
    <row r="180" spans="1:15" ht="13.4" customHeight="1" x14ac:dyDescent="0.3">
      <c r="A180" s="79"/>
      <c r="B180" s="28" t="s">
        <v>17</v>
      </c>
      <c r="C180" s="28" t="s">
        <v>178</v>
      </c>
      <c r="D180" s="28" t="s">
        <v>123</v>
      </c>
      <c r="E180" s="29">
        <v>1</v>
      </c>
      <c r="F180" s="30">
        <v>1</v>
      </c>
      <c r="G180" s="91"/>
      <c r="H180" s="91"/>
      <c r="I180" s="90"/>
      <c r="J180" s="76"/>
      <c r="K180" s="1"/>
      <c r="L180" s="1"/>
      <c r="M180" s="1"/>
      <c r="N180" s="1"/>
      <c r="O180" s="1"/>
    </row>
    <row r="181" spans="1:15" ht="13.4" customHeight="1" x14ac:dyDescent="0.3">
      <c r="A181" s="79"/>
      <c r="B181" s="28" t="s">
        <v>17</v>
      </c>
      <c r="C181" s="28" t="s">
        <v>126</v>
      </c>
      <c r="D181" s="28" t="s">
        <v>64</v>
      </c>
      <c r="E181" s="29">
        <v>7</v>
      </c>
      <c r="F181" s="30">
        <v>2</v>
      </c>
      <c r="G181" s="87"/>
      <c r="H181" s="91"/>
      <c r="I181" s="91"/>
      <c r="J181" s="76"/>
      <c r="K181" s="1"/>
      <c r="L181" s="1"/>
      <c r="M181" s="1"/>
      <c r="N181" s="1"/>
      <c r="O181" s="1"/>
    </row>
    <row r="182" spans="1:15" ht="13.4" customHeight="1" x14ac:dyDescent="0.3">
      <c r="A182" s="79"/>
      <c r="B182" s="28" t="s">
        <v>17</v>
      </c>
      <c r="C182" s="28" t="s">
        <v>219</v>
      </c>
      <c r="D182" s="28" t="s">
        <v>28</v>
      </c>
      <c r="E182" s="29">
        <v>1</v>
      </c>
      <c r="F182" s="30">
        <v>0</v>
      </c>
      <c r="G182" s="87"/>
      <c r="H182" s="90"/>
      <c r="I182" s="89"/>
      <c r="J182" s="76"/>
      <c r="K182" s="1"/>
      <c r="L182" s="1"/>
      <c r="M182" s="1"/>
      <c r="N182" s="1"/>
      <c r="O182" s="1"/>
    </row>
    <row r="183" spans="1:15" ht="13.4" customHeight="1" x14ac:dyDescent="0.3">
      <c r="A183" s="79"/>
      <c r="B183" s="108" t="s">
        <v>17</v>
      </c>
      <c r="C183" s="108" t="s">
        <v>148</v>
      </c>
      <c r="D183" s="108" t="s">
        <v>220</v>
      </c>
      <c r="E183" s="109">
        <v>1</v>
      </c>
      <c r="F183" s="110">
        <v>0</v>
      </c>
      <c r="G183" s="83" t="s">
        <v>291</v>
      </c>
      <c r="H183" s="91">
        <v>45876</v>
      </c>
      <c r="I183" s="90"/>
      <c r="J183" s="1"/>
      <c r="K183" s="1"/>
      <c r="L183" s="1"/>
      <c r="M183" s="1"/>
      <c r="N183" s="1"/>
      <c r="O183" s="1"/>
    </row>
    <row r="184" spans="1:15" ht="13.4" customHeight="1" x14ac:dyDescent="0.3">
      <c r="A184" s="79"/>
      <c r="B184" s="28" t="s">
        <v>17</v>
      </c>
      <c r="C184" s="28" t="s">
        <v>289</v>
      </c>
      <c r="D184" s="28" t="s">
        <v>133</v>
      </c>
      <c r="E184" s="29" t="s">
        <v>290</v>
      </c>
      <c r="F184" s="30">
        <v>0</v>
      </c>
      <c r="G184" s="91">
        <v>45876</v>
      </c>
      <c r="H184" s="90"/>
      <c r="I184" s="90"/>
      <c r="J184" s="76"/>
      <c r="K184" s="1"/>
      <c r="L184" s="1"/>
      <c r="M184" s="1"/>
      <c r="N184" s="1"/>
      <c r="O184" s="1"/>
    </row>
    <row r="185" spans="1:15" ht="13.4" customHeight="1" x14ac:dyDescent="0.3">
      <c r="A185" s="79"/>
      <c r="B185" s="28"/>
      <c r="C185" s="28"/>
      <c r="D185" s="28"/>
      <c r="E185" s="29"/>
      <c r="F185" s="30"/>
      <c r="G185" s="83"/>
      <c r="H185" s="90"/>
      <c r="I185" s="90"/>
      <c r="J185" s="76"/>
      <c r="K185" s="1"/>
      <c r="L185" s="1"/>
      <c r="M185" s="1"/>
      <c r="N185" s="1"/>
      <c r="O185" s="1"/>
    </row>
    <row r="186" spans="1:15" ht="13.4" customHeight="1" x14ac:dyDescent="0.3">
      <c r="A186" s="79"/>
      <c r="B186" s="28"/>
      <c r="C186" s="28"/>
      <c r="D186" s="28"/>
      <c r="E186" s="29"/>
      <c r="F186" s="30"/>
      <c r="G186" s="80"/>
      <c r="H186" s="92"/>
      <c r="I186" s="90"/>
      <c r="J186" s="76"/>
      <c r="K186" s="1"/>
      <c r="L186" s="1"/>
      <c r="M186" s="1"/>
      <c r="N186" s="1"/>
      <c r="O186" s="1"/>
    </row>
    <row r="187" spans="1:15" ht="13.4" customHeight="1" thickBot="1" x14ac:dyDescent="0.35">
      <c r="A187" s="79"/>
      <c r="B187" s="28"/>
      <c r="C187" s="28"/>
      <c r="D187" s="28"/>
      <c r="E187" s="29"/>
      <c r="F187" s="30"/>
      <c r="G187" s="80"/>
      <c r="H187" s="92"/>
      <c r="I187" s="90"/>
      <c r="J187" s="76"/>
      <c r="K187" s="1"/>
      <c r="L187" s="1"/>
      <c r="M187" s="1"/>
      <c r="N187" s="1"/>
      <c r="O187" s="1"/>
    </row>
    <row r="188" spans="1:15" ht="13.4" customHeight="1" thickBot="1" x14ac:dyDescent="0.35">
      <c r="A188" s="1"/>
      <c r="B188" s="33"/>
      <c r="C188" s="33"/>
      <c r="D188" s="34"/>
      <c r="E188" s="35">
        <f>SUM(E167:E187)</f>
        <v>78</v>
      </c>
      <c r="F188" s="36">
        <f>SUM(F170:F187)-SUM(F167:F169)</f>
        <v>2</v>
      </c>
      <c r="G188" s="87"/>
      <c r="H188" s="91"/>
      <c r="I188" s="92"/>
      <c r="J188" s="76"/>
      <c r="K188" s="1"/>
      <c r="L188" s="1"/>
      <c r="M188" s="1"/>
      <c r="N188" s="1"/>
      <c r="O188" s="1"/>
    </row>
    <row r="189" spans="1:15" ht="13.4" customHeight="1" x14ac:dyDescent="0.3">
      <c r="A189" s="1"/>
      <c r="B189" s="1"/>
      <c r="C189" s="1"/>
      <c r="D189" s="1"/>
      <c r="E189" s="37"/>
      <c r="F189" s="33"/>
      <c r="G189" s="75"/>
      <c r="H189" s="75"/>
      <c r="I189" s="75"/>
      <c r="J189" s="76"/>
      <c r="K189" s="1"/>
      <c r="L189" s="1"/>
      <c r="M189" s="1"/>
      <c r="N189" s="1"/>
      <c r="O189" s="1"/>
    </row>
    <row r="190" spans="1:15" ht="13.4" customHeight="1" x14ac:dyDescent="0.3">
      <c r="A190" s="1"/>
      <c r="B190" s="1"/>
      <c r="C190" s="1"/>
      <c r="D190" s="1"/>
      <c r="E190" s="2"/>
      <c r="F190" s="1"/>
      <c r="G190" s="75"/>
      <c r="H190" s="75"/>
      <c r="I190" s="75"/>
      <c r="J190" s="76"/>
      <c r="K190" s="1"/>
      <c r="L190" s="1"/>
      <c r="M190" s="1"/>
      <c r="N190" s="1"/>
      <c r="O190" s="1"/>
    </row>
    <row r="191" spans="1:15" ht="13.4" customHeight="1" x14ac:dyDescent="0.3">
      <c r="A191" s="1"/>
      <c r="B191" s="1"/>
      <c r="C191" s="3" t="s">
        <v>53</v>
      </c>
      <c r="D191" s="3" t="s">
        <v>52</v>
      </c>
      <c r="E191" s="2"/>
      <c r="F191" s="1"/>
      <c r="G191" s="75"/>
      <c r="H191" s="75"/>
      <c r="I191" s="75"/>
      <c r="J191" s="76"/>
      <c r="K191" s="1"/>
      <c r="L191" s="1"/>
      <c r="M191" s="1"/>
      <c r="N191" s="1"/>
      <c r="O191" s="1"/>
    </row>
    <row r="192" spans="1:15" ht="13.4" customHeight="1" thickBot="1" x14ac:dyDescent="0.35">
      <c r="A192" s="1"/>
      <c r="B192" s="4"/>
      <c r="C192" s="4"/>
      <c r="D192" s="4"/>
      <c r="E192" s="5"/>
      <c r="F192" s="4"/>
      <c r="G192" s="75"/>
      <c r="H192" s="75"/>
      <c r="I192" s="75"/>
      <c r="J192" s="76"/>
      <c r="K192" s="1"/>
      <c r="L192" s="1"/>
      <c r="M192" s="1"/>
      <c r="N192" s="1"/>
      <c r="O192" s="1"/>
    </row>
    <row r="193" spans="1:15" ht="13.4" customHeight="1" thickBot="1" x14ac:dyDescent="0.35">
      <c r="A193" s="79"/>
      <c r="B193" s="6" t="s">
        <v>3</v>
      </c>
      <c r="C193" s="6" t="s">
        <v>4</v>
      </c>
      <c r="D193" s="6" t="s">
        <v>5</v>
      </c>
      <c r="E193" s="6" t="s">
        <v>6</v>
      </c>
      <c r="F193" s="6" t="s">
        <v>7</v>
      </c>
      <c r="G193" s="80"/>
      <c r="H193" s="92"/>
      <c r="I193" s="92"/>
      <c r="J193" s="76"/>
      <c r="K193" s="1"/>
      <c r="L193" s="1"/>
      <c r="M193" s="1"/>
      <c r="N193" s="1"/>
      <c r="O193" s="1"/>
    </row>
    <row r="194" spans="1:15" ht="13.4" customHeight="1" x14ac:dyDescent="0.3">
      <c r="A194" s="79"/>
      <c r="B194" s="12" t="s">
        <v>13</v>
      </c>
      <c r="C194" s="13"/>
      <c r="D194" s="12" t="s">
        <v>83</v>
      </c>
      <c r="E194" s="14">
        <v>1</v>
      </c>
      <c r="F194" s="15">
        <v>7</v>
      </c>
      <c r="G194" s="80"/>
      <c r="H194" s="94"/>
      <c r="I194" s="90"/>
      <c r="J194" s="76"/>
      <c r="K194" s="1"/>
      <c r="L194" s="1"/>
      <c r="M194" s="1"/>
      <c r="N194" s="1"/>
      <c r="O194" s="1"/>
    </row>
    <row r="195" spans="1:15" ht="13.4" customHeight="1" x14ac:dyDescent="0.3">
      <c r="A195" s="79"/>
      <c r="B195" s="21"/>
      <c r="C195" s="21"/>
      <c r="D195" s="21"/>
      <c r="E195" s="22"/>
      <c r="F195" s="21"/>
      <c r="G195" s="86"/>
      <c r="H195" s="92"/>
      <c r="I195" s="92"/>
      <c r="J195" s="76"/>
      <c r="K195" s="1"/>
      <c r="L195" s="1"/>
      <c r="M195" s="1"/>
      <c r="N195" s="1"/>
      <c r="O195" s="1"/>
    </row>
    <row r="196" spans="1:15" ht="13.4" customHeight="1" x14ac:dyDescent="0.3">
      <c r="A196" s="79"/>
      <c r="B196" s="21"/>
      <c r="C196" s="21"/>
      <c r="D196" s="21"/>
      <c r="E196" s="22"/>
      <c r="F196" s="21"/>
      <c r="G196" s="80"/>
      <c r="H196" s="92"/>
      <c r="I196" s="92"/>
      <c r="J196" s="76"/>
      <c r="K196" s="1"/>
      <c r="L196" s="1"/>
      <c r="M196" s="1"/>
      <c r="N196" s="1"/>
      <c r="O196" s="1"/>
    </row>
    <row r="197" spans="1:15" ht="13.4" customHeight="1" x14ac:dyDescent="0.3">
      <c r="A197" s="79"/>
      <c r="B197" s="28" t="s">
        <v>14</v>
      </c>
      <c r="C197" s="28" t="s">
        <v>273</v>
      </c>
      <c r="D197" s="28" t="s">
        <v>18</v>
      </c>
      <c r="E197" s="29">
        <v>1</v>
      </c>
      <c r="F197" s="30">
        <v>0</v>
      </c>
      <c r="G197" s="83"/>
      <c r="H197" s="91"/>
      <c r="I197" s="90"/>
      <c r="J197" s="76"/>
      <c r="K197" s="1"/>
      <c r="L197" s="1"/>
      <c r="M197" s="1"/>
      <c r="N197" s="1"/>
      <c r="O197" s="1"/>
    </row>
    <row r="198" spans="1:15" ht="13.4" customHeight="1" x14ac:dyDescent="0.3">
      <c r="A198" s="79"/>
      <c r="B198" s="28" t="s">
        <v>14</v>
      </c>
      <c r="C198" s="28" t="s">
        <v>274</v>
      </c>
      <c r="D198" s="28" t="s">
        <v>22</v>
      </c>
      <c r="E198" s="29">
        <v>1</v>
      </c>
      <c r="F198" s="30">
        <v>0</v>
      </c>
      <c r="G198" s="87"/>
      <c r="H198" s="90"/>
      <c r="I198" s="90"/>
      <c r="J198" s="76"/>
      <c r="K198" s="1"/>
      <c r="L198" s="1"/>
      <c r="M198" s="1"/>
      <c r="N198" s="1"/>
      <c r="O198" s="1"/>
    </row>
    <row r="199" spans="1:15" ht="13.4" customHeight="1" x14ac:dyDescent="0.3">
      <c r="A199" s="79"/>
      <c r="B199" s="28"/>
      <c r="C199" s="28"/>
      <c r="D199" s="28"/>
      <c r="E199" s="29"/>
      <c r="F199" s="30"/>
      <c r="G199" s="83"/>
      <c r="H199" s="90"/>
      <c r="I199" s="90"/>
      <c r="J199" s="76"/>
      <c r="K199" s="1"/>
      <c r="L199" s="1"/>
      <c r="M199" s="1"/>
      <c r="N199" s="1"/>
      <c r="O199" s="1"/>
    </row>
    <row r="200" spans="1:15" ht="13.4" customHeight="1" x14ac:dyDescent="0.3">
      <c r="A200" s="79"/>
      <c r="B200" s="28" t="s">
        <v>16</v>
      </c>
      <c r="C200" s="28" t="s">
        <v>275</v>
      </c>
      <c r="D200" s="28" t="s">
        <v>155</v>
      </c>
      <c r="E200" s="29">
        <v>1</v>
      </c>
      <c r="F200" s="30">
        <v>0</v>
      </c>
      <c r="G200" s="83"/>
      <c r="H200" s="90"/>
      <c r="I200" s="90"/>
      <c r="J200" s="76"/>
      <c r="K200" s="1"/>
      <c r="L200" s="1"/>
      <c r="M200" s="1"/>
      <c r="N200" s="1"/>
      <c r="O200" s="1"/>
    </row>
    <row r="201" spans="1:15" ht="13.4" customHeight="1" x14ac:dyDescent="0.3">
      <c r="A201" s="79"/>
      <c r="B201" s="28" t="s">
        <v>16</v>
      </c>
      <c r="C201" s="28" t="s">
        <v>276</v>
      </c>
      <c r="D201" s="28" t="s">
        <v>18</v>
      </c>
      <c r="E201" s="29">
        <v>1</v>
      </c>
      <c r="F201" s="30">
        <v>1</v>
      </c>
      <c r="G201" s="83"/>
      <c r="H201" s="90"/>
      <c r="I201" s="90"/>
      <c r="J201" s="76"/>
      <c r="K201" s="1"/>
      <c r="L201" s="1"/>
      <c r="M201" s="1"/>
      <c r="N201" s="1"/>
      <c r="O201" s="1"/>
    </row>
    <row r="202" spans="1:15" ht="13.4" customHeight="1" x14ac:dyDescent="0.3">
      <c r="A202" s="79"/>
      <c r="B202" s="28" t="s">
        <v>16</v>
      </c>
      <c r="C202" s="28" t="s">
        <v>277</v>
      </c>
      <c r="D202" s="28" t="s">
        <v>22</v>
      </c>
      <c r="E202" s="29">
        <v>1</v>
      </c>
      <c r="F202" s="30">
        <v>0</v>
      </c>
      <c r="G202" s="83"/>
      <c r="H202" s="91"/>
      <c r="I202" s="90"/>
      <c r="J202" s="76"/>
      <c r="K202" s="1"/>
      <c r="L202" s="1"/>
      <c r="M202" s="1"/>
      <c r="N202" s="1"/>
      <c r="O202" s="1"/>
    </row>
    <row r="203" spans="1:15" ht="13.4" customHeight="1" x14ac:dyDescent="0.3">
      <c r="A203" s="79"/>
      <c r="B203" s="28"/>
      <c r="C203" s="28"/>
      <c r="D203" s="28"/>
      <c r="E203" s="29"/>
      <c r="F203" s="30"/>
      <c r="G203" s="87"/>
      <c r="H203" s="90"/>
      <c r="I203" s="90"/>
      <c r="J203" s="76"/>
      <c r="K203" s="1"/>
      <c r="L203" s="1"/>
      <c r="M203" s="1"/>
      <c r="N203" s="1"/>
      <c r="O203" s="1"/>
    </row>
    <row r="204" spans="1:15" ht="13.4" customHeight="1" x14ac:dyDescent="0.3">
      <c r="A204" s="79"/>
      <c r="B204" s="28"/>
      <c r="C204" s="28"/>
      <c r="D204" s="28"/>
      <c r="E204" s="29"/>
      <c r="F204" s="30"/>
      <c r="G204" s="83"/>
      <c r="H204" s="90"/>
      <c r="I204" s="90"/>
      <c r="J204" s="76"/>
      <c r="K204" s="1"/>
      <c r="L204" s="1"/>
      <c r="M204" s="1"/>
      <c r="N204" s="1"/>
      <c r="O204" s="1"/>
    </row>
    <row r="205" spans="1:15" ht="13.4" customHeight="1" x14ac:dyDescent="0.3">
      <c r="A205" s="79"/>
      <c r="B205" s="28"/>
      <c r="C205" s="28"/>
      <c r="D205" s="28"/>
      <c r="E205" s="29"/>
      <c r="F205" s="30"/>
      <c r="G205" s="83"/>
      <c r="H205" s="91"/>
      <c r="I205" s="90"/>
      <c r="J205" s="76"/>
      <c r="K205" s="1"/>
      <c r="L205" s="1"/>
      <c r="M205" s="1"/>
      <c r="N205" s="1"/>
      <c r="O205" s="1"/>
    </row>
    <row r="206" spans="1:15" ht="13.4" customHeight="1" x14ac:dyDescent="0.3">
      <c r="A206" s="79"/>
      <c r="B206" s="28" t="s">
        <v>17</v>
      </c>
      <c r="C206" s="28" t="s">
        <v>278</v>
      </c>
      <c r="D206" s="28" t="s">
        <v>87</v>
      </c>
      <c r="E206" s="29">
        <v>1</v>
      </c>
      <c r="F206" s="30">
        <v>4</v>
      </c>
      <c r="G206" s="87"/>
      <c r="H206" s="90"/>
      <c r="I206" s="90"/>
      <c r="J206" s="76"/>
      <c r="K206" s="1"/>
      <c r="L206" s="1"/>
      <c r="M206" s="1"/>
      <c r="N206" s="1"/>
      <c r="O206" s="1"/>
    </row>
    <row r="207" spans="1:15" ht="13.4" customHeight="1" x14ac:dyDescent="0.3">
      <c r="A207" s="79"/>
      <c r="B207" s="28" t="s">
        <v>17</v>
      </c>
      <c r="C207" s="28" t="s">
        <v>279</v>
      </c>
      <c r="D207" s="28" t="s">
        <v>123</v>
      </c>
      <c r="E207" s="29">
        <v>1</v>
      </c>
      <c r="F207" s="30">
        <v>1</v>
      </c>
      <c r="G207" s="83"/>
      <c r="H207" s="90"/>
      <c r="I207" s="90"/>
      <c r="J207" s="76"/>
      <c r="K207" s="1"/>
      <c r="L207" s="1"/>
      <c r="M207" s="1"/>
      <c r="N207" s="1"/>
      <c r="O207" s="1"/>
    </row>
    <row r="208" spans="1:15" ht="13.4" customHeight="1" x14ac:dyDescent="0.3">
      <c r="A208" s="79"/>
      <c r="B208" s="28" t="s">
        <v>17</v>
      </c>
      <c r="C208" s="28" t="s">
        <v>283</v>
      </c>
      <c r="D208" s="28" t="s">
        <v>90</v>
      </c>
      <c r="E208" s="29">
        <v>1</v>
      </c>
      <c r="F208" s="30">
        <v>0</v>
      </c>
      <c r="G208" s="83"/>
      <c r="H208" s="91"/>
      <c r="I208" s="90"/>
      <c r="J208" s="1"/>
      <c r="K208" s="1"/>
      <c r="L208" s="1"/>
      <c r="M208" s="1"/>
      <c r="N208" s="1"/>
      <c r="O208" s="1"/>
    </row>
    <row r="209" spans="1:15" ht="13.4" customHeight="1" x14ac:dyDescent="0.3">
      <c r="A209" s="79"/>
      <c r="B209" s="28" t="s">
        <v>17</v>
      </c>
      <c r="C209" s="28" t="s">
        <v>280</v>
      </c>
      <c r="D209" s="28" t="s">
        <v>195</v>
      </c>
      <c r="E209" s="29">
        <v>1</v>
      </c>
      <c r="F209" s="30">
        <v>2</v>
      </c>
      <c r="G209" s="87"/>
      <c r="H209" s="91"/>
      <c r="I209" s="90"/>
      <c r="J209" s="76"/>
      <c r="K209" s="1"/>
      <c r="L209" s="1"/>
      <c r="M209" s="1"/>
      <c r="N209" s="1"/>
      <c r="O209" s="1"/>
    </row>
    <row r="210" spans="1:15" ht="13.4" customHeight="1" x14ac:dyDescent="0.3">
      <c r="A210" s="79"/>
      <c r="B210" s="28" t="s">
        <v>17</v>
      </c>
      <c r="C210" s="28" t="s">
        <v>281</v>
      </c>
      <c r="D210" s="28" t="s">
        <v>282</v>
      </c>
      <c r="E210" s="29">
        <v>1</v>
      </c>
      <c r="F210" s="30">
        <v>0</v>
      </c>
      <c r="G210" s="87"/>
      <c r="H210" s="90"/>
      <c r="I210" s="90"/>
      <c r="J210" s="76"/>
      <c r="K210" s="1"/>
      <c r="L210" s="1"/>
      <c r="M210" s="1"/>
      <c r="N210" s="1"/>
      <c r="O210" s="1"/>
    </row>
    <row r="211" spans="1:15" ht="13.4" customHeight="1" x14ac:dyDescent="0.3">
      <c r="A211" s="79"/>
      <c r="B211" s="28"/>
      <c r="C211" s="28"/>
      <c r="D211" s="28"/>
      <c r="E211" s="29"/>
      <c r="F211" s="30"/>
      <c r="G211" s="83"/>
      <c r="H211" s="90"/>
      <c r="I211" s="90"/>
      <c r="J211" s="76"/>
      <c r="K211" s="1"/>
      <c r="L211" s="1"/>
      <c r="M211" s="1"/>
      <c r="N211" s="1"/>
      <c r="O211" s="1"/>
    </row>
    <row r="212" spans="1:15" ht="13.4" customHeight="1" x14ac:dyDescent="0.3">
      <c r="A212" s="79"/>
      <c r="B212" s="28"/>
      <c r="C212" s="28"/>
      <c r="D212" s="28"/>
      <c r="E212" s="29"/>
      <c r="F212" s="30"/>
      <c r="G212" s="83"/>
      <c r="H212" s="90"/>
      <c r="I212" s="90"/>
      <c r="J212" s="76"/>
      <c r="K212" s="1"/>
      <c r="L212" s="1"/>
      <c r="M212" s="1"/>
      <c r="N212" s="1"/>
      <c r="O212" s="1"/>
    </row>
    <row r="213" spans="1:15" ht="13.4" customHeight="1" x14ac:dyDescent="0.3">
      <c r="A213" s="79"/>
      <c r="B213" s="28"/>
      <c r="C213" s="28"/>
      <c r="D213" s="28"/>
      <c r="E213" s="29"/>
      <c r="F213" s="30"/>
      <c r="G213" s="83"/>
      <c r="H213" s="90"/>
      <c r="I213" s="90"/>
      <c r="J213" s="76"/>
      <c r="K213" s="1"/>
      <c r="L213" s="1"/>
      <c r="M213" s="1"/>
      <c r="N213" s="1"/>
      <c r="O213" s="1"/>
    </row>
    <row r="214" spans="1:15" ht="13.4" customHeight="1" thickBot="1" x14ac:dyDescent="0.35">
      <c r="A214" s="79"/>
      <c r="B214" s="28"/>
      <c r="C214" s="28"/>
      <c r="D214" s="28"/>
      <c r="E214" s="29"/>
      <c r="F214" s="30"/>
      <c r="G214" s="80"/>
      <c r="H214" s="92"/>
      <c r="I214" s="92"/>
      <c r="J214" s="76"/>
      <c r="K214" s="1"/>
      <c r="L214" s="1"/>
      <c r="M214" s="1"/>
      <c r="N214" s="1"/>
      <c r="O214" s="1"/>
    </row>
    <row r="215" spans="1:15" ht="13.4" customHeight="1" thickBot="1" x14ac:dyDescent="0.35">
      <c r="A215" s="1"/>
      <c r="B215" s="33"/>
      <c r="C215" s="33"/>
      <c r="D215" s="34"/>
      <c r="E215" s="35">
        <f>SUM(E194:E214)</f>
        <v>11</v>
      </c>
      <c r="F215" s="36">
        <f>SUM(F197:F214)-SUM(F194:F196)</f>
        <v>1</v>
      </c>
      <c r="G215" s="80"/>
      <c r="H215" s="92"/>
      <c r="I215" s="92"/>
      <c r="J215" s="76"/>
      <c r="K215" s="1"/>
      <c r="L215" s="1"/>
      <c r="M215" s="1"/>
      <c r="N215" s="1"/>
      <c r="O215" s="1"/>
    </row>
    <row r="216" spans="1:15" ht="13.4" customHeight="1" x14ac:dyDescent="0.3">
      <c r="A216" s="1"/>
      <c r="B216" s="1"/>
      <c r="C216" s="1"/>
      <c r="D216" s="1"/>
      <c r="E216" s="37"/>
      <c r="F216" s="33"/>
      <c r="G216" s="75"/>
      <c r="H216" s="75"/>
      <c r="I216" s="75"/>
      <c r="J216" s="76"/>
      <c r="K216" s="1"/>
      <c r="L216" s="1"/>
      <c r="M216" s="1"/>
      <c r="N216" s="1"/>
      <c r="O216" s="1"/>
    </row>
    <row r="217" spans="1:15" ht="13.4" customHeight="1" x14ac:dyDescent="0.3">
      <c r="A217" s="1"/>
      <c r="B217" s="1"/>
      <c r="C217" s="1"/>
      <c r="D217" s="1"/>
      <c r="E217" s="2"/>
      <c r="F217" s="1"/>
      <c r="G217" s="75"/>
      <c r="H217" s="75"/>
      <c r="I217" s="75"/>
      <c r="J217" s="76"/>
      <c r="K217" s="1"/>
      <c r="L217" s="1"/>
      <c r="M217" s="1"/>
      <c r="N217" s="1"/>
      <c r="O217" s="1"/>
    </row>
    <row r="218" spans="1:15" ht="13.4" customHeight="1" x14ac:dyDescent="0.3">
      <c r="A218" s="1"/>
      <c r="B218" s="1"/>
      <c r="C218" s="3" t="s">
        <v>272</v>
      </c>
      <c r="D218" s="3" t="s">
        <v>54</v>
      </c>
      <c r="E218" s="2"/>
      <c r="F218" s="1"/>
      <c r="G218" s="75"/>
      <c r="H218" s="75"/>
      <c r="I218" s="75"/>
      <c r="J218" s="76"/>
      <c r="K218" s="1"/>
      <c r="L218" s="1"/>
      <c r="M218" s="1"/>
      <c r="N218" s="1"/>
      <c r="O218" s="1"/>
    </row>
    <row r="219" spans="1:15" ht="13.4" customHeight="1" thickBot="1" x14ac:dyDescent="0.35">
      <c r="A219" s="1"/>
      <c r="B219" s="4"/>
      <c r="C219" s="4"/>
      <c r="D219" s="4"/>
      <c r="E219" s="5"/>
      <c r="F219" s="4"/>
      <c r="G219" s="75"/>
      <c r="H219" s="75"/>
      <c r="I219" s="75"/>
      <c r="J219" s="76"/>
      <c r="K219" s="1"/>
      <c r="L219" s="1"/>
      <c r="M219" s="1"/>
      <c r="N219" s="1"/>
      <c r="O219" s="1"/>
    </row>
    <row r="220" spans="1:15" ht="13.4" customHeight="1" thickBot="1" x14ac:dyDescent="0.35">
      <c r="A220" s="79"/>
      <c r="B220" s="6" t="s">
        <v>3</v>
      </c>
      <c r="C220" s="6" t="s">
        <v>4</v>
      </c>
      <c r="D220" s="6" t="s">
        <v>5</v>
      </c>
      <c r="E220" s="6" t="s">
        <v>6</v>
      </c>
      <c r="F220" s="6" t="s">
        <v>7</v>
      </c>
      <c r="G220" s="80"/>
      <c r="H220" s="92"/>
      <c r="I220" s="92"/>
      <c r="J220" s="76"/>
      <c r="K220" s="1"/>
      <c r="L220" s="1"/>
      <c r="M220" s="1"/>
      <c r="N220" s="1"/>
      <c r="O220" s="1"/>
    </row>
    <row r="221" spans="1:15" ht="13.4" customHeight="1" x14ac:dyDescent="0.3">
      <c r="A221" s="58"/>
      <c r="B221" s="112" t="s">
        <v>13</v>
      </c>
      <c r="C221" s="113"/>
      <c r="D221" s="112" t="s">
        <v>30</v>
      </c>
      <c r="E221" s="114">
        <v>1</v>
      </c>
      <c r="F221" s="115">
        <v>6</v>
      </c>
      <c r="G221" s="80" t="s">
        <v>291</v>
      </c>
      <c r="H221" s="94">
        <v>45890</v>
      </c>
      <c r="I221" s="93"/>
      <c r="J221" s="76"/>
      <c r="K221" s="1"/>
      <c r="L221" s="1"/>
      <c r="M221" s="1"/>
      <c r="N221" s="1"/>
      <c r="O221" s="1"/>
    </row>
    <row r="222" spans="1:15" ht="13.4" customHeight="1" x14ac:dyDescent="0.3">
      <c r="A222" s="79"/>
      <c r="B222" s="21" t="s">
        <v>13</v>
      </c>
      <c r="C222" s="21"/>
      <c r="D222" s="21" t="s">
        <v>121</v>
      </c>
      <c r="E222" s="22" t="s">
        <v>290</v>
      </c>
      <c r="F222" s="21">
        <v>9</v>
      </c>
      <c r="G222" s="94">
        <v>45890</v>
      </c>
      <c r="H222" s="92"/>
      <c r="I222" s="89"/>
      <c r="J222" s="76"/>
      <c r="K222" s="1"/>
      <c r="L222" s="1"/>
      <c r="M222" s="1"/>
      <c r="N222" s="1"/>
      <c r="O222" s="1"/>
    </row>
    <row r="223" spans="1:15" ht="13.4" customHeight="1" x14ac:dyDescent="0.3">
      <c r="A223" s="79"/>
      <c r="B223" s="21"/>
      <c r="C223" s="21"/>
      <c r="D223" s="21"/>
      <c r="E223" s="22"/>
      <c r="F223" s="21"/>
      <c r="G223" s="80"/>
      <c r="H223" s="92"/>
      <c r="I223" s="93"/>
      <c r="J223" s="76"/>
      <c r="K223" s="1"/>
      <c r="L223" s="1"/>
      <c r="M223" s="1"/>
      <c r="N223" s="1"/>
      <c r="O223" s="1"/>
    </row>
    <row r="224" spans="1:15" ht="13.4" customHeight="1" x14ac:dyDescent="0.3">
      <c r="A224" s="79"/>
      <c r="B224" s="28" t="s">
        <v>14</v>
      </c>
      <c r="C224" s="28" t="s">
        <v>221</v>
      </c>
      <c r="D224" s="28" t="s">
        <v>19</v>
      </c>
      <c r="E224" s="29">
        <v>2</v>
      </c>
      <c r="F224" s="30">
        <v>0</v>
      </c>
      <c r="G224" s="83"/>
      <c r="H224" s="90"/>
      <c r="I224" s="89"/>
      <c r="J224" s="76"/>
      <c r="K224" s="1"/>
      <c r="L224" s="1"/>
      <c r="M224" s="1"/>
      <c r="N224" s="1"/>
      <c r="O224" s="1"/>
    </row>
    <row r="225" spans="1:15" ht="13.4" customHeight="1" x14ac:dyDescent="0.3">
      <c r="A225" s="79"/>
      <c r="B225" s="28" t="s">
        <v>14</v>
      </c>
      <c r="C225" s="28" t="s">
        <v>222</v>
      </c>
      <c r="D225" s="28" t="s">
        <v>18</v>
      </c>
      <c r="E225" s="29">
        <v>5</v>
      </c>
      <c r="F225" s="30">
        <v>1</v>
      </c>
      <c r="G225" s="87"/>
      <c r="H225" s="91"/>
      <c r="I225" s="89"/>
      <c r="J225" s="76"/>
      <c r="K225" s="1"/>
      <c r="L225" s="1"/>
      <c r="M225" s="1"/>
      <c r="N225" s="1"/>
      <c r="O225" s="1"/>
    </row>
    <row r="226" spans="1:15" ht="13.4" customHeight="1" x14ac:dyDescent="0.3">
      <c r="A226" s="79"/>
      <c r="B226" s="28"/>
      <c r="C226" s="28"/>
      <c r="D226" s="28"/>
      <c r="E226" s="29"/>
      <c r="F226" s="30"/>
      <c r="G226" s="87"/>
      <c r="H226" s="90"/>
      <c r="I226" s="89"/>
      <c r="J226" s="76"/>
      <c r="K226" s="1"/>
      <c r="L226" s="1"/>
      <c r="M226" s="1"/>
      <c r="N226" s="1"/>
      <c r="O226" s="1"/>
    </row>
    <row r="227" spans="1:15" ht="13.4" customHeight="1" x14ac:dyDescent="0.3">
      <c r="A227" s="79"/>
      <c r="B227" s="108" t="s">
        <v>16</v>
      </c>
      <c r="C227" s="108" t="s">
        <v>81</v>
      </c>
      <c r="D227" s="108" t="s">
        <v>453</v>
      </c>
      <c r="E227" s="109">
        <v>1</v>
      </c>
      <c r="F227" s="110">
        <v>0</v>
      </c>
      <c r="G227" s="83" t="s">
        <v>291</v>
      </c>
      <c r="H227" s="91">
        <v>45918</v>
      </c>
      <c r="I227" s="89"/>
      <c r="J227" s="76"/>
      <c r="K227" s="1"/>
      <c r="L227" s="1"/>
      <c r="M227" s="1"/>
      <c r="N227" s="1"/>
      <c r="O227" s="1"/>
    </row>
    <row r="228" spans="1:15" ht="13.4" customHeight="1" x14ac:dyDescent="0.3">
      <c r="A228" s="79"/>
      <c r="B228" s="28" t="s">
        <v>16</v>
      </c>
      <c r="C228" s="28" t="s">
        <v>454</v>
      </c>
      <c r="D228" s="28" t="s">
        <v>97</v>
      </c>
      <c r="E228" s="29" t="s">
        <v>290</v>
      </c>
      <c r="F228" s="30">
        <v>1</v>
      </c>
      <c r="G228" s="87">
        <v>45918</v>
      </c>
      <c r="H228" s="91"/>
      <c r="I228" s="89"/>
      <c r="J228" s="1"/>
      <c r="K228" s="1"/>
      <c r="L228" s="1"/>
      <c r="M228" s="1"/>
      <c r="N228" s="1"/>
      <c r="O228" s="1"/>
    </row>
    <row r="229" spans="1:15" ht="13.4" customHeight="1" x14ac:dyDescent="0.3">
      <c r="A229" s="79"/>
      <c r="B229" s="28" t="s">
        <v>16</v>
      </c>
      <c r="C229" s="28" t="s">
        <v>114</v>
      </c>
      <c r="D229" s="28" t="s">
        <v>104</v>
      </c>
      <c r="E229" s="29">
        <v>5</v>
      </c>
      <c r="F229" s="30">
        <v>2</v>
      </c>
      <c r="G229" s="87"/>
      <c r="H229" s="91"/>
      <c r="I229" s="89"/>
      <c r="J229" s="76"/>
      <c r="K229" s="1"/>
      <c r="L229" s="1"/>
      <c r="M229" s="1"/>
      <c r="N229" s="1"/>
      <c r="O229" s="1"/>
    </row>
    <row r="230" spans="1:15" ht="13.4" customHeight="1" x14ac:dyDescent="0.3">
      <c r="A230" s="79"/>
      <c r="B230" s="108" t="s">
        <v>16</v>
      </c>
      <c r="C230" s="108" t="s">
        <v>177</v>
      </c>
      <c r="D230" s="108" t="s">
        <v>284</v>
      </c>
      <c r="E230" s="109">
        <v>4</v>
      </c>
      <c r="F230" s="110">
        <v>0</v>
      </c>
      <c r="G230" s="87" t="s">
        <v>291</v>
      </c>
      <c r="H230" s="91">
        <v>45876</v>
      </c>
      <c r="I230" s="89"/>
      <c r="J230" s="76"/>
      <c r="K230" s="1"/>
      <c r="L230" s="1"/>
      <c r="M230" s="1"/>
      <c r="N230" s="1"/>
      <c r="O230" s="1"/>
    </row>
    <row r="231" spans="1:15" ht="13.4" customHeight="1" x14ac:dyDescent="0.3">
      <c r="A231" s="79"/>
      <c r="B231" s="28" t="s">
        <v>16</v>
      </c>
      <c r="C231" s="28" t="s">
        <v>294</v>
      </c>
      <c r="D231" s="28" t="s">
        <v>295</v>
      </c>
      <c r="E231" s="29" t="s">
        <v>290</v>
      </c>
      <c r="F231" s="30">
        <v>0</v>
      </c>
      <c r="G231" s="87">
        <v>45876</v>
      </c>
      <c r="H231" s="91"/>
      <c r="I231" s="89"/>
      <c r="J231" s="76"/>
      <c r="K231" s="1"/>
      <c r="L231" s="1"/>
      <c r="M231" s="1"/>
      <c r="N231" s="1"/>
      <c r="O231" s="1"/>
    </row>
    <row r="232" spans="1:15" ht="13.4" customHeight="1" x14ac:dyDescent="0.3">
      <c r="A232" s="79"/>
      <c r="B232" s="28"/>
      <c r="C232" s="28"/>
      <c r="D232" s="28"/>
      <c r="E232" s="29"/>
      <c r="F232" s="30"/>
      <c r="G232" s="87"/>
      <c r="H232" s="91"/>
      <c r="I232" s="89"/>
      <c r="J232" s="1"/>
      <c r="K232" s="1"/>
      <c r="L232" s="1"/>
      <c r="M232" s="1"/>
      <c r="N232" s="1"/>
      <c r="O232" s="1"/>
    </row>
    <row r="233" spans="1:15" ht="13.4" customHeight="1" x14ac:dyDescent="0.3">
      <c r="A233" s="79"/>
      <c r="B233" s="28" t="s">
        <v>17</v>
      </c>
      <c r="C233" s="28" t="s">
        <v>223</v>
      </c>
      <c r="D233" s="28" t="s">
        <v>18</v>
      </c>
      <c r="E233" s="29">
        <v>36</v>
      </c>
      <c r="F233" s="30">
        <v>3</v>
      </c>
      <c r="G233" s="87"/>
      <c r="H233" s="91"/>
      <c r="I233" s="89"/>
      <c r="J233" s="1"/>
      <c r="K233" s="1"/>
      <c r="L233" s="1"/>
      <c r="M233" s="1"/>
      <c r="N233" s="1"/>
      <c r="O233" s="1"/>
    </row>
    <row r="234" spans="1:15" ht="13.4" customHeight="1" x14ac:dyDescent="0.3">
      <c r="A234" s="79"/>
      <c r="B234" s="28" t="s">
        <v>17</v>
      </c>
      <c r="C234" s="28" t="s">
        <v>149</v>
      </c>
      <c r="D234" s="28" t="s">
        <v>139</v>
      </c>
      <c r="E234" s="29">
        <v>20</v>
      </c>
      <c r="F234" s="30">
        <v>5</v>
      </c>
      <c r="G234" s="87"/>
      <c r="H234" s="91"/>
      <c r="I234" s="89"/>
      <c r="J234" s="1"/>
      <c r="K234" s="1"/>
      <c r="L234" s="1"/>
      <c r="M234" s="1"/>
      <c r="N234" s="1"/>
      <c r="O234" s="1"/>
    </row>
    <row r="235" spans="1:15" ht="13.4" customHeight="1" x14ac:dyDescent="0.3">
      <c r="A235" s="79"/>
      <c r="B235" s="28" t="s">
        <v>17</v>
      </c>
      <c r="C235" s="28" t="s">
        <v>154</v>
      </c>
      <c r="D235" s="28" t="s">
        <v>341</v>
      </c>
      <c r="E235" s="29">
        <v>8</v>
      </c>
      <c r="F235" s="30">
        <v>4</v>
      </c>
      <c r="G235" s="83"/>
      <c r="H235" s="91"/>
      <c r="I235" s="89"/>
      <c r="J235" s="76"/>
      <c r="K235" s="1"/>
      <c r="L235" s="1"/>
      <c r="M235" s="1"/>
      <c r="N235" s="1"/>
      <c r="O235" s="1"/>
    </row>
    <row r="236" spans="1:15" ht="13.4" customHeight="1" x14ac:dyDescent="0.3">
      <c r="A236" s="79"/>
      <c r="B236" s="28" t="s">
        <v>17</v>
      </c>
      <c r="C236" s="28" t="s">
        <v>224</v>
      </c>
      <c r="D236" s="28" t="s">
        <v>103</v>
      </c>
      <c r="E236" s="29">
        <v>15</v>
      </c>
      <c r="F236" s="30">
        <v>2</v>
      </c>
      <c r="G236" s="87"/>
      <c r="H236" s="91"/>
      <c r="I236" s="89"/>
      <c r="J236" s="76"/>
      <c r="K236" s="1"/>
      <c r="L236" s="1"/>
      <c r="M236" s="1"/>
      <c r="N236" s="1"/>
      <c r="O236" s="1"/>
    </row>
    <row r="237" spans="1:15" ht="13.4" customHeight="1" x14ac:dyDescent="0.3">
      <c r="A237" s="79"/>
      <c r="B237" s="108" t="s">
        <v>17</v>
      </c>
      <c r="C237" s="108" t="s">
        <v>271</v>
      </c>
      <c r="D237" s="108" t="s">
        <v>160</v>
      </c>
      <c r="E237" s="109">
        <v>1</v>
      </c>
      <c r="F237" s="110">
        <v>0</v>
      </c>
      <c r="G237" s="87" t="s">
        <v>291</v>
      </c>
      <c r="H237" s="91">
        <v>45911</v>
      </c>
      <c r="I237" s="89"/>
      <c r="J237" s="76"/>
      <c r="K237" s="1"/>
      <c r="L237" s="1"/>
      <c r="M237" s="1"/>
      <c r="N237" s="1"/>
      <c r="O237" s="1"/>
    </row>
    <row r="238" spans="1:15" ht="13.4" customHeight="1" x14ac:dyDescent="0.3">
      <c r="A238" s="79"/>
      <c r="B238" s="28" t="s">
        <v>17</v>
      </c>
      <c r="C238" s="28" t="s">
        <v>433</v>
      </c>
      <c r="D238" s="28" t="s">
        <v>68</v>
      </c>
      <c r="E238" s="29" t="s">
        <v>290</v>
      </c>
      <c r="F238" s="30">
        <v>2</v>
      </c>
      <c r="G238" s="87">
        <v>45911</v>
      </c>
      <c r="H238" s="91"/>
      <c r="I238" s="89"/>
      <c r="J238" s="76"/>
      <c r="K238" s="1"/>
      <c r="L238" s="1"/>
      <c r="M238" s="1"/>
      <c r="N238" s="1"/>
      <c r="O238" s="1"/>
    </row>
    <row r="239" spans="1:15" ht="13.4" customHeight="1" x14ac:dyDescent="0.3">
      <c r="A239" s="79"/>
      <c r="B239" s="28"/>
      <c r="C239" s="28"/>
      <c r="D239" s="28"/>
      <c r="E239" s="29"/>
      <c r="F239" s="30"/>
      <c r="G239" s="87"/>
      <c r="H239" s="91"/>
      <c r="I239" s="89"/>
      <c r="J239" s="76"/>
      <c r="K239" s="1"/>
      <c r="L239" s="1"/>
      <c r="M239" s="1"/>
      <c r="N239" s="1"/>
      <c r="O239" s="1"/>
    </row>
    <row r="240" spans="1:15" ht="13.4" customHeight="1" x14ac:dyDescent="0.3">
      <c r="A240" s="79"/>
      <c r="B240" s="28"/>
      <c r="C240" s="28"/>
      <c r="D240" s="28"/>
      <c r="E240" s="29"/>
      <c r="F240" s="30"/>
      <c r="G240" s="87"/>
      <c r="H240" s="91"/>
      <c r="I240" s="89"/>
      <c r="J240" s="76"/>
      <c r="K240" s="1"/>
      <c r="L240" s="1"/>
      <c r="M240" s="1"/>
      <c r="N240" s="1"/>
      <c r="O240" s="1"/>
    </row>
    <row r="241" spans="1:15" ht="13.4" customHeight="1" thickBot="1" x14ac:dyDescent="0.35">
      <c r="A241" s="79"/>
      <c r="B241" s="28"/>
      <c r="C241" s="28"/>
      <c r="D241" s="28"/>
      <c r="E241" s="29"/>
      <c r="F241" s="30"/>
      <c r="G241" s="87"/>
      <c r="H241" s="91"/>
      <c r="I241" s="90"/>
      <c r="J241" s="76"/>
      <c r="K241" s="1"/>
      <c r="L241" s="1"/>
      <c r="M241" s="1"/>
      <c r="N241" s="1"/>
      <c r="O241" s="1"/>
    </row>
    <row r="242" spans="1:15" ht="13.4" customHeight="1" thickBot="1" x14ac:dyDescent="0.35">
      <c r="A242" s="1"/>
      <c r="B242" s="33"/>
      <c r="C242" s="33"/>
      <c r="D242" s="34"/>
      <c r="E242" s="35">
        <f>SUM(E221:E241)</f>
        <v>98</v>
      </c>
      <c r="F242" s="36">
        <f>SUM(F224:F241)-SUM(F221:F223)</f>
        <v>5</v>
      </c>
      <c r="G242" s="80"/>
      <c r="H242" s="92"/>
      <c r="I242" s="92"/>
      <c r="J242" s="76"/>
      <c r="K242" s="1"/>
      <c r="L242" s="1"/>
      <c r="M242" s="1"/>
      <c r="N242" s="1"/>
      <c r="O242" s="1"/>
    </row>
    <row r="243" spans="1:15" ht="13.4" customHeight="1" x14ac:dyDescent="0.3">
      <c r="A243" s="1"/>
      <c r="B243" s="1"/>
      <c r="C243" s="1"/>
      <c r="D243" s="1"/>
      <c r="E243" s="37"/>
      <c r="F243" s="33"/>
      <c r="G243" s="75"/>
      <c r="H243" s="75"/>
      <c r="I243" s="75"/>
      <c r="J243" s="76"/>
      <c r="K243" s="1"/>
      <c r="L243" s="1"/>
      <c r="M243" s="1"/>
      <c r="N243" s="1"/>
      <c r="O243" s="1"/>
    </row>
    <row r="244" spans="1:15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3.4" customHeight="1" x14ac:dyDescent="0.3">
      <c r="A245" s="1"/>
      <c r="B245" s="1"/>
      <c r="C245" s="3" t="s">
        <v>225</v>
      </c>
      <c r="D245" s="3" t="s">
        <v>55</v>
      </c>
      <c r="E245" s="2"/>
      <c r="F245" s="1"/>
      <c r="G245" s="75"/>
      <c r="H245" s="75"/>
      <c r="I245" s="75"/>
      <c r="J245" s="1"/>
      <c r="K245" s="1"/>
      <c r="L245" s="1"/>
      <c r="M245" s="1"/>
      <c r="N245" s="1"/>
      <c r="O245" s="1"/>
    </row>
    <row r="246" spans="1:15" ht="13.4" customHeight="1" thickBot="1" x14ac:dyDescent="0.35">
      <c r="A246" s="1"/>
      <c r="B246" s="4"/>
      <c r="C246" s="4"/>
      <c r="D246" s="4"/>
      <c r="E246" s="5"/>
      <c r="F246" s="4"/>
      <c r="G246" s="75"/>
      <c r="H246" s="75"/>
      <c r="I246" s="75"/>
      <c r="J246" s="1"/>
      <c r="K246" s="1"/>
      <c r="L246" s="1"/>
      <c r="M246" s="1"/>
      <c r="N246" s="1"/>
      <c r="O246" s="1"/>
    </row>
    <row r="247" spans="1:15" ht="13.4" customHeight="1" thickBot="1" x14ac:dyDescent="0.35">
      <c r="A247" s="79"/>
      <c r="B247" s="6" t="s">
        <v>3</v>
      </c>
      <c r="C247" s="6"/>
      <c r="D247" s="6"/>
      <c r="E247" s="6"/>
      <c r="F247" s="6"/>
      <c r="G247" s="80"/>
      <c r="H247" s="92"/>
      <c r="I247" s="92"/>
      <c r="J247" s="1"/>
      <c r="K247" s="1"/>
      <c r="L247" s="1"/>
      <c r="M247" s="1"/>
      <c r="N247" s="1"/>
      <c r="O247" s="1"/>
    </row>
    <row r="248" spans="1:15" ht="13.4" customHeight="1" x14ac:dyDescent="0.3">
      <c r="A248" s="79"/>
      <c r="B248" s="112" t="s">
        <v>13</v>
      </c>
      <c r="C248" s="113"/>
      <c r="D248" s="112" t="s">
        <v>84</v>
      </c>
      <c r="E248" s="114">
        <v>8</v>
      </c>
      <c r="F248" s="115">
        <v>14</v>
      </c>
      <c r="G248" s="80" t="s">
        <v>291</v>
      </c>
      <c r="H248" s="94">
        <v>45918</v>
      </c>
      <c r="I248" s="90"/>
      <c r="J248" s="1"/>
      <c r="K248" s="1"/>
      <c r="L248" s="1"/>
      <c r="M248" s="1"/>
      <c r="N248" s="1"/>
      <c r="O248" s="1"/>
    </row>
    <row r="249" spans="1:15" ht="13.4" customHeight="1" x14ac:dyDescent="0.3">
      <c r="A249" s="79"/>
      <c r="B249" s="21" t="s">
        <v>13</v>
      </c>
      <c r="C249" s="21"/>
      <c r="D249" s="21" t="s">
        <v>24</v>
      </c>
      <c r="E249" s="22" t="s">
        <v>290</v>
      </c>
      <c r="F249" s="21">
        <v>6</v>
      </c>
      <c r="G249" s="86">
        <v>45918</v>
      </c>
      <c r="H249" s="92"/>
      <c r="I249" s="92"/>
      <c r="J249" s="1"/>
      <c r="K249" s="1"/>
      <c r="L249" s="1"/>
      <c r="M249" s="1"/>
      <c r="N249" s="1"/>
      <c r="O249" s="1"/>
    </row>
    <row r="250" spans="1:15" ht="13.4" customHeight="1" x14ac:dyDescent="0.3">
      <c r="A250" s="79"/>
      <c r="B250" s="21"/>
      <c r="C250" s="21"/>
      <c r="D250" s="21"/>
      <c r="E250" s="22"/>
      <c r="F250" s="21"/>
      <c r="G250" s="80"/>
      <c r="H250" s="92"/>
      <c r="I250" s="92"/>
      <c r="J250" s="1"/>
      <c r="K250" s="1"/>
      <c r="L250" s="1"/>
      <c r="M250" s="1"/>
      <c r="N250" s="1"/>
      <c r="O250" s="1"/>
    </row>
    <row r="251" spans="1:15" ht="13.4" customHeight="1" x14ac:dyDescent="0.3">
      <c r="A251" s="79"/>
      <c r="B251" s="28" t="s">
        <v>14</v>
      </c>
      <c r="C251" s="28" t="s">
        <v>226</v>
      </c>
      <c r="D251" s="28" t="s">
        <v>155</v>
      </c>
      <c r="E251" s="29">
        <v>1</v>
      </c>
      <c r="F251" s="30">
        <v>0</v>
      </c>
      <c r="G251" s="83"/>
      <c r="H251" s="91"/>
      <c r="I251" s="90"/>
      <c r="J251" s="1"/>
      <c r="K251" s="1"/>
      <c r="L251" s="1"/>
      <c r="M251" s="1"/>
      <c r="N251" s="1"/>
      <c r="O251" s="1"/>
    </row>
    <row r="252" spans="1:15" ht="13.4" customHeight="1" x14ac:dyDescent="0.3">
      <c r="A252" s="79"/>
      <c r="B252" s="28" t="s">
        <v>14</v>
      </c>
      <c r="C252" s="28" t="s">
        <v>173</v>
      </c>
      <c r="D252" s="28" t="s">
        <v>22</v>
      </c>
      <c r="E252" s="29">
        <v>3</v>
      </c>
      <c r="F252" s="30">
        <v>0</v>
      </c>
      <c r="G252" s="87"/>
      <c r="H252" s="90"/>
      <c r="I252" s="90"/>
      <c r="J252" s="1"/>
      <c r="K252" s="1"/>
      <c r="L252" s="1"/>
      <c r="M252" s="1"/>
      <c r="N252" s="1"/>
      <c r="O252" s="1"/>
    </row>
    <row r="253" spans="1:15" ht="13.4" customHeight="1" x14ac:dyDescent="0.3">
      <c r="A253" s="79"/>
      <c r="B253" s="28"/>
      <c r="C253" s="28"/>
      <c r="D253" s="28"/>
      <c r="E253" s="29"/>
      <c r="F253" s="30"/>
      <c r="G253" s="83"/>
      <c r="H253" s="91"/>
      <c r="I253" s="90"/>
      <c r="J253" s="1"/>
      <c r="K253" s="1"/>
      <c r="L253" s="1"/>
      <c r="M253" s="1"/>
      <c r="N253" s="1"/>
      <c r="O253" s="1"/>
    </row>
    <row r="254" spans="1:15" ht="13.4" customHeight="1" x14ac:dyDescent="0.3">
      <c r="A254" s="79"/>
      <c r="B254" s="28" t="s">
        <v>16</v>
      </c>
      <c r="C254" s="28" t="s">
        <v>159</v>
      </c>
      <c r="D254" s="28" t="s">
        <v>64</v>
      </c>
      <c r="E254" s="29">
        <v>1</v>
      </c>
      <c r="F254" s="30">
        <v>1</v>
      </c>
      <c r="G254" s="83"/>
      <c r="H254" s="91"/>
      <c r="I254" s="90"/>
      <c r="J254" s="1"/>
      <c r="K254" s="1"/>
      <c r="L254" s="1"/>
      <c r="M254" s="1"/>
      <c r="N254" s="1"/>
      <c r="O254" s="1"/>
    </row>
    <row r="255" spans="1:15" ht="13.4" customHeight="1" x14ac:dyDescent="0.3">
      <c r="A255" s="79"/>
      <c r="B255" s="108" t="s">
        <v>16</v>
      </c>
      <c r="C255" s="108" t="s">
        <v>131</v>
      </c>
      <c r="D255" s="108" t="s">
        <v>24</v>
      </c>
      <c r="E255" s="109">
        <v>2</v>
      </c>
      <c r="F255" s="110">
        <v>0</v>
      </c>
      <c r="G255" s="91" t="s">
        <v>291</v>
      </c>
      <c r="H255" s="91">
        <v>45890</v>
      </c>
      <c r="I255" s="90"/>
      <c r="J255" s="1"/>
      <c r="K255" s="1"/>
      <c r="L255" s="1"/>
      <c r="M255" s="1"/>
      <c r="N255" s="1"/>
      <c r="O255" s="1"/>
    </row>
    <row r="256" spans="1:15" ht="13.4" customHeight="1" x14ac:dyDescent="0.3">
      <c r="A256" s="79"/>
      <c r="B256" s="28" t="s">
        <v>16</v>
      </c>
      <c r="C256" s="28" t="s">
        <v>301</v>
      </c>
      <c r="D256" s="28" t="s">
        <v>295</v>
      </c>
      <c r="E256" s="29" t="s">
        <v>290</v>
      </c>
      <c r="F256" s="30">
        <v>0</v>
      </c>
      <c r="G256" s="87">
        <v>45890</v>
      </c>
      <c r="H256" s="90"/>
      <c r="I256" s="90"/>
      <c r="J256" s="1"/>
      <c r="K256" s="1"/>
      <c r="L256" s="1"/>
      <c r="M256" s="1"/>
      <c r="N256" s="1"/>
      <c r="O256" s="1"/>
    </row>
    <row r="257" spans="1:15" ht="13.4" customHeight="1" x14ac:dyDescent="0.3">
      <c r="A257" s="79"/>
      <c r="B257" s="28" t="s">
        <v>16</v>
      </c>
      <c r="C257" s="28" t="s">
        <v>227</v>
      </c>
      <c r="D257" s="28" t="s">
        <v>22</v>
      </c>
      <c r="E257" s="29">
        <v>3</v>
      </c>
      <c r="F257" s="30">
        <v>1</v>
      </c>
      <c r="G257" s="83"/>
      <c r="H257" s="91"/>
      <c r="I257" s="90"/>
      <c r="J257" s="1"/>
      <c r="K257" s="1"/>
      <c r="L257" s="1"/>
      <c r="M257" s="1"/>
      <c r="N257" s="1"/>
      <c r="O257" s="1"/>
    </row>
    <row r="258" spans="1:15" ht="13.4" customHeight="1" x14ac:dyDescent="0.3">
      <c r="A258" s="79"/>
      <c r="B258" s="28"/>
      <c r="C258" s="28"/>
      <c r="D258" s="28"/>
      <c r="E258" s="29"/>
      <c r="F258" s="30"/>
      <c r="G258" s="87"/>
      <c r="H258" s="91"/>
      <c r="I258" s="90"/>
      <c r="J258" s="1"/>
      <c r="K258" s="1"/>
      <c r="L258" s="1"/>
      <c r="M258" s="1"/>
      <c r="N258" s="1"/>
      <c r="O258" s="1"/>
    </row>
    <row r="259" spans="1:15" ht="13.4" customHeight="1" x14ac:dyDescent="0.3">
      <c r="A259" s="79"/>
      <c r="B259" s="28"/>
      <c r="C259" s="28"/>
      <c r="D259" s="28"/>
      <c r="E259" s="29"/>
      <c r="F259" s="30"/>
      <c r="G259" s="83"/>
      <c r="H259" s="91"/>
      <c r="I259" s="90"/>
      <c r="J259" s="1"/>
      <c r="K259" s="1"/>
      <c r="L259" s="1"/>
      <c r="M259" s="1"/>
      <c r="N259" s="1"/>
      <c r="O259" s="1"/>
    </row>
    <row r="260" spans="1:15" ht="13.4" customHeight="1" x14ac:dyDescent="0.3">
      <c r="A260" s="79"/>
      <c r="B260" s="28" t="s">
        <v>17</v>
      </c>
      <c r="C260" s="28" t="s">
        <v>228</v>
      </c>
      <c r="D260" s="28" t="s">
        <v>119</v>
      </c>
      <c r="E260" s="29">
        <v>20</v>
      </c>
      <c r="F260" s="30">
        <v>1</v>
      </c>
      <c r="G260" s="87"/>
      <c r="H260" s="91"/>
      <c r="I260" s="90"/>
      <c r="J260" s="1"/>
      <c r="K260" s="1"/>
      <c r="L260" s="1"/>
      <c r="M260" s="1"/>
      <c r="N260" s="1"/>
      <c r="O260" s="1"/>
    </row>
    <row r="261" spans="1:15" ht="13.4" customHeight="1" x14ac:dyDescent="0.3">
      <c r="A261" s="79"/>
      <c r="B261" s="28" t="s">
        <v>17</v>
      </c>
      <c r="C261" s="28" t="s">
        <v>75</v>
      </c>
      <c r="D261" s="28" t="s">
        <v>26</v>
      </c>
      <c r="E261" s="29">
        <v>18</v>
      </c>
      <c r="F261" s="30">
        <v>1</v>
      </c>
      <c r="G261" s="87"/>
      <c r="H261" s="91"/>
      <c r="I261" s="90"/>
      <c r="J261" s="1"/>
      <c r="K261" s="1"/>
      <c r="L261" s="1"/>
      <c r="M261" s="1"/>
      <c r="N261" s="1"/>
      <c r="O261" s="1"/>
    </row>
    <row r="262" spans="1:15" ht="13.4" customHeight="1" x14ac:dyDescent="0.3">
      <c r="A262" s="79"/>
      <c r="B262" s="28" t="s">
        <v>17</v>
      </c>
      <c r="C262" s="28" t="s">
        <v>106</v>
      </c>
      <c r="D262" s="28" t="s">
        <v>24</v>
      </c>
      <c r="E262" s="29">
        <v>16</v>
      </c>
      <c r="F262" s="30">
        <v>0</v>
      </c>
      <c r="G262" s="87"/>
      <c r="H262" s="91"/>
      <c r="I262" s="90"/>
      <c r="J262" s="1"/>
      <c r="K262" s="1"/>
      <c r="L262" s="1"/>
      <c r="M262" s="1"/>
      <c r="N262" s="1"/>
      <c r="O262" s="1"/>
    </row>
    <row r="263" spans="1:15" ht="13.4" customHeight="1" x14ac:dyDescent="0.3">
      <c r="A263" s="79"/>
      <c r="B263" s="28" t="s">
        <v>17</v>
      </c>
      <c r="C263" s="28" t="s">
        <v>140</v>
      </c>
      <c r="D263" s="28" t="s">
        <v>84</v>
      </c>
      <c r="E263" s="29">
        <v>14</v>
      </c>
      <c r="F263" s="30">
        <v>0</v>
      </c>
      <c r="G263" s="87"/>
      <c r="H263" s="91"/>
      <c r="I263" s="90"/>
      <c r="J263" s="1"/>
      <c r="K263" s="1"/>
      <c r="L263" s="1"/>
      <c r="M263" s="1"/>
      <c r="N263" s="1"/>
      <c r="O263" s="1"/>
    </row>
    <row r="264" spans="1:15" ht="13.4" customHeight="1" x14ac:dyDescent="0.3">
      <c r="A264" s="79"/>
      <c r="B264" s="108" t="s">
        <v>17</v>
      </c>
      <c r="C264" s="108" t="s">
        <v>142</v>
      </c>
      <c r="D264" s="108" t="s">
        <v>295</v>
      </c>
      <c r="E264" s="109">
        <v>14</v>
      </c>
      <c r="F264" s="110">
        <v>0</v>
      </c>
      <c r="G264" s="83" t="s">
        <v>291</v>
      </c>
      <c r="H264" s="91">
        <v>45897</v>
      </c>
      <c r="I264" s="90"/>
      <c r="J264" s="1"/>
      <c r="K264" s="1"/>
      <c r="L264" s="1"/>
      <c r="M264" s="1"/>
      <c r="N264" s="1"/>
      <c r="O264" s="1"/>
    </row>
    <row r="265" spans="1:15" ht="13.4" customHeight="1" x14ac:dyDescent="0.3">
      <c r="A265" s="79"/>
      <c r="B265" s="28" t="s">
        <v>17</v>
      </c>
      <c r="C265" s="28" t="s">
        <v>413</v>
      </c>
      <c r="D265" s="28" t="s">
        <v>73</v>
      </c>
      <c r="E265" s="29" t="s">
        <v>290</v>
      </c>
      <c r="F265" s="30">
        <v>1</v>
      </c>
      <c r="G265" s="87">
        <v>45897</v>
      </c>
      <c r="H265" s="91"/>
      <c r="I265" s="90"/>
      <c r="J265" s="1"/>
      <c r="K265" s="1"/>
      <c r="L265" s="1"/>
      <c r="M265" s="1"/>
      <c r="N265" s="1"/>
      <c r="O265" s="1"/>
    </row>
    <row r="266" spans="1:15" ht="13.4" customHeight="1" x14ac:dyDescent="0.3">
      <c r="A266" s="79"/>
      <c r="B266" s="28"/>
      <c r="C266" s="28"/>
      <c r="D266" s="28"/>
      <c r="E266" s="29"/>
      <c r="F266" s="30"/>
      <c r="G266" s="83"/>
      <c r="H266" s="91"/>
      <c r="I266" s="90"/>
      <c r="J266" s="1"/>
      <c r="K266" s="1"/>
      <c r="L266" s="1"/>
      <c r="M266" s="1"/>
      <c r="N266" s="1"/>
      <c r="O266" s="1"/>
    </row>
    <row r="267" spans="1:15" ht="13.4" customHeight="1" x14ac:dyDescent="0.3">
      <c r="A267" s="79"/>
      <c r="B267" s="28"/>
      <c r="C267" s="28"/>
      <c r="D267" s="28"/>
      <c r="E267" s="29"/>
      <c r="F267" s="30"/>
      <c r="G267" s="87"/>
      <c r="H267" s="91"/>
      <c r="I267" s="90"/>
      <c r="J267" s="1"/>
      <c r="K267" s="1"/>
      <c r="L267" s="1"/>
      <c r="M267" s="1"/>
      <c r="N267" s="1"/>
      <c r="O267" s="1"/>
    </row>
    <row r="268" spans="1:15" ht="13.4" customHeight="1" thickBot="1" x14ac:dyDescent="0.35">
      <c r="A268" s="79"/>
      <c r="B268" s="28"/>
      <c r="C268" s="28"/>
      <c r="D268" s="28"/>
      <c r="E268" s="29"/>
      <c r="F268" s="30"/>
      <c r="G268" s="87"/>
      <c r="H268" s="90"/>
      <c r="I268" s="90"/>
      <c r="J268" s="1"/>
      <c r="K268" s="1"/>
      <c r="L268" s="1"/>
      <c r="M268" s="1"/>
      <c r="N268" s="1"/>
      <c r="O268" s="1"/>
    </row>
    <row r="269" spans="1:15" ht="13.4" customHeight="1" thickBot="1" x14ac:dyDescent="0.35">
      <c r="A269" s="1"/>
      <c r="B269" s="33"/>
      <c r="C269" s="33"/>
      <c r="D269" s="34"/>
      <c r="E269" s="35">
        <f>SUM(E248:E268)</f>
        <v>100</v>
      </c>
      <c r="F269" s="36">
        <f>SUM(F251:F268)-SUM(F248:F250)</f>
        <v>-15</v>
      </c>
      <c r="G269" s="80"/>
      <c r="H269" s="92"/>
      <c r="I269" s="92"/>
      <c r="J269" s="1"/>
      <c r="K269" s="1"/>
      <c r="L269" s="1"/>
      <c r="M269" s="1"/>
      <c r="N269" s="1"/>
      <c r="O269" s="1"/>
    </row>
    <row r="270" spans="1:15" ht="13.4" customHeight="1" x14ac:dyDescent="0.3">
      <c r="A270" s="1"/>
      <c r="B270" s="1"/>
      <c r="C270" s="1"/>
      <c r="D270" s="1"/>
      <c r="E270" s="37"/>
      <c r="F270" s="33"/>
      <c r="G270" s="75"/>
      <c r="H270" s="75"/>
      <c r="I270" s="75"/>
      <c r="J270" s="1"/>
      <c r="K270" s="1"/>
      <c r="L270" s="1"/>
      <c r="M270" s="1"/>
      <c r="N270" s="1"/>
      <c r="O270" s="1"/>
    </row>
    <row r="271" spans="1:15" ht="13.4" customHeight="1" thickBot="1" x14ac:dyDescent="0.35">
      <c r="A271" s="1"/>
      <c r="B271" s="1"/>
      <c r="C271" s="1"/>
      <c r="D271" s="1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3.4" customHeight="1" x14ac:dyDescent="0.3">
      <c r="A272" s="1"/>
      <c r="B272" s="1"/>
      <c r="C272" s="1" t="s">
        <v>141</v>
      </c>
      <c r="D272" s="1" t="s">
        <v>118</v>
      </c>
      <c r="E272" s="2"/>
      <c r="F272" s="1"/>
      <c r="G272" s="75"/>
      <c r="H272" s="75"/>
      <c r="I272" s="75"/>
      <c r="J272" s="1"/>
      <c r="K272" s="1"/>
      <c r="L272" s="1"/>
      <c r="M272" s="1"/>
      <c r="N272" s="1"/>
      <c r="O272" s="1"/>
    </row>
    <row r="273" spans="1:15" ht="13.4" customHeight="1" thickBot="1" x14ac:dyDescent="0.35">
      <c r="A273" s="1"/>
      <c r="B273" s="4"/>
      <c r="C273" s="4"/>
      <c r="D273" s="4"/>
      <c r="E273" s="5"/>
      <c r="F273" s="4"/>
      <c r="G273" s="75"/>
      <c r="H273" s="75"/>
      <c r="I273" s="75"/>
      <c r="J273" s="1"/>
      <c r="K273" s="1"/>
      <c r="L273" s="1"/>
      <c r="M273" s="1"/>
      <c r="N273" s="1"/>
      <c r="O273" s="1"/>
    </row>
    <row r="274" spans="1:15" ht="13.4" customHeight="1" thickBot="1" x14ac:dyDescent="0.35">
      <c r="A274" s="79"/>
      <c r="B274" s="6" t="s">
        <v>3</v>
      </c>
      <c r="C274" s="6" t="s">
        <v>4</v>
      </c>
      <c r="D274" s="6" t="s">
        <v>5</v>
      </c>
      <c r="E274" s="6" t="s">
        <v>6</v>
      </c>
      <c r="F274" s="6" t="s">
        <v>7</v>
      </c>
      <c r="G274" s="80"/>
      <c r="H274" s="92"/>
      <c r="I274" s="92"/>
      <c r="J274" s="1"/>
      <c r="K274" s="1"/>
      <c r="L274" s="1"/>
      <c r="M274" s="1"/>
      <c r="N274" s="1"/>
      <c r="O274" s="1"/>
    </row>
    <row r="275" spans="1:15" ht="13.4" customHeight="1" x14ac:dyDescent="0.3">
      <c r="A275" s="79"/>
      <c r="B275" s="12" t="s">
        <v>13</v>
      </c>
      <c r="C275" s="13"/>
      <c r="D275" s="12" t="s">
        <v>33</v>
      </c>
      <c r="E275" s="14">
        <v>1</v>
      </c>
      <c r="F275" s="15">
        <v>15</v>
      </c>
      <c r="G275" s="80"/>
      <c r="H275" s="94"/>
      <c r="I275" s="92"/>
      <c r="J275" s="1"/>
      <c r="K275" s="1"/>
      <c r="L275" s="1"/>
      <c r="M275" s="1"/>
      <c r="N275" s="1"/>
      <c r="O275" s="1"/>
    </row>
    <row r="276" spans="1:15" ht="13.4" customHeight="1" x14ac:dyDescent="0.3">
      <c r="A276" s="79"/>
      <c r="B276" s="21"/>
      <c r="C276" s="21"/>
      <c r="D276" s="21"/>
      <c r="E276" s="22"/>
      <c r="F276" s="21"/>
      <c r="G276" s="86"/>
      <c r="H276" s="92"/>
      <c r="I276" s="92"/>
      <c r="J276" s="1"/>
      <c r="K276" s="1"/>
      <c r="L276" s="1"/>
      <c r="M276" s="1"/>
      <c r="N276" s="1"/>
      <c r="O276" s="1"/>
    </row>
    <row r="277" spans="1:15" ht="13.4" customHeight="1" x14ac:dyDescent="0.3">
      <c r="A277" s="79"/>
      <c r="B277" s="21"/>
      <c r="C277" s="21"/>
      <c r="D277" s="21"/>
      <c r="E277" s="22"/>
      <c r="F277" s="21"/>
      <c r="G277" s="80"/>
      <c r="H277" s="92"/>
      <c r="I277" s="92"/>
      <c r="J277" s="1"/>
      <c r="K277" s="1"/>
      <c r="L277" s="1"/>
      <c r="M277" s="1"/>
      <c r="N277" s="1"/>
      <c r="O277" s="1"/>
    </row>
    <row r="278" spans="1:15" ht="13.4" customHeight="1" x14ac:dyDescent="0.3">
      <c r="A278" s="79"/>
      <c r="B278" s="28" t="s">
        <v>14</v>
      </c>
      <c r="C278" s="28" t="s">
        <v>229</v>
      </c>
      <c r="D278" s="28" t="s">
        <v>70</v>
      </c>
      <c r="E278" s="29">
        <v>4</v>
      </c>
      <c r="F278" s="30">
        <v>1</v>
      </c>
      <c r="G278" s="83"/>
      <c r="H278" s="90"/>
      <c r="I278" s="90"/>
      <c r="J278" s="1"/>
      <c r="K278" s="1"/>
      <c r="L278" s="1"/>
      <c r="M278" s="1"/>
      <c r="N278" s="1"/>
      <c r="O278" s="1"/>
    </row>
    <row r="279" spans="1:15" ht="13.4" customHeight="1" x14ac:dyDescent="0.3">
      <c r="A279" s="79"/>
      <c r="B279" s="28" t="s">
        <v>14</v>
      </c>
      <c r="C279" s="28" t="s">
        <v>230</v>
      </c>
      <c r="D279" s="28" t="s">
        <v>119</v>
      </c>
      <c r="E279" s="29">
        <v>1</v>
      </c>
      <c r="F279" s="30">
        <v>0</v>
      </c>
      <c r="G279" s="83"/>
      <c r="H279" s="91"/>
      <c r="I279" s="90"/>
      <c r="J279" s="1"/>
      <c r="K279" s="1"/>
      <c r="L279" s="1"/>
      <c r="M279" s="1"/>
      <c r="N279" s="1"/>
      <c r="O279" s="1"/>
    </row>
    <row r="280" spans="1:15" ht="13.4" customHeight="1" x14ac:dyDescent="0.3">
      <c r="A280" s="79"/>
      <c r="B280" s="28"/>
      <c r="C280" s="28"/>
      <c r="D280" s="28"/>
      <c r="E280" s="29"/>
      <c r="F280" s="30"/>
      <c r="G280" s="87"/>
      <c r="H280" s="90"/>
      <c r="I280" s="90"/>
      <c r="J280" s="1"/>
      <c r="K280" s="1"/>
      <c r="L280" s="1"/>
      <c r="M280" s="1"/>
      <c r="N280" s="1"/>
      <c r="O280" s="1"/>
    </row>
    <row r="281" spans="1:15" ht="13.4" customHeight="1" x14ac:dyDescent="0.3">
      <c r="A281" s="79"/>
      <c r="B281" s="28" t="s">
        <v>16</v>
      </c>
      <c r="C281" s="28" t="s">
        <v>231</v>
      </c>
      <c r="D281" s="28" t="s">
        <v>70</v>
      </c>
      <c r="E281" s="29">
        <v>25</v>
      </c>
      <c r="F281" s="30">
        <v>2</v>
      </c>
      <c r="G281" s="83"/>
      <c r="H281" s="91"/>
      <c r="I281" s="90"/>
      <c r="J281" s="1"/>
      <c r="K281" s="1"/>
      <c r="L281" s="1"/>
      <c r="M281" s="1"/>
      <c r="N281" s="1"/>
      <c r="O281" s="1"/>
    </row>
    <row r="282" spans="1:15" ht="13.4" customHeight="1" x14ac:dyDescent="0.3">
      <c r="A282" s="79"/>
      <c r="B282" s="28" t="s">
        <v>16</v>
      </c>
      <c r="C282" s="28" t="s">
        <v>232</v>
      </c>
      <c r="D282" s="28" t="s">
        <v>33</v>
      </c>
      <c r="E282" s="29">
        <v>40</v>
      </c>
      <c r="F282" s="30">
        <v>0</v>
      </c>
      <c r="G282" s="91"/>
      <c r="H282" s="91"/>
      <c r="I282" s="90"/>
      <c r="J282" s="1"/>
      <c r="K282" s="1"/>
      <c r="L282" s="1"/>
      <c r="M282" s="1"/>
      <c r="N282" s="1"/>
      <c r="O282" s="1"/>
    </row>
    <row r="283" spans="1:15" ht="13.4" customHeight="1" x14ac:dyDescent="0.3">
      <c r="A283" s="79"/>
      <c r="B283" s="108" t="s">
        <v>16</v>
      </c>
      <c r="C283" s="108" t="s">
        <v>234</v>
      </c>
      <c r="D283" s="108" t="s">
        <v>233</v>
      </c>
      <c r="E283" s="109">
        <v>1</v>
      </c>
      <c r="F283" s="110">
        <v>0</v>
      </c>
      <c r="G283" s="87" t="s">
        <v>291</v>
      </c>
      <c r="H283" s="91">
        <v>45876</v>
      </c>
      <c r="I283" s="90"/>
      <c r="J283" s="1"/>
      <c r="K283" s="1"/>
      <c r="L283" s="1"/>
      <c r="M283" s="1"/>
      <c r="N283" s="1"/>
      <c r="O283" s="1"/>
    </row>
    <row r="284" spans="1:15" ht="13.4" customHeight="1" x14ac:dyDescent="0.3">
      <c r="A284" s="79"/>
      <c r="B284" s="28" t="s">
        <v>16</v>
      </c>
      <c r="C284" s="28" t="s">
        <v>296</v>
      </c>
      <c r="D284" s="28" t="s">
        <v>84</v>
      </c>
      <c r="E284" s="29" t="s">
        <v>290</v>
      </c>
      <c r="F284" s="30">
        <v>1</v>
      </c>
      <c r="G284" s="87">
        <v>45876</v>
      </c>
      <c r="H284" s="90"/>
      <c r="I284" s="90"/>
      <c r="J284" s="1"/>
      <c r="K284" s="1"/>
      <c r="L284" s="1"/>
      <c r="M284" s="1"/>
      <c r="N284" s="1"/>
      <c r="O284" s="1"/>
    </row>
    <row r="285" spans="1:15" ht="13.4" customHeight="1" x14ac:dyDescent="0.3">
      <c r="A285" s="79"/>
      <c r="B285" s="28"/>
      <c r="C285" s="28"/>
      <c r="D285" s="28"/>
      <c r="E285" s="29"/>
      <c r="F285" s="30"/>
      <c r="G285" s="83"/>
      <c r="H285" s="90"/>
      <c r="I285" s="90"/>
      <c r="J285" s="1"/>
      <c r="K285" s="1"/>
      <c r="L285" s="1"/>
      <c r="M285" s="1"/>
      <c r="N285" s="1"/>
      <c r="O285" s="1"/>
    </row>
    <row r="286" spans="1:15" ht="13.4" customHeight="1" x14ac:dyDescent="0.3">
      <c r="A286" s="79"/>
      <c r="B286" s="28"/>
      <c r="C286" s="28"/>
      <c r="D286" s="28"/>
      <c r="E286" s="29"/>
      <c r="F286" s="30"/>
      <c r="G286" s="83"/>
      <c r="H286" s="91"/>
      <c r="I286" s="90"/>
      <c r="J286" s="1"/>
      <c r="K286" s="1"/>
      <c r="L286" s="1"/>
      <c r="M286" s="1"/>
      <c r="N286" s="1"/>
      <c r="O286" s="1"/>
    </row>
    <row r="287" spans="1:15" ht="13.4" customHeight="1" x14ac:dyDescent="0.3">
      <c r="A287" s="79"/>
      <c r="B287" s="28" t="s">
        <v>17</v>
      </c>
      <c r="C287" s="28" t="s">
        <v>144</v>
      </c>
      <c r="D287" s="28" t="s">
        <v>89</v>
      </c>
      <c r="E287" s="29">
        <v>12</v>
      </c>
      <c r="F287" s="30">
        <v>2</v>
      </c>
      <c r="G287" s="87"/>
      <c r="H287" s="91"/>
      <c r="I287" s="90"/>
      <c r="J287" s="1"/>
      <c r="K287" s="1"/>
      <c r="L287" s="1"/>
      <c r="M287" s="1"/>
      <c r="N287" s="1"/>
      <c r="O287" s="1"/>
    </row>
    <row r="288" spans="1:15" ht="13.4" customHeight="1" x14ac:dyDescent="0.3">
      <c r="A288" s="79"/>
      <c r="B288" s="28" t="s">
        <v>17</v>
      </c>
      <c r="C288" s="28" t="s">
        <v>157</v>
      </c>
      <c r="D288" s="28" t="s">
        <v>158</v>
      </c>
      <c r="E288" s="29">
        <v>1</v>
      </c>
      <c r="F288" s="30">
        <v>5</v>
      </c>
      <c r="G288" s="87"/>
      <c r="H288" s="91"/>
      <c r="I288" s="90"/>
      <c r="J288" s="1"/>
      <c r="K288" s="1"/>
      <c r="L288" s="1"/>
      <c r="M288" s="1"/>
      <c r="N288" s="1"/>
      <c r="O288" s="1"/>
    </row>
    <row r="289" spans="1:15" ht="13.4" customHeight="1" x14ac:dyDescent="0.3">
      <c r="A289" s="79"/>
      <c r="B289" s="28" t="s">
        <v>17</v>
      </c>
      <c r="C289" s="28" t="s">
        <v>235</v>
      </c>
      <c r="D289" s="28" t="s">
        <v>137</v>
      </c>
      <c r="E289" s="29">
        <v>4</v>
      </c>
      <c r="F289" s="30">
        <v>0</v>
      </c>
      <c r="G289" s="87"/>
      <c r="H289" s="91"/>
      <c r="I289" s="90"/>
      <c r="J289" s="1"/>
      <c r="K289" s="1"/>
      <c r="L289" s="1"/>
      <c r="M289" s="1"/>
      <c r="N289" s="1"/>
      <c r="O289" s="1"/>
    </row>
    <row r="290" spans="1:15" ht="13.4" customHeight="1" x14ac:dyDescent="0.3">
      <c r="A290" s="79"/>
      <c r="B290" s="28" t="s">
        <v>17</v>
      </c>
      <c r="C290" s="28" t="s">
        <v>164</v>
      </c>
      <c r="D290" s="28" t="s">
        <v>70</v>
      </c>
      <c r="E290" s="29">
        <v>10</v>
      </c>
      <c r="F290" s="30">
        <v>0</v>
      </c>
      <c r="G290" s="87"/>
      <c r="H290" s="91"/>
      <c r="I290" s="90"/>
      <c r="J290" s="1"/>
      <c r="K290" s="1"/>
      <c r="L290" s="1"/>
      <c r="M290" s="1"/>
      <c r="N290" s="1"/>
      <c r="O290" s="1"/>
    </row>
    <row r="291" spans="1:15" ht="13.4" customHeight="1" x14ac:dyDescent="0.3">
      <c r="A291" s="79"/>
      <c r="B291" s="28" t="s">
        <v>17</v>
      </c>
      <c r="C291" s="28" t="s">
        <v>153</v>
      </c>
      <c r="D291" s="28" t="s">
        <v>56</v>
      </c>
      <c r="E291" s="29">
        <v>1</v>
      </c>
      <c r="F291" s="30">
        <v>2</v>
      </c>
      <c r="G291" s="87"/>
      <c r="H291" s="91"/>
      <c r="I291" s="90"/>
      <c r="J291" s="1"/>
      <c r="K291" s="1"/>
      <c r="L291" s="1"/>
      <c r="M291" s="1"/>
      <c r="N291" s="1"/>
      <c r="O291" s="1"/>
    </row>
    <row r="292" spans="1:15" ht="13.4" customHeight="1" x14ac:dyDescent="0.3">
      <c r="A292" s="79"/>
      <c r="B292" s="28"/>
      <c r="C292" s="28"/>
      <c r="D292" s="28"/>
      <c r="E292" s="29"/>
      <c r="F292" s="30"/>
      <c r="G292" s="87"/>
      <c r="H292" s="91"/>
      <c r="I292" s="90"/>
      <c r="J292" s="1"/>
      <c r="K292" s="1"/>
      <c r="L292" s="1"/>
      <c r="M292" s="1"/>
      <c r="N292" s="1"/>
      <c r="O292" s="1"/>
    </row>
    <row r="293" spans="1:15" ht="13.4" customHeight="1" x14ac:dyDescent="0.3">
      <c r="A293" s="79"/>
      <c r="B293" s="28"/>
      <c r="C293" s="28"/>
      <c r="D293" s="28"/>
      <c r="E293" s="29"/>
      <c r="F293" s="30"/>
      <c r="G293" s="87"/>
      <c r="H293" s="91"/>
      <c r="I293" s="90"/>
      <c r="J293" s="1"/>
      <c r="K293" s="1"/>
      <c r="L293" s="1"/>
      <c r="M293" s="1"/>
      <c r="N293" s="1"/>
      <c r="O293" s="1"/>
    </row>
    <row r="294" spans="1:15" ht="13.4" customHeight="1" x14ac:dyDescent="0.3">
      <c r="A294" s="79"/>
      <c r="B294" s="28"/>
      <c r="C294" s="28"/>
      <c r="D294" s="28"/>
      <c r="E294" s="29"/>
      <c r="F294" s="30"/>
      <c r="G294" s="87"/>
      <c r="H294" s="91"/>
      <c r="I294" s="90"/>
      <c r="J294" s="1"/>
      <c r="K294" s="1"/>
      <c r="L294" s="1"/>
      <c r="M294" s="1"/>
      <c r="N294" s="1"/>
      <c r="O294" s="1"/>
    </row>
    <row r="295" spans="1:15" ht="13.4" customHeight="1" thickBot="1" x14ac:dyDescent="0.35">
      <c r="A295" s="79"/>
      <c r="B295" s="28"/>
      <c r="C295" s="28"/>
      <c r="D295" s="28"/>
      <c r="E295" s="29"/>
      <c r="F295" s="30"/>
      <c r="G295" s="87"/>
      <c r="H295" s="91"/>
      <c r="I295" s="90"/>
      <c r="J295" s="1"/>
      <c r="K295" s="1"/>
      <c r="L295" s="1"/>
      <c r="M295" s="1"/>
      <c r="N295" s="1"/>
      <c r="O295" s="1"/>
    </row>
    <row r="296" spans="1:15" ht="13.4" customHeight="1" thickBot="1" x14ac:dyDescent="0.35">
      <c r="A296" s="1"/>
      <c r="B296" s="33"/>
      <c r="C296" s="33"/>
      <c r="D296" s="34"/>
      <c r="E296" s="35">
        <f>SUM(E275:E295)</f>
        <v>100</v>
      </c>
      <c r="F296" s="36">
        <f>SUM(F278:F295)-SUM(F275:F276)</f>
        <v>-2</v>
      </c>
      <c r="G296" s="91"/>
      <c r="H296" s="91"/>
      <c r="I296" s="92"/>
      <c r="J296" s="1"/>
      <c r="K296" s="1"/>
      <c r="L296" s="1"/>
      <c r="M296" s="1"/>
      <c r="N296" s="1"/>
      <c r="O296" s="1"/>
    </row>
    <row r="297" spans="1:15" ht="13.4" customHeight="1" x14ac:dyDescent="0.3">
      <c r="A297" s="1"/>
      <c r="B297" s="1"/>
      <c r="C297" s="1"/>
      <c r="D297" s="1"/>
      <c r="E297" s="107"/>
      <c r="F297" s="106"/>
      <c r="G297" s="75"/>
      <c r="H297" s="75"/>
      <c r="I297" s="75"/>
      <c r="J297" s="1"/>
      <c r="K297" s="1"/>
      <c r="L297" s="1"/>
      <c r="M297" s="1"/>
      <c r="N297" s="1"/>
      <c r="O297" s="1"/>
    </row>
    <row r="298" spans="1:15" ht="13.4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3.4" customHeight="1" x14ac:dyDescent="0.3">
      <c r="A299" s="1"/>
      <c r="B299" s="1"/>
      <c r="C299" s="1" t="s">
        <v>236</v>
      </c>
      <c r="D299" s="1" t="s">
        <v>98</v>
      </c>
      <c r="E299" s="2"/>
      <c r="F299" s="1"/>
      <c r="G299" s="75"/>
      <c r="H299" s="75"/>
      <c r="I299" s="75"/>
      <c r="J299" s="1"/>
      <c r="K299" s="1"/>
      <c r="L299" s="1"/>
      <c r="M299" s="1"/>
      <c r="N299" s="1"/>
      <c r="O299" s="1"/>
    </row>
    <row r="300" spans="1:15" ht="13.4" customHeight="1" thickBot="1" x14ac:dyDescent="0.35">
      <c r="A300" s="1"/>
      <c r="B300" s="4"/>
      <c r="C300" s="4"/>
      <c r="D300" s="4"/>
      <c r="E300" s="5"/>
      <c r="F300" s="4"/>
      <c r="G300" s="75"/>
      <c r="H300" s="75"/>
      <c r="I300" s="75"/>
      <c r="J300" s="1"/>
      <c r="K300" s="1"/>
      <c r="L300" s="1"/>
      <c r="M300" s="1"/>
      <c r="N300" s="1"/>
      <c r="O300" s="1"/>
    </row>
    <row r="301" spans="1:15" ht="13.4" customHeight="1" thickBot="1" x14ac:dyDescent="0.35">
      <c r="A301" s="79"/>
      <c r="B301" s="6" t="s">
        <v>3</v>
      </c>
      <c r="C301" s="6" t="s">
        <v>4</v>
      </c>
      <c r="D301" s="6" t="s">
        <v>5</v>
      </c>
      <c r="E301" s="6" t="s">
        <v>6</v>
      </c>
      <c r="F301" s="6" t="s">
        <v>7</v>
      </c>
      <c r="G301" s="80"/>
      <c r="H301" s="92"/>
      <c r="I301" s="92"/>
      <c r="J301" s="1"/>
      <c r="K301" s="1"/>
      <c r="L301" s="1"/>
      <c r="M301" s="1"/>
      <c r="N301" s="1"/>
      <c r="O301" s="1"/>
    </row>
    <row r="302" spans="1:15" ht="13.4" customHeight="1" x14ac:dyDescent="0.3">
      <c r="A302" s="79"/>
      <c r="B302" s="112" t="s">
        <v>13</v>
      </c>
      <c r="C302" s="113"/>
      <c r="D302" s="112" t="s">
        <v>68</v>
      </c>
      <c r="E302" s="114">
        <v>4</v>
      </c>
      <c r="F302" s="115">
        <v>6</v>
      </c>
      <c r="G302" s="80" t="s">
        <v>291</v>
      </c>
      <c r="H302" s="91">
        <v>45890</v>
      </c>
      <c r="I302" s="92"/>
      <c r="J302" s="1"/>
      <c r="K302" s="1"/>
      <c r="L302" s="1"/>
      <c r="M302" s="1"/>
      <c r="N302" s="1"/>
      <c r="O302" s="1"/>
    </row>
    <row r="303" spans="1:15" ht="13.4" customHeight="1" x14ac:dyDescent="0.3">
      <c r="A303" s="79"/>
      <c r="B303" s="21" t="s">
        <v>13</v>
      </c>
      <c r="C303" s="21"/>
      <c r="D303" s="21" t="s">
        <v>100</v>
      </c>
      <c r="E303" s="22" t="s">
        <v>290</v>
      </c>
      <c r="F303" s="21">
        <v>9</v>
      </c>
      <c r="G303" s="87">
        <v>45890</v>
      </c>
      <c r="H303" s="91"/>
      <c r="I303" s="92"/>
      <c r="J303" s="1"/>
      <c r="K303" s="1"/>
      <c r="L303" s="1"/>
      <c r="M303" s="1"/>
      <c r="N303" s="1"/>
      <c r="O303" s="1"/>
    </row>
    <row r="304" spans="1:15" ht="13.4" customHeight="1" x14ac:dyDescent="0.3">
      <c r="A304" s="79"/>
      <c r="B304" s="21"/>
      <c r="C304" s="21"/>
      <c r="D304" s="21"/>
      <c r="E304" s="22"/>
      <c r="F304" s="21"/>
      <c r="G304" s="87"/>
      <c r="H304" s="92"/>
      <c r="I304" s="90"/>
      <c r="J304" s="1"/>
      <c r="K304" s="1"/>
      <c r="L304" s="1"/>
      <c r="M304" s="1"/>
      <c r="N304" s="1"/>
      <c r="O304" s="1"/>
    </row>
    <row r="305" spans="1:15" ht="13.4" customHeight="1" x14ac:dyDescent="0.3">
      <c r="A305" s="79"/>
      <c r="B305" s="28" t="s">
        <v>14</v>
      </c>
      <c r="C305" s="28" t="s">
        <v>237</v>
      </c>
      <c r="D305" s="28" t="s">
        <v>181</v>
      </c>
      <c r="E305" s="29">
        <v>2</v>
      </c>
      <c r="F305" s="30">
        <v>0</v>
      </c>
      <c r="G305" s="83"/>
      <c r="H305" s="91"/>
      <c r="I305" s="90"/>
      <c r="J305" s="1"/>
      <c r="K305" s="1"/>
      <c r="L305" s="1"/>
      <c r="M305" s="1"/>
      <c r="N305" s="1"/>
      <c r="O305" s="1"/>
    </row>
    <row r="306" spans="1:15" ht="13.4" customHeight="1" x14ac:dyDescent="0.3">
      <c r="A306" s="79"/>
      <c r="B306" s="28" t="s">
        <v>14</v>
      </c>
      <c r="C306" s="28" t="s">
        <v>238</v>
      </c>
      <c r="D306" s="28" t="s">
        <v>123</v>
      </c>
      <c r="E306" s="29">
        <v>1</v>
      </c>
      <c r="F306" s="30">
        <v>0</v>
      </c>
      <c r="G306" s="87"/>
      <c r="H306" s="90"/>
      <c r="I306" s="90"/>
      <c r="J306" s="1"/>
      <c r="K306" s="1"/>
      <c r="L306" s="1"/>
      <c r="M306" s="1"/>
      <c r="N306" s="1"/>
      <c r="O306" s="1"/>
    </row>
    <row r="307" spans="1:15" ht="13.4" customHeight="1" x14ac:dyDescent="0.3">
      <c r="A307" s="79"/>
      <c r="B307" s="28"/>
      <c r="C307" s="28"/>
      <c r="D307" s="28"/>
      <c r="E307" s="29"/>
      <c r="F307" s="30"/>
      <c r="G307" s="87"/>
      <c r="H307" s="91"/>
      <c r="I307" s="90"/>
      <c r="J307" s="1"/>
      <c r="K307" s="1"/>
      <c r="L307" s="1"/>
      <c r="M307" s="1"/>
      <c r="N307" s="1"/>
      <c r="O307" s="1"/>
    </row>
    <row r="308" spans="1:15" ht="13.4" customHeight="1" x14ac:dyDescent="0.3">
      <c r="A308" s="79"/>
      <c r="B308" s="28" t="s">
        <v>16</v>
      </c>
      <c r="C308" s="28" t="s">
        <v>176</v>
      </c>
      <c r="D308" s="28" t="s">
        <v>122</v>
      </c>
      <c r="E308" s="29">
        <v>4</v>
      </c>
      <c r="F308" s="30">
        <v>4</v>
      </c>
      <c r="G308" s="87"/>
      <c r="H308" s="91"/>
      <c r="I308" s="90"/>
      <c r="J308" s="1"/>
      <c r="K308" s="1"/>
      <c r="L308" s="1"/>
      <c r="M308" s="1"/>
      <c r="N308" s="1"/>
      <c r="O308" s="1"/>
    </row>
    <row r="309" spans="1:15" ht="13.4" customHeight="1" x14ac:dyDescent="0.3">
      <c r="A309" s="79"/>
      <c r="B309" s="108" t="s">
        <v>16</v>
      </c>
      <c r="C309" s="108" t="s">
        <v>165</v>
      </c>
      <c r="D309" s="108" t="s">
        <v>68</v>
      </c>
      <c r="E309" s="109">
        <v>1</v>
      </c>
      <c r="F309" s="110">
        <v>1</v>
      </c>
      <c r="G309" s="87" t="s">
        <v>291</v>
      </c>
      <c r="H309" s="91">
        <v>45911</v>
      </c>
      <c r="I309" s="90"/>
      <c r="J309" s="1"/>
      <c r="K309" s="1"/>
      <c r="L309" s="1"/>
      <c r="M309" s="1"/>
      <c r="N309" s="1"/>
      <c r="O309" s="1"/>
    </row>
    <row r="310" spans="1:15" ht="13.4" customHeight="1" x14ac:dyDescent="0.3">
      <c r="A310" s="79"/>
      <c r="B310" s="28" t="s">
        <v>16</v>
      </c>
      <c r="C310" s="28" t="s">
        <v>174</v>
      </c>
      <c r="D310" s="28" t="s">
        <v>26</v>
      </c>
      <c r="E310" s="29" t="s">
        <v>290</v>
      </c>
      <c r="F310" s="30">
        <v>0</v>
      </c>
      <c r="G310" s="87">
        <v>45911</v>
      </c>
      <c r="H310" s="91"/>
      <c r="I310" s="90"/>
      <c r="J310" s="1"/>
      <c r="K310" s="1"/>
      <c r="L310" s="1"/>
      <c r="M310" s="1"/>
      <c r="N310" s="1"/>
      <c r="O310" s="1"/>
    </row>
    <row r="311" spans="1:15" ht="13.4" customHeight="1" x14ac:dyDescent="0.3">
      <c r="A311" s="79"/>
      <c r="B311" s="28" t="s">
        <v>16</v>
      </c>
      <c r="C311" s="28" t="s">
        <v>102</v>
      </c>
      <c r="D311" s="28" t="s">
        <v>133</v>
      </c>
      <c r="E311" s="29">
        <v>9</v>
      </c>
      <c r="F311" s="30">
        <v>0</v>
      </c>
      <c r="G311" s="83"/>
      <c r="H311" s="91"/>
      <c r="I311" s="90"/>
      <c r="J311" s="1"/>
      <c r="K311" s="1"/>
      <c r="L311" s="1"/>
      <c r="M311" s="1"/>
      <c r="N311" s="1"/>
      <c r="O311" s="1"/>
    </row>
    <row r="312" spans="1:15" ht="13.4" customHeight="1" x14ac:dyDescent="0.3">
      <c r="A312" s="79"/>
      <c r="B312" s="28"/>
      <c r="C312" s="28"/>
      <c r="D312" s="28"/>
      <c r="E312" s="29"/>
      <c r="F312" s="30"/>
      <c r="G312" s="87"/>
      <c r="H312" s="91"/>
      <c r="I312" s="90"/>
      <c r="J312" s="1"/>
      <c r="K312" s="1"/>
      <c r="L312" s="1"/>
      <c r="M312" s="1"/>
      <c r="N312" s="1"/>
      <c r="O312" s="1"/>
    </row>
    <row r="313" spans="1:15" ht="13.4" customHeight="1" x14ac:dyDescent="0.3">
      <c r="A313" s="79"/>
      <c r="B313" s="28"/>
      <c r="C313" s="28"/>
      <c r="D313" s="28"/>
      <c r="E313" s="29"/>
      <c r="F313" s="30"/>
      <c r="G313" s="87"/>
      <c r="H313" s="91"/>
      <c r="I313" s="90"/>
      <c r="J313" s="1"/>
      <c r="K313" s="1"/>
      <c r="L313" s="1"/>
      <c r="M313" s="1"/>
      <c r="N313" s="1"/>
      <c r="O313" s="1"/>
    </row>
    <row r="314" spans="1:15" ht="13.4" customHeight="1" x14ac:dyDescent="0.3">
      <c r="A314" s="79"/>
      <c r="B314" s="28" t="s">
        <v>17</v>
      </c>
      <c r="C314" s="28" t="s">
        <v>71</v>
      </c>
      <c r="D314" s="28" t="s">
        <v>22</v>
      </c>
      <c r="E314" s="29">
        <v>54</v>
      </c>
      <c r="F314" s="30">
        <v>12</v>
      </c>
      <c r="G314" s="87"/>
      <c r="H314" s="91"/>
      <c r="I314" s="90"/>
      <c r="J314" s="1"/>
      <c r="K314" s="1"/>
      <c r="L314" s="1"/>
      <c r="M314" s="1"/>
      <c r="N314" s="1"/>
      <c r="O314" s="1"/>
    </row>
    <row r="315" spans="1:15" ht="13.4" customHeight="1" x14ac:dyDescent="0.3">
      <c r="A315" s="79"/>
      <c r="B315" s="108" t="s">
        <v>17</v>
      </c>
      <c r="C315" s="108" t="s">
        <v>239</v>
      </c>
      <c r="D315" s="108" t="s">
        <v>123</v>
      </c>
      <c r="E315" s="109">
        <v>8</v>
      </c>
      <c r="F315" s="110">
        <v>1</v>
      </c>
      <c r="G315" s="87" t="s">
        <v>291</v>
      </c>
      <c r="H315" s="91">
        <v>45939</v>
      </c>
      <c r="I315" s="90"/>
      <c r="J315" s="1"/>
      <c r="K315" s="1"/>
      <c r="L315" s="1"/>
      <c r="M315" s="1"/>
      <c r="N315" s="1"/>
      <c r="O315" s="1"/>
    </row>
    <row r="316" spans="1:15" ht="13.4" customHeight="1" x14ac:dyDescent="0.3">
      <c r="A316" s="79"/>
      <c r="B316" s="28" t="s">
        <v>17</v>
      </c>
      <c r="C316" s="28" t="s">
        <v>465</v>
      </c>
      <c r="D316" s="28" t="s">
        <v>85</v>
      </c>
      <c r="E316" s="29" t="s">
        <v>290</v>
      </c>
      <c r="F316" s="30">
        <v>0</v>
      </c>
      <c r="G316" s="87">
        <v>45939</v>
      </c>
      <c r="H316" s="91"/>
      <c r="I316" s="90"/>
      <c r="J316" s="1"/>
      <c r="K316" s="1"/>
      <c r="L316" s="1"/>
      <c r="M316" s="1"/>
      <c r="N316" s="1"/>
      <c r="O316" s="1"/>
    </row>
    <row r="317" spans="1:15" ht="13.4" customHeight="1" x14ac:dyDescent="0.3">
      <c r="A317" s="79"/>
      <c r="B317" s="28" t="s">
        <v>17</v>
      </c>
      <c r="C317" s="28" t="s">
        <v>240</v>
      </c>
      <c r="D317" s="28" t="s">
        <v>121</v>
      </c>
      <c r="E317" s="29">
        <v>1</v>
      </c>
      <c r="F317" s="30">
        <v>4</v>
      </c>
      <c r="G317" s="87"/>
      <c r="H317" s="91"/>
      <c r="I317" s="90"/>
      <c r="J317" s="1"/>
      <c r="K317" s="1"/>
      <c r="L317" s="1"/>
      <c r="M317" s="1"/>
      <c r="N317" s="1"/>
      <c r="O317" s="1"/>
    </row>
    <row r="318" spans="1:15" ht="13.4" customHeight="1" x14ac:dyDescent="0.3">
      <c r="A318" s="79"/>
      <c r="B318" s="108" t="s">
        <v>17</v>
      </c>
      <c r="C318" s="108" t="s">
        <v>241</v>
      </c>
      <c r="D318" s="108" t="s">
        <v>242</v>
      </c>
      <c r="E318" s="109">
        <v>1</v>
      </c>
      <c r="F318" s="110">
        <v>0</v>
      </c>
      <c r="G318" s="83" t="s">
        <v>291</v>
      </c>
      <c r="H318" s="91">
        <v>45911</v>
      </c>
      <c r="I318" s="90"/>
      <c r="J318" s="1"/>
      <c r="K318" s="1"/>
      <c r="L318" s="1"/>
      <c r="M318" s="1"/>
      <c r="N318" s="1"/>
      <c r="O318" s="1"/>
    </row>
    <row r="319" spans="1:15" ht="13.4" customHeight="1" x14ac:dyDescent="0.3">
      <c r="A319" s="79"/>
      <c r="B319" s="28" t="s">
        <v>17</v>
      </c>
      <c r="C319" s="28" t="s">
        <v>455</v>
      </c>
      <c r="D319" s="28" t="s">
        <v>456</v>
      </c>
      <c r="E319" s="29" t="s">
        <v>290</v>
      </c>
      <c r="F319" s="30">
        <v>0</v>
      </c>
      <c r="G319" s="87">
        <v>45911</v>
      </c>
      <c r="H319" s="91"/>
      <c r="I319" s="90"/>
      <c r="J319" s="1"/>
      <c r="K319" s="1"/>
      <c r="L319" s="1"/>
      <c r="M319" s="1"/>
      <c r="N319" s="1"/>
      <c r="O319" s="1"/>
    </row>
    <row r="320" spans="1:15" ht="13.4" customHeight="1" x14ac:dyDescent="0.3">
      <c r="A320" s="79"/>
      <c r="B320" s="108" t="s">
        <v>17</v>
      </c>
      <c r="C320" s="108" t="s">
        <v>243</v>
      </c>
      <c r="D320" s="108" t="s">
        <v>88</v>
      </c>
      <c r="E320" s="109">
        <v>1</v>
      </c>
      <c r="F320" s="110">
        <v>0</v>
      </c>
      <c r="G320" s="87" t="s">
        <v>291</v>
      </c>
      <c r="H320" s="91">
        <v>45890</v>
      </c>
      <c r="I320" s="90"/>
      <c r="J320" s="1"/>
      <c r="K320" s="1"/>
      <c r="L320" s="1"/>
      <c r="M320" s="1"/>
      <c r="N320" s="1"/>
      <c r="O320" s="1"/>
    </row>
    <row r="321" spans="1:15" ht="13.4" customHeight="1" x14ac:dyDescent="0.3">
      <c r="A321" s="79"/>
      <c r="B321" s="28" t="s">
        <v>17</v>
      </c>
      <c r="C321" s="28" t="s">
        <v>409</v>
      </c>
      <c r="D321" s="28" t="s">
        <v>282</v>
      </c>
      <c r="E321" s="29" t="s">
        <v>290</v>
      </c>
      <c r="F321" s="30">
        <v>4</v>
      </c>
      <c r="G321" s="87">
        <v>45890</v>
      </c>
      <c r="H321" s="91"/>
      <c r="I321" s="90"/>
      <c r="J321" s="1"/>
      <c r="K321" s="1"/>
      <c r="L321" s="1"/>
      <c r="M321" s="1"/>
      <c r="N321" s="1"/>
      <c r="O321" s="1"/>
    </row>
    <row r="322" spans="1:15" ht="13.4" customHeight="1" thickBot="1" x14ac:dyDescent="0.35">
      <c r="A322" s="79"/>
      <c r="B322" s="28"/>
      <c r="C322" s="28"/>
      <c r="D322" s="28"/>
      <c r="E322" s="29"/>
      <c r="F322" s="30"/>
      <c r="G322" s="87"/>
      <c r="H322" s="91"/>
      <c r="I322" s="92"/>
      <c r="J322" s="1"/>
      <c r="K322" s="1"/>
      <c r="L322" s="1"/>
      <c r="M322" s="1"/>
      <c r="N322" s="1"/>
      <c r="O322" s="1"/>
    </row>
    <row r="323" spans="1:15" ht="13.4" customHeight="1" thickBot="1" x14ac:dyDescent="0.35">
      <c r="A323" s="1"/>
      <c r="B323" s="33"/>
      <c r="C323" s="33"/>
      <c r="D323" s="34"/>
      <c r="E323" s="35">
        <f>SUM(E302:E322)</f>
        <v>86</v>
      </c>
      <c r="F323" s="36">
        <f>SUM(F305:F322)-SUM(F302:F304)</f>
        <v>11</v>
      </c>
      <c r="G323" s="80"/>
      <c r="H323" s="92"/>
      <c r="I323" s="92"/>
      <c r="J323" s="1"/>
      <c r="K323" s="1"/>
      <c r="L323" s="1"/>
      <c r="M323" s="1"/>
      <c r="N323" s="1"/>
      <c r="O323" s="1"/>
    </row>
    <row r="324" spans="1:15" ht="13.4" customHeight="1" x14ac:dyDescent="0.3">
      <c r="A324" s="1"/>
      <c r="B324" s="1"/>
      <c r="C324" s="1"/>
      <c r="D324" s="1"/>
      <c r="E324" s="37"/>
      <c r="F324" s="33"/>
      <c r="G324" s="75"/>
      <c r="H324" s="75"/>
      <c r="I324" s="75"/>
      <c r="J324" s="1"/>
      <c r="K324" s="1"/>
      <c r="L324" s="1"/>
      <c r="M324" s="1"/>
      <c r="N324" s="1"/>
      <c r="O324" s="1"/>
    </row>
    <row r="325" spans="1:15" ht="13.4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3.4" customHeight="1" x14ac:dyDescent="0.3">
      <c r="A326" s="1"/>
      <c r="B326" s="1"/>
      <c r="C326" s="1" t="s">
        <v>247</v>
      </c>
      <c r="D326" s="1" t="s">
        <v>66</v>
      </c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4" customHeight="1" thickBot="1" x14ac:dyDescent="0.35">
      <c r="A327" s="1"/>
      <c r="B327" s="4"/>
      <c r="C327" s="4"/>
      <c r="D327" s="4"/>
      <c r="E327" s="5"/>
      <c r="F327" s="4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4" customHeight="1" thickBot="1" x14ac:dyDescent="0.35">
      <c r="A328" s="79"/>
      <c r="B328" s="6" t="s">
        <v>3</v>
      </c>
      <c r="C328" s="6" t="s">
        <v>4</v>
      </c>
      <c r="D328" s="6" t="s">
        <v>5</v>
      </c>
      <c r="E328" s="6" t="s">
        <v>6</v>
      </c>
      <c r="F328" s="6" t="s">
        <v>7</v>
      </c>
      <c r="G328" s="83"/>
      <c r="H328" s="90"/>
      <c r="I328" s="90"/>
      <c r="J328" s="1"/>
      <c r="K328" s="1"/>
      <c r="L328" s="1"/>
      <c r="M328" s="1"/>
      <c r="N328" s="1"/>
      <c r="O328" s="1"/>
    </row>
    <row r="329" spans="1:15" ht="13.4" customHeight="1" x14ac:dyDescent="0.3">
      <c r="A329" s="79"/>
      <c r="B329" s="12" t="s">
        <v>13</v>
      </c>
      <c r="C329" s="13"/>
      <c r="D329" s="12" t="s">
        <v>22</v>
      </c>
      <c r="E329" s="14">
        <v>1</v>
      </c>
      <c r="F329" s="15">
        <v>8</v>
      </c>
      <c r="G329" s="83"/>
      <c r="H329" s="87"/>
      <c r="I329" s="90"/>
      <c r="J329" s="1"/>
      <c r="K329" s="1"/>
      <c r="L329" s="1"/>
      <c r="M329" s="1"/>
      <c r="N329" s="1"/>
      <c r="O329" s="1"/>
    </row>
    <row r="330" spans="1:15" ht="13.4" customHeight="1" x14ac:dyDescent="0.3">
      <c r="A330" s="79"/>
      <c r="B330" s="21"/>
      <c r="C330" s="21"/>
      <c r="D330" s="21"/>
      <c r="E330" s="22"/>
      <c r="F330" s="21"/>
      <c r="G330" s="87"/>
      <c r="H330" s="91"/>
      <c r="I330" s="90"/>
      <c r="J330" s="1"/>
      <c r="K330" s="1"/>
      <c r="L330" s="1"/>
      <c r="M330" s="1"/>
      <c r="N330" s="1"/>
      <c r="O330" s="1"/>
    </row>
    <row r="331" spans="1:15" ht="13.4" customHeight="1" x14ac:dyDescent="0.3">
      <c r="A331" s="79"/>
      <c r="B331" s="21"/>
      <c r="C331" s="21"/>
      <c r="D331" s="21"/>
      <c r="E331" s="22"/>
      <c r="F331" s="21"/>
      <c r="G331" s="87"/>
      <c r="H331" s="90"/>
      <c r="I331" s="90"/>
      <c r="J331" s="1"/>
      <c r="K331" s="1"/>
      <c r="L331" s="1"/>
      <c r="M331" s="1"/>
      <c r="N331" s="1"/>
      <c r="O331" s="1"/>
    </row>
    <row r="332" spans="1:15" ht="13.4" customHeight="1" x14ac:dyDescent="0.3">
      <c r="A332" s="79"/>
      <c r="B332" s="28" t="s">
        <v>14</v>
      </c>
      <c r="C332" s="28" t="s">
        <v>244</v>
      </c>
      <c r="D332" s="28" t="s">
        <v>150</v>
      </c>
      <c r="E332" s="29">
        <v>1</v>
      </c>
      <c r="F332" s="30">
        <v>2</v>
      </c>
      <c r="G332" s="83"/>
      <c r="H332" s="90"/>
      <c r="I332" s="90"/>
      <c r="J332" s="1"/>
      <c r="K332" s="1"/>
      <c r="L332" s="1"/>
      <c r="M332" s="1"/>
      <c r="N332" s="1"/>
      <c r="O332" s="1"/>
    </row>
    <row r="333" spans="1:15" ht="13.4" customHeight="1" x14ac:dyDescent="0.3">
      <c r="A333" s="79"/>
      <c r="B333" s="28" t="s">
        <v>14</v>
      </c>
      <c r="C333" s="28" t="s">
        <v>134</v>
      </c>
      <c r="D333" s="28" t="s">
        <v>20</v>
      </c>
      <c r="E333" s="29">
        <v>1</v>
      </c>
      <c r="F333" s="30">
        <v>1</v>
      </c>
      <c r="G333" s="83"/>
      <c r="H333" s="90"/>
      <c r="I333" s="90"/>
      <c r="J333" s="1"/>
      <c r="K333" s="1"/>
      <c r="L333" s="1"/>
      <c r="M333" s="1"/>
      <c r="N333" s="1"/>
      <c r="O333" s="1"/>
    </row>
    <row r="334" spans="1:15" ht="13.4" customHeight="1" x14ac:dyDescent="0.3">
      <c r="A334" s="79"/>
      <c r="B334" s="28"/>
      <c r="C334" s="28"/>
      <c r="D334" s="28"/>
      <c r="E334" s="29"/>
      <c r="F334" s="30"/>
      <c r="G334" s="87"/>
      <c r="H334" s="91"/>
      <c r="I334" s="90"/>
      <c r="J334" s="1"/>
      <c r="K334" s="1"/>
      <c r="L334" s="1"/>
      <c r="M334" s="1"/>
      <c r="N334" s="1"/>
      <c r="O334" s="1"/>
    </row>
    <row r="335" spans="1:15" ht="13.4" customHeight="1" x14ac:dyDescent="0.3">
      <c r="A335" s="79"/>
      <c r="B335" s="28" t="s">
        <v>16</v>
      </c>
      <c r="C335" s="28" t="s">
        <v>146</v>
      </c>
      <c r="D335" s="28" t="s">
        <v>245</v>
      </c>
      <c r="E335" s="29">
        <v>1</v>
      </c>
      <c r="F335" s="30">
        <v>0</v>
      </c>
      <c r="G335" s="87"/>
      <c r="H335" s="91"/>
      <c r="I335" s="90"/>
      <c r="J335" s="1"/>
      <c r="K335" s="1"/>
      <c r="L335" s="1"/>
      <c r="M335" s="1"/>
      <c r="N335" s="1"/>
      <c r="O335" s="1"/>
    </row>
    <row r="336" spans="1:15" ht="13.4" customHeight="1" x14ac:dyDescent="0.3">
      <c r="A336" s="79"/>
      <c r="B336" s="28" t="s">
        <v>16</v>
      </c>
      <c r="C336" s="28" t="s">
        <v>182</v>
      </c>
      <c r="D336" s="28" t="s">
        <v>162</v>
      </c>
      <c r="E336" s="29">
        <v>1</v>
      </c>
      <c r="F336" s="30">
        <v>1</v>
      </c>
      <c r="G336" s="87"/>
      <c r="H336" s="90"/>
      <c r="I336" s="90"/>
      <c r="J336" s="1"/>
      <c r="K336" s="1"/>
      <c r="L336" s="1"/>
      <c r="M336" s="1"/>
      <c r="N336" s="1"/>
      <c r="O336" s="1"/>
    </row>
    <row r="337" spans="1:15" ht="13.4" customHeight="1" x14ac:dyDescent="0.3">
      <c r="A337" s="79"/>
      <c r="B337" s="28" t="s">
        <v>16</v>
      </c>
      <c r="C337" s="28" t="s">
        <v>285</v>
      </c>
      <c r="D337" s="28" t="s">
        <v>24</v>
      </c>
      <c r="E337" s="29">
        <v>1</v>
      </c>
      <c r="F337" s="30">
        <v>1</v>
      </c>
      <c r="G337" s="87"/>
      <c r="H337" s="90"/>
      <c r="I337" s="90"/>
      <c r="J337" s="1"/>
      <c r="K337" s="1"/>
      <c r="L337" s="1"/>
      <c r="M337" s="1"/>
      <c r="N337" s="1"/>
      <c r="O337" s="1"/>
    </row>
    <row r="338" spans="1:15" ht="13.4" customHeight="1" x14ac:dyDescent="0.3">
      <c r="A338" s="79"/>
      <c r="B338" s="28"/>
      <c r="C338" s="28"/>
      <c r="D338" s="28"/>
      <c r="E338" s="29"/>
      <c r="F338" s="30"/>
      <c r="G338" s="83"/>
      <c r="H338" s="91"/>
      <c r="I338" s="90"/>
      <c r="J338" s="1"/>
      <c r="K338" s="1"/>
      <c r="L338" s="1"/>
      <c r="M338" s="1"/>
      <c r="N338" s="1"/>
      <c r="O338" s="1"/>
    </row>
    <row r="339" spans="1:15" ht="13.4" customHeight="1" x14ac:dyDescent="0.3">
      <c r="A339" s="79"/>
      <c r="B339" s="28"/>
      <c r="C339" s="28"/>
      <c r="D339" s="28"/>
      <c r="E339" s="29"/>
      <c r="F339" s="30"/>
      <c r="G339" s="87"/>
      <c r="H339" s="91"/>
      <c r="I339" s="90"/>
      <c r="J339" s="1"/>
      <c r="N339" s="1"/>
      <c r="O339" s="1"/>
    </row>
    <row r="340" spans="1:15" ht="13.4" customHeight="1" x14ac:dyDescent="0.3">
      <c r="A340" s="79"/>
      <c r="B340" s="28"/>
      <c r="C340" s="28"/>
      <c r="D340" s="28"/>
      <c r="E340" s="29"/>
      <c r="F340" s="30"/>
      <c r="G340" s="87"/>
      <c r="H340" s="90"/>
      <c r="I340" s="90"/>
      <c r="J340" s="1"/>
      <c r="N340" s="1"/>
      <c r="O340" s="1"/>
    </row>
    <row r="341" spans="1:15" ht="13.4" customHeight="1" x14ac:dyDescent="0.3">
      <c r="A341" s="79"/>
      <c r="B341" s="28" t="s">
        <v>17</v>
      </c>
      <c r="C341" s="28" t="s">
        <v>246</v>
      </c>
      <c r="D341" s="28" t="s">
        <v>209</v>
      </c>
      <c r="E341" s="29">
        <v>1</v>
      </c>
      <c r="F341" s="30">
        <v>1</v>
      </c>
      <c r="G341" s="83"/>
      <c r="H341" s="91"/>
      <c r="I341" s="90"/>
      <c r="J341" s="1"/>
      <c r="N341" s="1"/>
      <c r="O341" s="1"/>
    </row>
    <row r="342" spans="1:15" ht="13.4" customHeight="1" x14ac:dyDescent="0.3">
      <c r="A342" s="79"/>
      <c r="B342" s="28" t="s">
        <v>17</v>
      </c>
      <c r="C342" s="28" t="s">
        <v>143</v>
      </c>
      <c r="D342" s="28" t="s">
        <v>82</v>
      </c>
      <c r="E342" s="29">
        <v>1</v>
      </c>
      <c r="F342" s="30">
        <v>3</v>
      </c>
      <c r="G342" s="87"/>
      <c r="H342" s="91"/>
      <c r="I342" s="90"/>
      <c r="J342" s="1"/>
      <c r="N342" s="1"/>
      <c r="O342" s="1"/>
    </row>
    <row r="343" spans="1:15" ht="13.4" customHeight="1" x14ac:dyDescent="0.3">
      <c r="A343" s="79"/>
      <c r="B343" s="28" t="s">
        <v>17</v>
      </c>
      <c r="C343" s="28" t="s">
        <v>128</v>
      </c>
      <c r="D343" s="28" t="s">
        <v>122</v>
      </c>
      <c r="E343" s="29">
        <v>1</v>
      </c>
      <c r="F343" s="30">
        <v>1</v>
      </c>
      <c r="G343" s="87"/>
      <c r="H343" s="91"/>
      <c r="I343" s="90"/>
      <c r="J343" s="1"/>
      <c r="N343" s="1"/>
      <c r="O343" s="1"/>
    </row>
    <row r="344" spans="1:15" ht="13.4" customHeight="1" x14ac:dyDescent="0.3">
      <c r="A344" s="79"/>
      <c r="B344" s="28" t="s">
        <v>17</v>
      </c>
      <c r="C344" s="28" t="s">
        <v>286</v>
      </c>
      <c r="D344" s="28" t="s">
        <v>133</v>
      </c>
      <c r="E344" s="29">
        <v>1</v>
      </c>
      <c r="F344" s="30">
        <v>5</v>
      </c>
      <c r="G344" s="83"/>
      <c r="H344" s="91"/>
      <c r="I344" s="90"/>
      <c r="J344" s="1"/>
      <c r="N344" s="1"/>
      <c r="O344" s="1"/>
    </row>
    <row r="345" spans="1:15" ht="13.4" customHeight="1" x14ac:dyDescent="0.3">
      <c r="A345" s="79"/>
      <c r="B345" s="28" t="s">
        <v>17</v>
      </c>
      <c r="C345" s="28" t="s">
        <v>287</v>
      </c>
      <c r="D345" s="28" t="s">
        <v>84</v>
      </c>
      <c r="E345" s="29">
        <v>1</v>
      </c>
      <c r="F345" s="30">
        <v>0</v>
      </c>
      <c r="G345" s="87"/>
      <c r="H345" s="91"/>
      <c r="I345" s="90"/>
      <c r="J345" s="1"/>
      <c r="N345" s="1"/>
      <c r="O345" s="1"/>
    </row>
    <row r="346" spans="1:15" ht="13.4" customHeight="1" x14ac:dyDescent="0.3">
      <c r="A346" s="79"/>
      <c r="B346" s="28"/>
      <c r="C346" s="28"/>
      <c r="D346" s="28"/>
      <c r="E346" s="29"/>
      <c r="F346" s="30"/>
      <c r="G346" s="87"/>
      <c r="H346" s="91"/>
      <c r="I346" s="90"/>
      <c r="J346" s="1"/>
      <c r="N346" s="1"/>
      <c r="O346" s="1"/>
    </row>
    <row r="347" spans="1:15" ht="13.4" customHeight="1" x14ac:dyDescent="0.3">
      <c r="A347" s="79"/>
      <c r="B347" s="28"/>
      <c r="C347" s="28"/>
      <c r="D347" s="28"/>
      <c r="E347" s="29"/>
      <c r="F347" s="30"/>
      <c r="G347" s="87"/>
      <c r="H347" s="91"/>
      <c r="I347" s="90"/>
      <c r="J347" s="1"/>
      <c r="N347" s="1"/>
      <c r="O347" s="1"/>
    </row>
    <row r="348" spans="1:15" ht="13.4" customHeight="1" x14ac:dyDescent="0.3">
      <c r="A348" s="79"/>
      <c r="B348" s="28"/>
      <c r="C348" s="28"/>
      <c r="D348" s="28"/>
      <c r="E348" s="29"/>
      <c r="F348" s="30"/>
      <c r="G348" s="87"/>
      <c r="H348" s="91"/>
      <c r="I348" s="90"/>
      <c r="J348" s="1"/>
      <c r="N348" s="1"/>
      <c r="O348" s="1"/>
    </row>
    <row r="349" spans="1:15" ht="13.4" customHeight="1" thickBot="1" x14ac:dyDescent="0.35">
      <c r="A349" s="79"/>
      <c r="B349" s="28"/>
      <c r="C349" s="28"/>
      <c r="D349" s="28"/>
      <c r="E349" s="29"/>
      <c r="F349" s="30"/>
      <c r="G349" s="87"/>
      <c r="H349" s="90"/>
      <c r="I349" s="90"/>
      <c r="J349" s="1"/>
      <c r="N349" s="1"/>
      <c r="O349" s="1"/>
    </row>
    <row r="350" spans="1:15" ht="13.4" customHeight="1" thickBot="1" x14ac:dyDescent="0.35">
      <c r="A350" s="1"/>
      <c r="B350" s="33"/>
      <c r="C350" s="33"/>
      <c r="D350" s="34"/>
      <c r="E350" s="35">
        <f>SUM(E329:E349)</f>
        <v>11</v>
      </c>
      <c r="F350" s="36">
        <f>SUM(F332:F349)-SUM(F329:F331)</f>
        <v>7</v>
      </c>
      <c r="G350" s="83"/>
      <c r="H350" s="90"/>
      <c r="I350" s="90"/>
      <c r="J350" s="1"/>
      <c r="N350" s="1"/>
      <c r="O350" s="1"/>
    </row>
    <row r="351" spans="1:15" ht="13.4" customHeight="1" x14ac:dyDescent="0.3">
      <c r="A351" s="1"/>
      <c r="B351" s="1"/>
      <c r="C351" s="1"/>
      <c r="D351" s="1"/>
      <c r="E351" s="37"/>
      <c r="F351" s="33"/>
      <c r="G351" s="1"/>
      <c r="H351" s="1"/>
      <c r="I351" s="1"/>
      <c r="J351" s="1"/>
      <c r="N351" s="1"/>
      <c r="O351" s="1"/>
    </row>
    <row r="353" spans="2:10" ht="13.4" customHeight="1" x14ac:dyDescent="0.3">
      <c r="B353" s="1"/>
      <c r="C353" s="1" t="s">
        <v>249</v>
      </c>
      <c r="D353" s="1" t="s">
        <v>248</v>
      </c>
      <c r="E353" s="2"/>
      <c r="F353" s="1"/>
      <c r="G353" s="1"/>
      <c r="H353" s="1"/>
      <c r="I353" s="1"/>
      <c r="J353" s="1"/>
    </row>
    <row r="354" spans="2:10" ht="13.4" customHeight="1" thickBot="1" x14ac:dyDescent="0.35">
      <c r="B354" s="4"/>
      <c r="C354" s="4"/>
      <c r="D354" s="4"/>
      <c r="E354" s="5"/>
      <c r="F354" s="4"/>
      <c r="G354" s="1"/>
      <c r="H354" s="1"/>
      <c r="I354" s="1"/>
      <c r="J354" s="1"/>
    </row>
    <row r="355" spans="2:10" ht="13.4" customHeight="1" thickBot="1" x14ac:dyDescent="0.35">
      <c r="B355" s="6" t="s">
        <v>3</v>
      </c>
      <c r="C355" s="6" t="s">
        <v>4</v>
      </c>
      <c r="D355" s="6" t="s">
        <v>5</v>
      </c>
      <c r="E355" s="6" t="s">
        <v>6</v>
      </c>
      <c r="F355" s="6" t="s">
        <v>7</v>
      </c>
      <c r="G355" s="1"/>
      <c r="H355" s="1"/>
      <c r="I355" s="1"/>
      <c r="J355" s="1"/>
    </row>
    <row r="356" spans="2:10" ht="13.4" customHeight="1" x14ac:dyDescent="0.3">
      <c r="B356" s="12" t="s">
        <v>13</v>
      </c>
      <c r="C356" s="13"/>
      <c r="D356" s="12" t="s">
        <v>80</v>
      </c>
      <c r="E356" s="14">
        <v>5</v>
      </c>
      <c r="F356" s="15">
        <v>14</v>
      </c>
      <c r="G356" s="1"/>
      <c r="H356" s="104"/>
      <c r="I356" s="1"/>
      <c r="J356" s="1"/>
    </row>
    <row r="357" spans="2:10" ht="13.4" customHeight="1" x14ac:dyDescent="0.3">
      <c r="B357" s="21"/>
      <c r="C357" s="21"/>
      <c r="D357" s="21"/>
      <c r="E357" s="22"/>
      <c r="F357" s="21"/>
      <c r="G357" s="104"/>
      <c r="H357" s="104"/>
      <c r="I357" s="1"/>
      <c r="J357" s="1"/>
    </row>
    <row r="358" spans="2:10" ht="13.4" customHeight="1" x14ac:dyDescent="0.3">
      <c r="B358" s="21"/>
      <c r="C358" s="21"/>
      <c r="D358" s="21"/>
      <c r="E358" s="22"/>
      <c r="F358" s="21"/>
      <c r="G358" s="104"/>
      <c r="H358" s="1"/>
      <c r="I358" s="1"/>
      <c r="J358" s="1"/>
    </row>
    <row r="359" spans="2:10" ht="13.4" customHeight="1" x14ac:dyDescent="0.3">
      <c r="B359" s="28" t="s">
        <v>14</v>
      </c>
      <c r="C359" s="28" t="s">
        <v>136</v>
      </c>
      <c r="D359" s="28" t="s">
        <v>84</v>
      </c>
      <c r="E359" s="29">
        <v>4</v>
      </c>
      <c r="F359" s="30">
        <v>0</v>
      </c>
      <c r="G359" s="1"/>
      <c r="H359" s="1"/>
      <c r="I359" s="1"/>
      <c r="J359" s="1"/>
    </row>
    <row r="360" spans="2:10" ht="13.4" customHeight="1" x14ac:dyDescent="0.3">
      <c r="B360" s="28" t="s">
        <v>14</v>
      </c>
      <c r="C360" s="28" t="s">
        <v>250</v>
      </c>
      <c r="D360" s="28" t="s">
        <v>23</v>
      </c>
      <c r="E360" s="29">
        <v>1</v>
      </c>
      <c r="F360" s="30">
        <v>1</v>
      </c>
      <c r="G360" s="1"/>
      <c r="H360" s="1"/>
      <c r="I360" s="1"/>
      <c r="J360" s="1"/>
    </row>
    <row r="361" spans="2:10" ht="13.4" customHeight="1" x14ac:dyDescent="0.3">
      <c r="B361" s="28"/>
      <c r="C361" s="28"/>
      <c r="D361" s="28"/>
      <c r="E361" s="29"/>
      <c r="F361" s="30"/>
      <c r="G361" s="1"/>
      <c r="H361" s="1"/>
      <c r="I361" s="1"/>
      <c r="J361" s="1"/>
    </row>
    <row r="362" spans="2:10" ht="13.4" customHeight="1" x14ac:dyDescent="0.3">
      <c r="B362" s="28" t="s">
        <v>16</v>
      </c>
      <c r="C362" s="28" t="s">
        <v>251</v>
      </c>
      <c r="D362" s="28" t="s">
        <v>18</v>
      </c>
      <c r="E362" s="29">
        <v>32</v>
      </c>
      <c r="F362" s="30">
        <v>3</v>
      </c>
      <c r="G362" s="1"/>
      <c r="H362" s="1"/>
      <c r="I362" s="1"/>
      <c r="J362" s="1"/>
    </row>
    <row r="363" spans="2:10" ht="13.4" customHeight="1" x14ac:dyDescent="0.3">
      <c r="B363" s="28" t="s">
        <v>16</v>
      </c>
      <c r="C363" s="28" t="s">
        <v>252</v>
      </c>
      <c r="D363" s="28" t="s">
        <v>56</v>
      </c>
      <c r="E363" s="29">
        <v>4</v>
      </c>
      <c r="F363" s="30">
        <v>1</v>
      </c>
      <c r="G363" s="1"/>
      <c r="H363" s="104"/>
      <c r="I363" s="1"/>
      <c r="J363" s="1"/>
    </row>
    <row r="364" spans="2:10" ht="13.4" customHeight="1" x14ac:dyDescent="0.3">
      <c r="B364" s="108" t="s">
        <v>16</v>
      </c>
      <c r="C364" s="108" t="s">
        <v>175</v>
      </c>
      <c r="D364" s="108" t="s">
        <v>121</v>
      </c>
      <c r="E364" s="109">
        <v>1</v>
      </c>
      <c r="F364" s="110">
        <v>0</v>
      </c>
      <c r="G364" s="104" t="s">
        <v>291</v>
      </c>
      <c r="H364" s="104">
        <v>45904</v>
      </c>
      <c r="I364" s="1"/>
      <c r="J364" s="1"/>
    </row>
    <row r="365" spans="2:10" ht="13.4" customHeight="1" x14ac:dyDescent="0.3">
      <c r="B365" s="28" t="s">
        <v>16</v>
      </c>
      <c r="C365" s="28" t="s">
        <v>414</v>
      </c>
      <c r="D365" s="28" t="s">
        <v>151</v>
      </c>
      <c r="E365" s="29" t="s">
        <v>290</v>
      </c>
      <c r="F365" s="30">
        <v>1</v>
      </c>
      <c r="G365" s="104">
        <v>45904</v>
      </c>
      <c r="H365" s="104"/>
      <c r="I365" s="1"/>
      <c r="J365" s="1"/>
    </row>
    <row r="366" spans="2:10" ht="13.4" customHeight="1" x14ac:dyDescent="0.3">
      <c r="B366" s="28"/>
      <c r="C366" s="28"/>
      <c r="D366" s="28"/>
      <c r="E366" s="29"/>
      <c r="F366" s="30"/>
      <c r="G366" s="104"/>
      <c r="H366" s="1"/>
      <c r="I366" s="1"/>
      <c r="J366" s="1"/>
    </row>
    <row r="367" spans="2:10" ht="13.4" customHeight="1" x14ac:dyDescent="0.3">
      <c r="B367" s="28"/>
      <c r="C367" s="28"/>
      <c r="D367" s="28"/>
      <c r="E367" s="29"/>
      <c r="F367" s="30"/>
      <c r="G367" s="1"/>
      <c r="H367" s="104"/>
      <c r="I367" s="1"/>
      <c r="J367" s="1"/>
    </row>
    <row r="368" spans="2:10" ht="13.4" customHeight="1" x14ac:dyDescent="0.3">
      <c r="B368" s="28" t="s">
        <v>17</v>
      </c>
      <c r="C368" s="28" t="s">
        <v>92</v>
      </c>
      <c r="D368" s="28" t="s">
        <v>115</v>
      </c>
      <c r="E368" s="29">
        <v>27</v>
      </c>
      <c r="F368" s="30">
        <v>2</v>
      </c>
      <c r="G368" s="1"/>
      <c r="H368" s="104"/>
      <c r="I368" s="1"/>
      <c r="J368" s="1"/>
    </row>
    <row r="369" spans="2:10" ht="13.4" customHeight="1" x14ac:dyDescent="0.3">
      <c r="B369" s="28" t="s">
        <v>17</v>
      </c>
      <c r="C369" s="28" t="s">
        <v>253</v>
      </c>
      <c r="D369" s="28" t="s">
        <v>172</v>
      </c>
      <c r="E369" s="29">
        <v>12</v>
      </c>
      <c r="F369" s="30">
        <v>4</v>
      </c>
      <c r="G369" s="104"/>
      <c r="H369" s="104"/>
      <c r="I369" s="1"/>
      <c r="J369" s="1"/>
    </row>
    <row r="370" spans="2:10" ht="13.4" customHeight="1" x14ac:dyDescent="0.3">
      <c r="B370" s="28" t="s">
        <v>17</v>
      </c>
      <c r="C370" s="28" t="s">
        <v>254</v>
      </c>
      <c r="D370" s="28" t="s">
        <v>432</v>
      </c>
      <c r="E370" s="29">
        <v>5</v>
      </c>
      <c r="F370" s="30">
        <v>5</v>
      </c>
      <c r="G370" s="104"/>
      <c r="H370" s="1"/>
      <c r="I370" s="1"/>
      <c r="J370" s="1"/>
    </row>
    <row r="371" spans="2:10" ht="13.4" customHeight="1" x14ac:dyDescent="0.3">
      <c r="B371" s="28" t="s">
        <v>17</v>
      </c>
      <c r="C371" s="28" t="s">
        <v>255</v>
      </c>
      <c r="D371" s="28" t="s">
        <v>256</v>
      </c>
      <c r="E371" s="29">
        <v>1</v>
      </c>
      <c r="F371" s="30">
        <v>1</v>
      </c>
      <c r="G371" s="1"/>
      <c r="H371" s="104"/>
      <c r="I371" s="1"/>
      <c r="J371" s="1"/>
    </row>
    <row r="372" spans="2:10" ht="13.4" customHeight="1" x14ac:dyDescent="0.3">
      <c r="B372" s="108" t="s">
        <v>17</v>
      </c>
      <c r="C372" s="108" t="s">
        <v>147</v>
      </c>
      <c r="D372" s="108" t="s">
        <v>83</v>
      </c>
      <c r="E372" s="109">
        <v>1</v>
      </c>
      <c r="F372" s="110">
        <v>0</v>
      </c>
      <c r="G372" s="104" t="s">
        <v>291</v>
      </c>
      <c r="H372" s="104">
        <v>45890</v>
      </c>
      <c r="I372" s="1"/>
      <c r="J372" s="1"/>
    </row>
    <row r="373" spans="2:10" ht="13.4" customHeight="1" x14ac:dyDescent="0.3">
      <c r="B373" s="28" t="s">
        <v>17</v>
      </c>
      <c r="C373" s="28" t="s">
        <v>408</v>
      </c>
      <c r="D373" s="28" t="s">
        <v>160</v>
      </c>
      <c r="E373" s="29" t="s">
        <v>290</v>
      </c>
      <c r="F373" s="30">
        <v>0</v>
      </c>
      <c r="G373" s="104">
        <v>45890</v>
      </c>
      <c r="H373" s="1"/>
      <c r="I373" s="1"/>
      <c r="J373" s="1"/>
    </row>
    <row r="374" spans="2:10" ht="13.4" customHeight="1" x14ac:dyDescent="0.3">
      <c r="B374" s="28"/>
      <c r="C374" s="28"/>
      <c r="D374" s="28"/>
      <c r="E374" s="29"/>
      <c r="F374" s="30"/>
      <c r="G374" s="1"/>
      <c r="H374" s="1"/>
      <c r="I374" s="1"/>
      <c r="J374" s="1"/>
    </row>
    <row r="375" spans="2:10" ht="13.4" customHeight="1" x14ac:dyDescent="0.3">
      <c r="B375" s="28"/>
      <c r="C375" s="28"/>
      <c r="D375" s="28"/>
      <c r="E375" s="29"/>
      <c r="F375" s="30"/>
      <c r="G375" s="1"/>
      <c r="H375" s="104"/>
      <c r="I375" s="1"/>
      <c r="J375" s="1"/>
    </row>
    <row r="376" spans="2:10" ht="13.4" customHeight="1" thickBot="1" x14ac:dyDescent="0.35">
      <c r="B376" s="28"/>
      <c r="C376" s="28"/>
      <c r="D376" s="28"/>
      <c r="E376" s="29"/>
      <c r="F376" s="30"/>
      <c r="G376" s="104"/>
      <c r="H376" s="1"/>
      <c r="I376" s="1"/>
      <c r="J376" s="1"/>
    </row>
    <row r="377" spans="2:10" ht="13.4" customHeight="1" thickBot="1" x14ac:dyDescent="0.35">
      <c r="B377" s="33"/>
      <c r="C377" s="33"/>
      <c r="D377" s="34"/>
      <c r="E377" s="35">
        <f>SUM(E356:E376)</f>
        <v>93</v>
      </c>
      <c r="F377" s="36">
        <f>SUM(F359:F376)-SUM(F356:F358)</f>
        <v>4</v>
      </c>
      <c r="G377" s="1"/>
      <c r="H377" s="1"/>
      <c r="I377" s="1"/>
      <c r="J377" s="1"/>
    </row>
    <row r="380" spans="2:10" ht="13.4" customHeight="1" x14ac:dyDescent="0.3">
      <c r="B380" s="1"/>
      <c r="C380" s="3" t="s">
        <v>112</v>
      </c>
      <c r="D380" s="3" t="s">
        <v>113</v>
      </c>
      <c r="E380" s="2"/>
      <c r="F380" s="1"/>
    </row>
    <row r="381" spans="2:10" ht="13.4" customHeight="1" thickBot="1" x14ac:dyDescent="0.35">
      <c r="B381" s="4"/>
      <c r="C381" s="4"/>
      <c r="D381" s="4"/>
      <c r="E381" s="5"/>
      <c r="F381" s="4"/>
    </row>
    <row r="382" spans="2:10" ht="13.4" customHeight="1" thickBot="1" x14ac:dyDescent="0.35">
      <c r="B382" s="6" t="s">
        <v>3</v>
      </c>
      <c r="C382" s="6" t="s">
        <v>4</v>
      </c>
      <c r="D382" s="6" t="s">
        <v>5</v>
      </c>
      <c r="E382" s="6" t="s">
        <v>6</v>
      </c>
      <c r="F382" s="6" t="s">
        <v>7</v>
      </c>
    </row>
    <row r="383" spans="2:10" ht="13.4" customHeight="1" x14ac:dyDescent="0.3">
      <c r="B383" s="12" t="s">
        <v>13</v>
      </c>
      <c r="C383" s="13"/>
      <c r="D383" s="12"/>
      <c r="E383" s="14"/>
      <c r="F383" s="15"/>
    </row>
    <row r="384" spans="2:10" ht="13.4" customHeight="1" x14ac:dyDescent="0.3">
      <c r="B384" s="21"/>
      <c r="C384" s="21"/>
      <c r="D384" s="21"/>
      <c r="E384" s="22"/>
      <c r="F384" s="21"/>
    </row>
    <row r="385" spans="2:6" ht="13.4" customHeight="1" x14ac:dyDescent="0.3">
      <c r="B385" s="21"/>
      <c r="C385" s="21"/>
      <c r="D385" s="21"/>
      <c r="E385" s="22"/>
      <c r="F385" s="21"/>
    </row>
    <row r="386" spans="2:6" ht="13.4" customHeight="1" x14ac:dyDescent="0.3">
      <c r="B386" s="28" t="s">
        <v>14</v>
      </c>
      <c r="C386" s="28"/>
      <c r="D386" s="28"/>
      <c r="E386" s="29"/>
      <c r="F386" s="30"/>
    </row>
    <row r="387" spans="2:6" ht="13.4" customHeight="1" x14ac:dyDescent="0.3">
      <c r="B387" s="28" t="s">
        <v>14</v>
      </c>
      <c r="C387" s="28"/>
      <c r="D387" s="28"/>
      <c r="E387" s="29"/>
      <c r="F387" s="30"/>
    </row>
    <row r="388" spans="2:6" ht="13.4" customHeight="1" x14ac:dyDescent="0.3">
      <c r="B388" s="28"/>
      <c r="C388" s="28"/>
      <c r="D388" s="28"/>
      <c r="E388" s="29"/>
      <c r="F388" s="30"/>
    </row>
    <row r="389" spans="2:6" ht="13.4" customHeight="1" x14ac:dyDescent="0.3">
      <c r="B389" s="28" t="s">
        <v>16</v>
      </c>
      <c r="C389" s="28"/>
      <c r="D389" s="28"/>
      <c r="E389" s="29"/>
      <c r="F389" s="30"/>
    </row>
    <row r="390" spans="2:6" ht="13.4" customHeight="1" x14ac:dyDescent="0.3">
      <c r="B390" s="28" t="s">
        <v>16</v>
      </c>
      <c r="C390" s="28"/>
      <c r="D390" s="28"/>
      <c r="E390" s="29"/>
      <c r="F390" s="30"/>
    </row>
    <row r="391" spans="2:6" ht="13.4" customHeight="1" x14ac:dyDescent="0.3">
      <c r="B391" s="28" t="s">
        <v>16</v>
      </c>
      <c r="C391" s="28"/>
      <c r="D391" s="28"/>
      <c r="E391" s="29"/>
      <c r="F391" s="30"/>
    </row>
    <row r="392" spans="2:6" ht="13.4" customHeight="1" x14ac:dyDescent="0.3">
      <c r="B392" s="28"/>
      <c r="C392" s="28"/>
      <c r="D392" s="28"/>
      <c r="E392" s="29"/>
      <c r="F392" s="30"/>
    </row>
    <row r="393" spans="2:6" ht="13.4" customHeight="1" x14ac:dyDescent="0.3">
      <c r="B393" s="28"/>
      <c r="C393" s="28"/>
      <c r="D393" s="28"/>
      <c r="E393" s="29"/>
      <c r="F393" s="30"/>
    </row>
    <row r="394" spans="2:6" ht="13.4" customHeight="1" x14ac:dyDescent="0.3">
      <c r="B394" s="28"/>
      <c r="C394" s="28"/>
      <c r="D394" s="28"/>
      <c r="E394" s="29"/>
      <c r="F394" s="30"/>
    </row>
    <row r="395" spans="2:6" ht="13.4" customHeight="1" x14ac:dyDescent="0.3">
      <c r="B395" s="28" t="s">
        <v>17</v>
      </c>
      <c r="C395" s="28"/>
      <c r="D395" s="28"/>
      <c r="E395" s="29"/>
      <c r="F395" s="30"/>
    </row>
    <row r="396" spans="2:6" ht="13.4" customHeight="1" x14ac:dyDescent="0.3">
      <c r="B396" s="28" t="s">
        <v>17</v>
      </c>
      <c r="C396" s="28"/>
      <c r="D396" s="28"/>
      <c r="E396" s="29"/>
      <c r="F396" s="30"/>
    </row>
    <row r="397" spans="2:6" ht="13.4" customHeight="1" x14ac:dyDescent="0.3">
      <c r="B397" s="28" t="s">
        <v>17</v>
      </c>
      <c r="C397" s="28"/>
      <c r="D397" s="28"/>
      <c r="E397" s="29"/>
      <c r="F397" s="30"/>
    </row>
    <row r="398" spans="2:6" ht="13.4" customHeight="1" x14ac:dyDescent="0.3">
      <c r="B398" s="28" t="s">
        <v>17</v>
      </c>
      <c r="C398" s="28"/>
      <c r="D398" s="28"/>
      <c r="E398" s="29"/>
      <c r="F398" s="30"/>
    </row>
    <row r="399" spans="2:6" ht="13.4" customHeight="1" x14ac:dyDescent="0.3">
      <c r="B399" s="28" t="s">
        <v>17</v>
      </c>
      <c r="C399" s="28"/>
      <c r="D399" s="28"/>
      <c r="E399" s="29"/>
      <c r="F399" s="30"/>
    </row>
    <row r="400" spans="2:6" ht="13.4" customHeight="1" x14ac:dyDescent="0.3">
      <c r="B400" s="28"/>
      <c r="C400" s="28"/>
      <c r="D400" s="28"/>
      <c r="E400" s="29"/>
      <c r="F400" s="30"/>
    </row>
    <row r="401" spans="2:6" ht="13.4" customHeight="1" x14ac:dyDescent="0.3">
      <c r="B401" s="28"/>
      <c r="C401" s="28"/>
      <c r="D401" s="28"/>
      <c r="E401" s="29"/>
      <c r="F401" s="30"/>
    </row>
    <row r="402" spans="2:6" ht="13.4" customHeight="1" x14ac:dyDescent="0.3">
      <c r="B402" s="28"/>
      <c r="C402" s="28"/>
      <c r="D402" s="28"/>
      <c r="E402" s="29"/>
      <c r="F402" s="30"/>
    </row>
    <row r="403" spans="2:6" ht="13.4" customHeight="1" thickBot="1" x14ac:dyDescent="0.35">
      <c r="B403" s="28"/>
      <c r="C403" s="28"/>
      <c r="D403" s="28"/>
      <c r="E403" s="29"/>
      <c r="F403" s="30"/>
    </row>
    <row r="404" spans="2:6" ht="13.4" customHeight="1" thickBot="1" x14ac:dyDescent="0.35">
      <c r="B404" s="33"/>
      <c r="C404" s="33"/>
      <c r="D404" s="34"/>
      <c r="E404" s="35">
        <f>SUM(E383:E403)</f>
        <v>0</v>
      </c>
      <c r="F404" s="36">
        <f>SUM(F386:F403)-SUM(F383:F385)</f>
        <v>0</v>
      </c>
    </row>
  </sheetData>
  <mergeCells count="8">
    <mergeCell ref="R24:V24"/>
    <mergeCell ref="R28:V28"/>
    <mergeCell ref="R38:V38"/>
    <mergeCell ref="R4:V4"/>
    <mergeCell ref="R10:V10"/>
    <mergeCell ref="R13:V13"/>
    <mergeCell ref="R17:V17"/>
    <mergeCell ref="R20:V20"/>
  </mergeCells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abSelected="1" workbookViewId="0">
      <selection activeCell="D23" sqref="D23"/>
    </sheetView>
  </sheetViews>
  <sheetFormatPr defaultColWidth="9" defaultRowHeight="12.75" customHeight="1" x14ac:dyDescent="0.3"/>
  <cols>
    <col min="1" max="1" width="1.296875" style="38" customWidth="1"/>
    <col min="2" max="2" width="11.796875" style="38" customWidth="1"/>
    <col min="3" max="3" width="31" style="38" customWidth="1"/>
    <col min="4" max="4" width="35.296875" style="38" customWidth="1"/>
    <col min="5" max="6" width="9" style="38" customWidth="1"/>
    <col min="7" max="7" width="11" style="38" customWidth="1"/>
    <col min="8" max="256" width="9" style="38" customWidth="1"/>
  </cols>
  <sheetData>
    <row r="1" spans="1:11" ht="13.5" customHeight="1" x14ac:dyDescent="0.3">
      <c r="A1" s="39" t="s">
        <v>0</v>
      </c>
      <c r="B1" s="40"/>
      <c r="C1" s="40"/>
      <c r="D1" s="40"/>
      <c r="E1" s="41"/>
      <c r="F1" s="41"/>
      <c r="G1" s="40"/>
      <c r="H1" s="41"/>
      <c r="I1" s="41"/>
      <c r="J1" s="42" t="s">
        <v>0</v>
      </c>
      <c r="K1" s="41"/>
    </row>
    <row r="2" spans="1:11" ht="13.5" customHeight="1" x14ac:dyDescent="0.3">
      <c r="A2" s="40"/>
      <c r="B2" s="40"/>
      <c r="C2" s="40"/>
      <c r="D2" s="43" t="s">
        <v>37</v>
      </c>
      <c r="E2" s="41"/>
      <c r="F2" s="41"/>
      <c r="G2" s="40"/>
      <c r="H2" s="41"/>
      <c r="I2" s="41"/>
      <c r="J2" s="41"/>
      <c r="K2" s="41"/>
    </row>
    <row r="3" spans="1:11" ht="13.5" customHeight="1" x14ac:dyDescent="0.3">
      <c r="A3" s="40"/>
      <c r="B3" s="40"/>
      <c r="C3" s="40"/>
      <c r="D3" s="44"/>
      <c r="E3" s="41"/>
      <c r="F3" s="41"/>
      <c r="G3" s="40"/>
      <c r="H3" s="41"/>
      <c r="I3" s="41"/>
      <c r="J3" s="41"/>
      <c r="K3" s="41"/>
    </row>
    <row r="4" spans="1:11" ht="13.5" customHeight="1" x14ac:dyDescent="0.3">
      <c r="A4" s="40"/>
      <c r="B4" s="40"/>
      <c r="C4" s="40"/>
      <c r="D4" s="43" t="s">
        <v>257</v>
      </c>
      <c r="E4" s="41"/>
      <c r="F4" s="41"/>
      <c r="G4" s="40"/>
      <c r="H4" s="41"/>
      <c r="I4" s="41"/>
      <c r="J4" s="41"/>
      <c r="K4" s="41"/>
    </row>
    <row r="5" spans="1:11" ht="14.15" customHeight="1" thickBot="1" x14ac:dyDescent="0.35">
      <c r="A5" s="40"/>
      <c r="B5" s="45"/>
      <c r="C5" s="45"/>
      <c r="D5" s="45"/>
      <c r="E5" s="46"/>
      <c r="F5" s="46"/>
      <c r="G5" s="45"/>
      <c r="H5" s="41"/>
      <c r="I5" s="41"/>
      <c r="J5" s="41"/>
      <c r="K5" s="41"/>
    </row>
    <row r="6" spans="1:11" ht="14.9" customHeight="1" thickBot="1" x14ac:dyDescent="0.35">
      <c r="A6" s="47"/>
      <c r="B6" s="48" t="s">
        <v>3</v>
      </c>
      <c r="C6" s="49" t="s">
        <v>8</v>
      </c>
      <c r="D6" s="49" t="s">
        <v>9</v>
      </c>
      <c r="E6" s="50" t="s">
        <v>10</v>
      </c>
      <c r="F6" s="50" t="s">
        <v>11</v>
      </c>
      <c r="G6" s="51" t="s">
        <v>12</v>
      </c>
      <c r="H6" s="52"/>
      <c r="I6" s="41"/>
      <c r="J6" s="41"/>
      <c r="K6" s="41"/>
    </row>
    <row r="7" spans="1:11" ht="14.15" customHeight="1" x14ac:dyDescent="0.3">
      <c r="A7" s="47"/>
      <c r="B7" s="54">
        <v>1</v>
      </c>
      <c r="C7" s="3" t="s">
        <v>2</v>
      </c>
      <c r="D7" s="24" t="s">
        <v>1</v>
      </c>
      <c r="E7" s="25">
        <v>16</v>
      </c>
      <c r="F7" s="26">
        <v>19</v>
      </c>
      <c r="G7" s="27">
        <v>3</v>
      </c>
      <c r="H7" s="52"/>
      <c r="I7" s="41"/>
      <c r="J7" s="41"/>
      <c r="K7" s="41"/>
    </row>
    <row r="8" spans="1:11" ht="13.5" customHeight="1" x14ac:dyDescent="0.3">
      <c r="A8" s="47"/>
      <c r="B8" s="54">
        <v>2</v>
      </c>
      <c r="C8" s="3" t="s">
        <v>25</v>
      </c>
      <c r="D8" s="24" t="s">
        <v>201</v>
      </c>
      <c r="E8" s="25">
        <v>12</v>
      </c>
      <c r="F8" s="26">
        <v>21</v>
      </c>
      <c r="G8" s="27">
        <v>9</v>
      </c>
      <c r="H8" s="52"/>
      <c r="I8" s="41"/>
      <c r="J8" s="41"/>
      <c r="K8" s="41"/>
    </row>
    <row r="9" spans="1:11" ht="13.5" customHeight="1" x14ac:dyDescent="0.3">
      <c r="A9" s="47"/>
      <c r="B9" s="54">
        <v>3</v>
      </c>
      <c r="C9" s="3" t="s">
        <v>98</v>
      </c>
      <c r="D9" s="24" t="s">
        <v>236</v>
      </c>
      <c r="E9" s="25">
        <v>11</v>
      </c>
      <c r="F9" s="26">
        <v>26</v>
      </c>
      <c r="G9" s="27">
        <v>15</v>
      </c>
      <c r="H9" s="52"/>
      <c r="I9" s="41"/>
      <c r="J9" s="41"/>
      <c r="K9" s="41"/>
    </row>
    <row r="10" spans="1:11" ht="13.5" customHeight="1" x14ac:dyDescent="0.3">
      <c r="A10" s="47"/>
      <c r="B10" s="54">
        <v>4</v>
      </c>
      <c r="C10" s="3" t="s">
        <v>51</v>
      </c>
      <c r="D10" s="55" t="s">
        <v>206</v>
      </c>
      <c r="E10" s="25">
        <v>7</v>
      </c>
      <c r="F10" s="26">
        <v>24</v>
      </c>
      <c r="G10" s="27">
        <v>17</v>
      </c>
      <c r="H10" s="52"/>
      <c r="I10" s="41"/>
      <c r="J10" s="41"/>
      <c r="K10" s="41"/>
    </row>
    <row r="11" spans="1:11" ht="13.5" customHeight="1" x14ac:dyDescent="0.3">
      <c r="A11" s="47"/>
      <c r="B11" s="54">
        <v>5</v>
      </c>
      <c r="C11" s="3" t="s">
        <v>66</v>
      </c>
      <c r="D11" s="24" t="s">
        <v>247</v>
      </c>
      <c r="E11" s="25">
        <v>7</v>
      </c>
      <c r="F11" s="26">
        <v>15</v>
      </c>
      <c r="G11" s="27">
        <v>8</v>
      </c>
      <c r="H11" s="52"/>
      <c r="I11" s="41"/>
      <c r="J11" s="41"/>
      <c r="K11" s="41"/>
    </row>
    <row r="12" spans="1:11" ht="13.5" customHeight="1" x14ac:dyDescent="0.3">
      <c r="A12" s="47"/>
      <c r="B12" s="54">
        <v>6</v>
      </c>
      <c r="C12" s="3" t="s">
        <v>32</v>
      </c>
      <c r="D12" s="55" t="s">
        <v>31</v>
      </c>
      <c r="E12" s="25">
        <v>6</v>
      </c>
      <c r="F12" s="26">
        <v>20</v>
      </c>
      <c r="G12" s="27">
        <v>14</v>
      </c>
      <c r="H12" s="52"/>
      <c r="I12" s="41"/>
      <c r="J12" s="41"/>
      <c r="K12" s="41"/>
    </row>
    <row r="13" spans="1:11" ht="13.5" customHeight="1" x14ac:dyDescent="0.3">
      <c r="A13" s="47"/>
      <c r="B13" s="54">
        <v>7</v>
      </c>
      <c r="C13" s="3" t="s">
        <v>54</v>
      </c>
      <c r="D13" s="55" t="s">
        <v>272</v>
      </c>
      <c r="E13" s="25">
        <v>5</v>
      </c>
      <c r="F13" s="56">
        <v>20</v>
      </c>
      <c r="G13" s="57">
        <v>15</v>
      </c>
      <c r="H13" s="52"/>
      <c r="I13" s="41"/>
      <c r="J13" s="41"/>
      <c r="K13" s="41"/>
    </row>
    <row r="14" spans="1:11" ht="13.5" customHeight="1" x14ac:dyDescent="0.3">
      <c r="A14" s="47"/>
      <c r="B14" s="54">
        <v>8</v>
      </c>
      <c r="C14" s="3" t="s">
        <v>248</v>
      </c>
      <c r="D14" s="24" t="s">
        <v>249</v>
      </c>
      <c r="E14" s="25">
        <v>4</v>
      </c>
      <c r="F14" s="26">
        <v>18</v>
      </c>
      <c r="G14" s="27">
        <v>14</v>
      </c>
      <c r="H14" s="52"/>
      <c r="I14" s="41"/>
      <c r="J14" s="41"/>
      <c r="K14" s="41"/>
    </row>
    <row r="15" spans="1:11" ht="13.5" customHeight="1" x14ac:dyDescent="0.3">
      <c r="A15" s="47"/>
      <c r="B15" s="54">
        <v>9</v>
      </c>
      <c r="C15" s="3" t="s">
        <v>21</v>
      </c>
      <c r="D15" s="55" t="s">
        <v>191</v>
      </c>
      <c r="E15" s="25">
        <v>2</v>
      </c>
      <c r="F15" s="26">
        <v>16</v>
      </c>
      <c r="G15" s="27">
        <v>14</v>
      </c>
      <c r="H15" s="52"/>
      <c r="I15" s="41"/>
      <c r="J15" s="41"/>
      <c r="K15" s="53"/>
    </row>
    <row r="16" spans="1:11" ht="13.5" customHeight="1" x14ac:dyDescent="0.3">
      <c r="A16" s="47"/>
      <c r="B16" s="54">
        <v>10</v>
      </c>
      <c r="C16" s="3" t="s">
        <v>35</v>
      </c>
      <c r="D16" s="24" t="s">
        <v>34</v>
      </c>
      <c r="E16" s="25">
        <v>2</v>
      </c>
      <c r="F16" s="26">
        <v>11</v>
      </c>
      <c r="G16" s="27">
        <v>9</v>
      </c>
      <c r="H16" s="52"/>
      <c r="I16" s="41"/>
      <c r="J16" s="41"/>
      <c r="K16" s="41"/>
    </row>
    <row r="17" spans="1:11" ht="12.75" customHeight="1" x14ac:dyDescent="0.3">
      <c r="A17" s="47"/>
      <c r="B17" s="54">
        <v>11</v>
      </c>
      <c r="C17" s="3" t="s">
        <v>27</v>
      </c>
      <c r="D17" s="55" t="s">
        <v>15</v>
      </c>
      <c r="E17" s="25">
        <v>1</v>
      </c>
      <c r="F17" s="56">
        <v>14</v>
      </c>
      <c r="G17" s="57">
        <v>13</v>
      </c>
      <c r="H17" s="52"/>
      <c r="I17" s="41"/>
      <c r="J17" s="41"/>
      <c r="K17" s="41"/>
    </row>
    <row r="18" spans="1:11" ht="12.75" customHeight="1" x14ac:dyDescent="0.3">
      <c r="A18" s="47"/>
      <c r="B18" s="54">
        <v>12</v>
      </c>
      <c r="C18" s="3" t="s">
        <v>52</v>
      </c>
      <c r="D18" s="24" t="s">
        <v>53</v>
      </c>
      <c r="E18" s="25">
        <v>1</v>
      </c>
      <c r="F18" s="26">
        <v>8</v>
      </c>
      <c r="G18" s="27">
        <v>7</v>
      </c>
      <c r="H18" s="52"/>
      <c r="I18" s="41"/>
      <c r="J18" s="41"/>
      <c r="K18" s="41"/>
    </row>
    <row r="19" spans="1:11" ht="12.75" customHeight="1" x14ac:dyDescent="0.3">
      <c r="A19" s="47"/>
      <c r="B19" s="54">
        <v>13</v>
      </c>
      <c r="C19" s="3" t="s">
        <v>118</v>
      </c>
      <c r="D19" s="24" t="s">
        <v>141</v>
      </c>
      <c r="E19" s="25">
        <v>-2</v>
      </c>
      <c r="F19" s="26">
        <v>13</v>
      </c>
      <c r="G19" s="27">
        <v>15</v>
      </c>
      <c r="H19" s="52"/>
      <c r="I19" s="41"/>
      <c r="J19" s="41"/>
      <c r="K19" s="41"/>
    </row>
    <row r="20" spans="1:11" ht="14.15" customHeight="1" thickBot="1" x14ac:dyDescent="0.35">
      <c r="A20" s="47"/>
      <c r="B20" s="54">
        <v>14</v>
      </c>
      <c r="C20" s="3" t="s">
        <v>55</v>
      </c>
      <c r="D20" s="55" t="s">
        <v>225</v>
      </c>
      <c r="E20" s="25">
        <v>-15</v>
      </c>
      <c r="F20" s="56">
        <v>5</v>
      </c>
      <c r="G20" s="57">
        <v>20</v>
      </c>
      <c r="H20" s="52"/>
      <c r="I20" s="41"/>
      <c r="J20" s="41"/>
      <c r="K20" s="41"/>
    </row>
    <row r="21" spans="1:11" ht="14.15" customHeight="1" x14ac:dyDescent="0.3">
      <c r="A21" s="40"/>
      <c r="B21" s="59"/>
      <c r="C21" s="59"/>
      <c r="D21" s="59"/>
      <c r="E21" s="60"/>
      <c r="F21" s="60"/>
      <c r="G21" s="59"/>
      <c r="H21" s="41"/>
      <c r="I21" s="41"/>
      <c r="J21" s="41"/>
      <c r="K21" s="41"/>
    </row>
    <row r="22" spans="1:11" ht="13.5" customHeight="1" x14ac:dyDescent="0.3">
      <c r="A22" s="40"/>
      <c r="B22" s="40"/>
      <c r="C22" s="40"/>
      <c r="D22" s="61"/>
      <c r="E22" s="41"/>
      <c r="F22" s="41"/>
      <c r="G22" s="40"/>
      <c r="H22" s="41"/>
      <c r="I22" s="41"/>
      <c r="J22" s="41"/>
      <c r="K22" s="41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9"/>
  <sheetViews>
    <sheetView showGridLines="0" workbookViewId="0">
      <selection activeCell="K22" sqref="K22"/>
    </sheetView>
  </sheetViews>
  <sheetFormatPr defaultColWidth="8.796875" defaultRowHeight="12.75" customHeight="1" x14ac:dyDescent="0.3"/>
  <cols>
    <col min="2" max="2" width="33.296875" style="38" customWidth="1"/>
    <col min="3" max="3" width="10.09765625" style="38" customWidth="1"/>
    <col min="4" max="4" width="9.296875" style="38" customWidth="1"/>
    <col min="5" max="5" width="31.296875" style="38" customWidth="1"/>
    <col min="6" max="7" width="9.296875" style="38" customWidth="1"/>
    <col min="8" max="257" width="8.796875" style="38" customWidth="1"/>
  </cols>
  <sheetData>
    <row r="1" spans="1:7" ht="13.5" customHeight="1" x14ac:dyDescent="0.3">
      <c r="B1" s="62" t="s">
        <v>258</v>
      </c>
      <c r="C1" s="40"/>
      <c r="D1" s="40"/>
      <c r="E1" s="40"/>
      <c r="F1" s="40"/>
      <c r="G1" s="40"/>
    </row>
    <row r="2" spans="1:7" ht="13.5" customHeight="1" x14ac:dyDescent="0.3">
      <c r="B2" s="40"/>
      <c r="C2" s="40"/>
      <c r="D2" s="40"/>
      <c r="E2" s="40"/>
      <c r="F2" s="40"/>
      <c r="G2" s="40"/>
    </row>
    <row r="3" spans="1:7" ht="13.5" customHeight="1" x14ac:dyDescent="0.35">
      <c r="B3" s="63" t="s">
        <v>38</v>
      </c>
      <c r="C3" s="40"/>
      <c r="D3" s="40"/>
      <c r="E3" s="40"/>
      <c r="F3" s="40"/>
      <c r="G3" s="40"/>
    </row>
    <row r="4" spans="1:7" ht="13.5" customHeight="1" x14ac:dyDescent="0.3">
      <c r="A4" s="67" t="s">
        <v>42</v>
      </c>
      <c r="B4" s="68"/>
      <c r="C4" s="68"/>
      <c r="D4" s="64"/>
      <c r="E4" s="68"/>
      <c r="F4" s="68"/>
      <c r="G4" s="64"/>
    </row>
    <row r="5" spans="1:7" ht="13.5" customHeight="1" x14ac:dyDescent="0.3">
      <c r="A5" s="67" t="s">
        <v>43</v>
      </c>
      <c r="B5" s="68"/>
      <c r="C5" s="105"/>
      <c r="D5" s="64"/>
      <c r="E5" s="68"/>
      <c r="F5" s="68"/>
      <c r="G5" s="64"/>
    </row>
    <row r="6" spans="1:7" ht="13.5" customHeight="1" x14ac:dyDescent="0.3">
      <c r="A6" s="67" t="s">
        <v>44</v>
      </c>
      <c r="B6" s="68"/>
      <c r="C6" s="68"/>
      <c r="D6" s="64"/>
      <c r="E6" s="68"/>
      <c r="F6" s="68"/>
      <c r="G6" s="64"/>
    </row>
    <row r="7" spans="1:7" ht="13.5" customHeight="1" x14ac:dyDescent="0.3">
      <c r="A7" s="67" t="s">
        <v>45</v>
      </c>
      <c r="B7" s="68"/>
      <c r="C7" s="68"/>
      <c r="D7" s="64"/>
      <c r="E7" s="68"/>
      <c r="F7" s="68"/>
      <c r="G7" s="64"/>
    </row>
    <row r="8" spans="1:7" ht="13.5" customHeight="1" x14ac:dyDescent="0.3">
      <c r="A8" s="67" t="s">
        <v>46</v>
      </c>
      <c r="B8" s="68"/>
      <c r="C8" s="68"/>
      <c r="D8" s="64"/>
      <c r="E8" s="68"/>
      <c r="F8" s="68"/>
      <c r="G8" s="64"/>
    </row>
    <row r="9" spans="1:7" ht="13.5" customHeight="1" x14ac:dyDescent="0.3">
      <c r="A9" s="67" t="s">
        <v>47</v>
      </c>
      <c r="B9" s="68"/>
      <c r="C9" s="68"/>
      <c r="D9" s="64"/>
      <c r="E9" s="68"/>
      <c r="F9" s="68"/>
      <c r="G9" s="64"/>
    </row>
    <row r="10" spans="1:7" ht="13.5" customHeight="1" x14ac:dyDescent="0.3">
      <c r="A10" s="67"/>
      <c r="B10" s="65"/>
      <c r="C10" s="65"/>
      <c r="D10" s="100"/>
      <c r="E10" s="70"/>
      <c r="F10" s="40"/>
      <c r="G10" s="61"/>
    </row>
    <row r="11" spans="1:7" ht="13.5" customHeight="1" x14ac:dyDescent="0.35">
      <c r="A11" s="67"/>
      <c r="B11" s="63" t="s">
        <v>62</v>
      </c>
      <c r="C11" s="68"/>
      <c r="D11" s="64"/>
      <c r="E11" s="65"/>
      <c r="F11" s="68"/>
      <c r="G11" s="64"/>
    </row>
    <row r="12" spans="1:7" ht="13.5" customHeight="1" x14ac:dyDescent="0.3">
      <c r="A12" s="67" t="s">
        <v>48</v>
      </c>
      <c r="B12" s="65"/>
      <c r="C12" s="68"/>
      <c r="D12" s="64"/>
      <c r="E12" s="70"/>
      <c r="F12" s="69"/>
      <c r="G12" s="100"/>
    </row>
    <row r="13" spans="1:7" ht="13.5" customHeight="1" x14ac:dyDescent="0.3">
      <c r="A13" s="67" t="s">
        <v>49</v>
      </c>
      <c r="B13" s="65"/>
      <c r="C13" s="68"/>
      <c r="D13" s="64"/>
      <c r="E13" s="65"/>
      <c r="F13" s="68"/>
      <c r="G13" s="64"/>
    </row>
    <row r="14" spans="1:7" ht="13.5" customHeight="1" x14ac:dyDescent="0.3">
      <c r="A14" s="67" t="s">
        <v>50</v>
      </c>
      <c r="B14" s="65"/>
      <c r="C14" s="68"/>
      <c r="D14" s="64"/>
      <c r="E14" s="70"/>
      <c r="F14" s="69"/>
      <c r="G14" s="100"/>
    </row>
    <row r="15" spans="1:7" ht="13.5" customHeight="1" x14ac:dyDescent="0.3">
      <c r="A15" s="67" t="s">
        <v>63</v>
      </c>
      <c r="B15" s="70"/>
      <c r="C15" s="69"/>
      <c r="D15" s="100"/>
      <c r="E15" s="65"/>
      <c r="F15" s="68"/>
      <c r="G15" s="64"/>
    </row>
    <row r="16" spans="1:7" ht="13.5" customHeight="1" x14ac:dyDescent="0.3">
      <c r="A16" s="67"/>
      <c r="B16" s="65"/>
      <c r="C16" s="68"/>
      <c r="D16" s="64"/>
      <c r="E16" s="65"/>
      <c r="F16" s="68"/>
      <c r="G16" s="64"/>
    </row>
    <row r="17" spans="1:11" ht="13.5" customHeight="1" x14ac:dyDescent="0.35">
      <c r="A17" s="67"/>
      <c r="B17" s="63" t="s">
        <v>107</v>
      </c>
      <c r="C17" s="68"/>
      <c r="D17" s="64"/>
      <c r="E17" s="70"/>
      <c r="F17" s="69"/>
      <c r="G17" s="100"/>
    </row>
    <row r="18" spans="1:11" ht="13.5" customHeight="1" x14ac:dyDescent="0.3">
      <c r="A18" s="67" t="s">
        <v>76</v>
      </c>
      <c r="B18" s="70"/>
      <c r="C18" s="69"/>
      <c r="D18" s="100"/>
      <c r="E18" s="65"/>
      <c r="F18" s="68"/>
      <c r="G18" s="64"/>
    </row>
    <row r="19" spans="1:11" ht="13.5" customHeight="1" x14ac:dyDescent="0.35">
      <c r="B19" s="63"/>
      <c r="C19" s="64"/>
      <c r="D19" s="64"/>
      <c r="E19" s="65"/>
      <c r="F19" s="66"/>
      <c r="G19" s="40"/>
    </row>
    <row r="20" spans="1:11" ht="13.5" customHeight="1" x14ac:dyDescent="0.3">
      <c r="B20" s="65"/>
      <c r="C20" s="64"/>
      <c r="D20" s="61"/>
      <c r="E20" s="40"/>
      <c r="F20" s="66"/>
      <c r="G20" s="40"/>
    </row>
    <row r="21" spans="1:11" ht="13.5" customHeight="1" x14ac:dyDescent="0.35">
      <c r="B21" s="63" t="s">
        <v>39</v>
      </c>
      <c r="C21" s="66"/>
      <c r="D21" s="61"/>
      <c r="E21" s="40"/>
      <c r="F21" s="66"/>
      <c r="G21" s="40"/>
    </row>
    <row r="22" spans="1:11" ht="13.5" customHeight="1" x14ac:dyDescent="0.3">
      <c r="A22" s="67" t="s">
        <v>77</v>
      </c>
      <c r="B22" s="70"/>
      <c r="C22" s="69"/>
      <c r="D22" s="100"/>
      <c r="E22" s="65"/>
      <c r="F22" s="68"/>
      <c r="G22" s="64"/>
    </row>
    <row r="23" spans="1:11" ht="13.5" customHeight="1" x14ac:dyDescent="0.3">
      <c r="A23" s="67" t="s">
        <v>78</v>
      </c>
      <c r="B23" s="65"/>
      <c r="C23" s="68"/>
      <c r="D23" s="64"/>
      <c r="E23" s="70"/>
      <c r="F23" s="69"/>
      <c r="G23" s="100"/>
    </row>
    <row r="24" spans="1:11" ht="13.5" customHeight="1" x14ac:dyDescent="0.3">
      <c r="B24" s="65"/>
      <c r="C24" s="65"/>
      <c r="D24" s="64"/>
      <c r="E24" s="65"/>
      <c r="F24" s="40"/>
      <c r="G24" s="40"/>
    </row>
    <row r="25" spans="1:11" ht="13.5" customHeight="1" x14ac:dyDescent="0.35">
      <c r="B25" s="63" t="s">
        <v>40</v>
      </c>
      <c r="C25" s="65"/>
      <c r="D25" s="64"/>
      <c r="E25" s="65"/>
      <c r="F25" s="40"/>
      <c r="G25" s="40"/>
    </row>
    <row r="26" spans="1:11" ht="13.5" customHeight="1" x14ac:dyDescent="0.3">
      <c r="A26" s="67" t="s">
        <v>111</v>
      </c>
      <c r="B26" s="65"/>
      <c r="C26" s="68"/>
      <c r="D26" s="64"/>
      <c r="E26" s="70"/>
      <c r="F26" s="69"/>
      <c r="G26" s="100"/>
    </row>
    <row r="27" spans="1:11" ht="13.5" customHeight="1" x14ac:dyDescent="0.3">
      <c r="B27" s="40"/>
      <c r="C27" s="40"/>
      <c r="D27" s="64"/>
      <c r="E27" s="40"/>
      <c r="F27" s="40"/>
      <c r="G27" s="40"/>
    </row>
    <row r="28" spans="1:11" ht="13.5" customHeight="1" x14ac:dyDescent="0.35">
      <c r="B28" s="63" t="s">
        <v>41</v>
      </c>
      <c r="C28" s="40"/>
      <c r="D28" s="40"/>
      <c r="E28" s="40"/>
      <c r="F28" s="40"/>
      <c r="G28" s="40"/>
      <c r="K28" s="98"/>
    </row>
    <row r="29" spans="1:11" ht="12.75" customHeight="1" x14ac:dyDescent="0.3">
      <c r="B29" s="65"/>
      <c r="C29" s="40"/>
      <c r="D29" s="40"/>
      <c r="E29" s="40"/>
      <c r="F29" s="40"/>
      <c r="G29" s="4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5496-96FC-4E57-B88C-D037E5ADD8C6}">
  <dimension ref="A1:X71"/>
  <sheetViews>
    <sheetView showGridLines="0" workbookViewId="0">
      <selection activeCell="I37" sqref="I37"/>
    </sheetView>
  </sheetViews>
  <sheetFormatPr defaultRowHeight="13" x14ac:dyDescent="0.3"/>
  <cols>
    <col min="2" max="2" width="25.69921875" customWidth="1"/>
    <col min="5" max="5" width="35.296875" customWidth="1"/>
  </cols>
  <sheetData>
    <row r="1" spans="1:24" x14ac:dyDescent="0.3">
      <c r="B1" s="62" t="s">
        <v>288</v>
      </c>
      <c r="C1" s="40"/>
      <c r="D1" s="40"/>
      <c r="E1" s="40"/>
      <c r="F1" s="40"/>
      <c r="G1" s="40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x14ac:dyDescent="0.3">
      <c r="B2" s="40"/>
      <c r="C2" s="40"/>
      <c r="D2" s="40"/>
      <c r="E2" s="40"/>
      <c r="F2" s="40"/>
      <c r="G2" s="40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24" ht="13.5" x14ac:dyDescent="0.35">
      <c r="B3" s="63" t="s">
        <v>38</v>
      </c>
      <c r="C3" s="40"/>
      <c r="D3" s="40"/>
      <c r="E3" s="40"/>
      <c r="F3" s="40"/>
      <c r="G3" s="40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x14ac:dyDescent="0.3">
      <c r="A4" s="67" t="s">
        <v>42</v>
      </c>
      <c r="B4" s="68" t="s">
        <v>247</v>
      </c>
      <c r="C4" s="64">
        <v>4</v>
      </c>
      <c r="D4" s="64" t="s">
        <v>444</v>
      </c>
      <c r="E4" s="69" t="s">
        <v>419</v>
      </c>
      <c r="F4" s="100">
        <v>-1</v>
      </c>
      <c r="G4" s="100" t="s">
        <v>449</v>
      </c>
      <c r="H4" s="38"/>
      <c r="I4" s="38"/>
      <c r="J4" s="98" t="s">
        <v>400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x14ac:dyDescent="0.3">
      <c r="A5" s="67" t="s">
        <v>43</v>
      </c>
      <c r="B5" s="68" t="s">
        <v>34</v>
      </c>
      <c r="C5" s="64">
        <v>1</v>
      </c>
      <c r="D5" s="64" t="s">
        <v>442</v>
      </c>
      <c r="E5" s="69" t="s">
        <v>420</v>
      </c>
      <c r="F5" s="100">
        <v>0</v>
      </c>
      <c r="G5" s="100" t="s">
        <v>448</v>
      </c>
      <c r="H5" s="38"/>
      <c r="I5" s="38"/>
      <c r="J5" s="98" t="s">
        <v>402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x14ac:dyDescent="0.3">
      <c r="A6" s="67" t="s">
        <v>44</v>
      </c>
      <c r="B6" s="68" t="s">
        <v>141</v>
      </c>
      <c r="C6" s="64">
        <v>1</v>
      </c>
      <c r="D6" s="64" t="s">
        <v>442</v>
      </c>
      <c r="E6" s="69" t="s">
        <v>421</v>
      </c>
      <c r="F6" s="100">
        <v>0</v>
      </c>
      <c r="G6" s="100" t="s">
        <v>445</v>
      </c>
      <c r="H6" s="38"/>
      <c r="I6" s="38"/>
      <c r="J6" s="98" t="s">
        <v>401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24" x14ac:dyDescent="0.3">
      <c r="A7" s="67" t="s">
        <v>45</v>
      </c>
      <c r="B7" s="68" t="s">
        <v>53</v>
      </c>
      <c r="C7" s="64">
        <v>2</v>
      </c>
      <c r="D7" s="64" t="s">
        <v>440</v>
      </c>
      <c r="E7" s="69" t="s">
        <v>422</v>
      </c>
      <c r="F7" s="100">
        <v>1</v>
      </c>
      <c r="G7" s="100" t="s">
        <v>443</v>
      </c>
      <c r="H7" s="38"/>
      <c r="I7" s="38"/>
      <c r="J7" s="98" t="s">
        <v>403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24" x14ac:dyDescent="0.3">
      <c r="A8" s="67" t="s">
        <v>46</v>
      </c>
      <c r="B8" s="69" t="s">
        <v>249</v>
      </c>
      <c r="C8" s="100">
        <v>0</v>
      </c>
      <c r="D8" s="100" t="s">
        <v>445</v>
      </c>
      <c r="E8" s="68" t="s">
        <v>423</v>
      </c>
      <c r="F8" s="64">
        <v>2</v>
      </c>
      <c r="G8" s="64" t="s">
        <v>440</v>
      </c>
      <c r="H8" s="38"/>
      <c r="I8" s="38"/>
      <c r="J8" s="98" t="s">
        <v>404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pans="1:24" x14ac:dyDescent="0.3">
      <c r="A9" s="67" t="s">
        <v>47</v>
      </c>
      <c r="B9" s="69" t="s">
        <v>15</v>
      </c>
      <c r="C9" s="100">
        <v>-2</v>
      </c>
      <c r="D9" s="100" t="s">
        <v>441</v>
      </c>
      <c r="E9" s="68" t="s">
        <v>424</v>
      </c>
      <c r="F9" s="64">
        <v>1</v>
      </c>
      <c r="G9" s="64" t="s">
        <v>442</v>
      </c>
      <c r="H9" s="38"/>
      <c r="I9" s="38"/>
      <c r="J9" s="98" t="s">
        <v>405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pans="1:24" x14ac:dyDescent="0.3">
      <c r="A10" s="67" t="s">
        <v>48</v>
      </c>
      <c r="B10" s="69" t="s">
        <v>272</v>
      </c>
      <c r="C10" s="100">
        <v>1</v>
      </c>
      <c r="D10" s="100" t="s">
        <v>443</v>
      </c>
      <c r="E10" s="68" t="s">
        <v>425</v>
      </c>
      <c r="F10" s="64">
        <v>1</v>
      </c>
      <c r="G10" s="64" t="s">
        <v>447</v>
      </c>
      <c r="H10" s="38"/>
      <c r="I10" s="38"/>
      <c r="J10" s="98" t="s">
        <v>406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pans="1:24" x14ac:dyDescent="0.3">
      <c r="A11" s="67" t="s">
        <v>49</v>
      </c>
      <c r="B11" s="68" t="s">
        <v>201</v>
      </c>
      <c r="C11" s="64">
        <v>2</v>
      </c>
      <c r="D11" s="64" t="s">
        <v>440</v>
      </c>
      <c r="E11" s="68" t="s">
        <v>426</v>
      </c>
      <c r="F11" s="64">
        <v>2</v>
      </c>
      <c r="G11" s="64" t="s">
        <v>440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 x14ac:dyDescent="0.3">
      <c r="A12" s="67" t="s">
        <v>50</v>
      </c>
      <c r="B12" s="69" t="s">
        <v>427</v>
      </c>
      <c r="C12" s="100">
        <v>-2</v>
      </c>
      <c r="D12" s="100" t="s">
        <v>441</v>
      </c>
      <c r="E12" s="68" t="s">
        <v>428</v>
      </c>
      <c r="F12" s="64">
        <v>-1</v>
      </c>
      <c r="G12" s="64" t="s">
        <v>446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 x14ac:dyDescent="0.3">
      <c r="A13" s="67" t="s">
        <v>63</v>
      </c>
      <c r="B13" s="68" t="s">
        <v>31</v>
      </c>
      <c r="C13" s="64">
        <v>2</v>
      </c>
      <c r="D13" s="64" t="s">
        <v>440</v>
      </c>
      <c r="E13" s="69" t="s">
        <v>429</v>
      </c>
      <c r="F13" s="100">
        <v>1</v>
      </c>
      <c r="G13" s="100" t="s">
        <v>442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1:24" x14ac:dyDescent="0.3">
      <c r="A14" s="67"/>
      <c r="B14" s="68"/>
      <c r="C14" s="64"/>
      <c r="D14" s="64"/>
      <c r="E14" s="68"/>
      <c r="F14" s="64"/>
      <c r="G14" s="64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" ht="13.5" x14ac:dyDescent="0.35">
      <c r="A15" s="67"/>
      <c r="B15" s="63" t="s">
        <v>450</v>
      </c>
      <c r="C15" s="64"/>
      <c r="D15" s="64"/>
      <c r="E15" s="68"/>
      <c r="F15" s="64"/>
      <c r="G15" s="64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 x14ac:dyDescent="0.3">
      <c r="A16" s="67" t="s">
        <v>76</v>
      </c>
      <c r="B16" s="68" t="s">
        <v>201</v>
      </c>
      <c r="C16" s="64">
        <v>-1</v>
      </c>
      <c r="D16" s="64" t="s">
        <v>449</v>
      </c>
      <c r="E16" s="69" t="s">
        <v>426</v>
      </c>
      <c r="F16" s="100">
        <v>-1</v>
      </c>
      <c r="G16" s="100" t="s">
        <v>446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pans="1:24" x14ac:dyDescent="0.3">
      <c r="A17" s="67"/>
      <c r="B17" s="65"/>
      <c r="C17" s="65"/>
      <c r="D17" s="100"/>
      <c r="E17" s="70"/>
      <c r="F17" s="40"/>
      <c r="G17" s="61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ht="13.5" x14ac:dyDescent="0.35">
      <c r="A18" s="67"/>
      <c r="B18" s="63" t="s">
        <v>259</v>
      </c>
      <c r="C18" s="68"/>
      <c r="D18" s="64"/>
      <c r="E18" s="65"/>
      <c r="F18" s="68"/>
      <c r="G18" s="64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spans="1:24" x14ac:dyDescent="0.3">
      <c r="A19" s="67" t="s">
        <v>77</v>
      </c>
      <c r="B19" s="65" t="s">
        <v>247</v>
      </c>
      <c r="C19" s="68"/>
      <c r="D19" s="64"/>
      <c r="E19" s="65" t="s">
        <v>53</v>
      </c>
      <c r="F19" s="69"/>
      <c r="G19" s="100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x14ac:dyDescent="0.3">
      <c r="A20" s="67" t="s">
        <v>78</v>
      </c>
      <c r="B20" s="65" t="s">
        <v>34</v>
      </c>
      <c r="C20" s="68"/>
      <c r="D20" s="64"/>
      <c r="E20" s="65" t="s">
        <v>423</v>
      </c>
      <c r="F20" s="68"/>
      <c r="G20" s="64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spans="1:24" x14ac:dyDescent="0.3">
      <c r="A21" s="67" t="s">
        <v>111</v>
      </c>
      <c r="B21" s="65" t="s">
        <v>141</v>
      </c>
      <c r="C21" s="68"/>
      <c r="D21" s="64"/>
      <c r="E21" s="65" t="s">
        <v>425</v>
      </c>
      <c r="F21" s="69"/>
      <c r="G21" s="100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pans="1:24" x14ac:dyDescent="0.3">
      <c r="A22" s="67" t="s">
        <v>260</v>
      </c>
      <c r="B22" s="65" t="s">
        <v>53</v>
      </c>
      <c r="C22" s="69"/>
      <c r="D22" s="100"/>
      <c r="E22" s="65" t="s">
        <v>201</v>
      </c>
      <c r="F22" s="68"/>
      <c r="G22" s="64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pans="1:24" x14ac:dyDescent="0.3">
      <c r="A23" s="67" t="s">
        <v>261</v>
      </c>
      <c r="B23" s="65" t="s">
        <v>457</v>
      </c>
      <c r="C23" s="69"/>
      <c r="D23" s="100"/>
      <c r="E23" s="65" t="s">
        <v>424</v>
      </c>
      <c r="F23" s="68"/>
      <c r="G23" s="64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pans="1:24" x14ac:dyDescent="0.3">
      <c r="A24" s="67" t="s">
        <v>262</v>
      </c>
      <c r="B24" s="65" t="s">
        <v>428</v>
      </c>
      <c r="C24" s="69"/>
      <c r="D24" s="100"/>
      <c r="E24" s="65" t="s">
        <v>458</v>
      </c>
      <c r="F24" s="68"/>
      <c r="G24" s="64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4" x14ac:dyDescent="0.3">
      <c r="A25" s="67" t="s">
        <v>263</v>
      </c>
      <c r="B25" s="65" t="s">
        <v>206</v>
      </c>
      <c r="C25" s="69"/>
      <c r="D25" s="100"/>
      <c r="E25" s="65" t="s">
        <v>459</v>
      </c>
      <c r="F25" s="68"/>
      <c r="G25" s="64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spans="1:24" x14ac:dyDescent="0.3">
      <c r="A26" s="67" t="s">
        <v>264</v>
      </c>
      <c r="B26" s="65" t="s">
        <v>31</v>
      </c>
      <c r="C26" s="69"/>
      <c r="D26" s="100"/>
      <c r="E26" s="65" t="s">
        <v>460</v>
      </c>
      <c r="F26" s="68"/>
      <c r="G26" s="64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4" x14ac:dyDescent="0.3">
      <c r="A27" s="67"/>
      <c r="B27" s="65"/>
      <c r="C27" s="68"/>
      <c r="D27" s="64"/>
      <c r="E27" s="65"/>
      <c r="F27" s="68"/>
      <c r="G27" s="64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1:24" ht="13.5" x14ac:dyDescent="0.35">
      <c r="A28" s="67"/>
      <c r="B28" s="63" t="s">
        <v>62</v>
      </c>
      <c r="C28" s="68"/>
      <c r="D28" s="64"/>
      <c r="E28" s="70"/>
      <c r="F28" s="69"/>
      <c r="G28" s="100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spans="1:24" x14ac:dyDescent="0.3">
      <c r="A29" s="67" t="s">
        <v>265</v>
      </c>
      <c r="B29" s="70"/>
      <c r="C29" s="69"/>
      <c r="D29" s="100"/>
      <c r="E29" s="65"/>
      <c r="F29" s="68"/>
      <c r="G29" s="64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1:24" ht="13.5" x14ac:dyDescent="0.35">
      <c r="A30" s="67" t="s">
        <v>266</v>
      </c>
      <c r="B30" s="63"/>
      <c r="C30" s="64"/>
      <c r="D30" s="64"/>
      <c r="E30" s="65"/>
      <c r="F30" s="66"/>
      <c r="G30" s="40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spans="1:24" ht="13.5" x14ac:dyDescent="0.35">
      <c r="A31" s="67" t="s">
        <v>267</v>
      </c>
      <c r="B31" s="63"/>
      <c r="C31" s="64"/>
      <c r="D31" s="64"/>
      <c r="E31" s="65"/>
      <c r="F31" s="66"/>
      <c r="G31" s="40"/>
      <c r="H31" s="38"/>
      <c r="I31" s="38"/>
      <c r="J31" s="38"/>
      <c r="K31" s="9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98"/>
      <c r="W31" s="38"/>
      <c r="X31" s="38"/>
    </row>
    <row r="32" spans="1:24" ht="13.5" x14ac:dyDescent="0.35">
      <c r="A32" s="67" t="s">
        <v>268</v>
      </c>
      <c r="B32" s="63"/>
      <c r="C32" s="64"/>
      <c r="D32" s="64"/>
      <c r="E32" s="65"/>
      <c r="F32" s="66"/>
      <c r="G32" s="40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1:24" x14ac:dyDescent="0.3">
      <c r="B33" s="65"/>
      <c r="C33" s="64"/>
      <c r="D33" s="61"/>
      <c r="E33" s="40"/>
      <c r="F33" s="66"/>
      <c r="G33" s="40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1:24" ht="13.5" x14ac:dyDescent="0.35">
      <c r="B34" s="63" t="s">
        <v>39</v>
      </c>
      <c r="C34" s="66"/>
      <c r="D34" s="61"/>
      <c r="E34" s="40"/>
      <c r="F34" s="66"/>
      <c r="G34" s="40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x14ac:dyDescent="0.3">
      <c r="A35" s="67" t="s">
        <v>269</v>
      </c>
      <c r="B35" s="70"/>
      <c r="C35" s="69"/>
      <c r="D35" s="100"/>
      <c r="E35" s="65"/>
      <c r="F35" s="68"/>
      <c r="G35" s="64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1:24" x14ac:dyDescent="0.3">
      <c r="A36" s="67" t="s">
        <v>270</v>
      </c>
      <c r="B36" s="65"/>
      <c r="C36" s="68"/>
      <c r="D36" s="64"/>
      <c r="E36" s="70"/>
      <c r="F36" s="69"/>
      <c r="G36" s="100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1:24" x14ac:dyDescent="0.3">
      <c r="B37" s="65"/>
      <c r="C37" s="65"/>
      <c r="D37" s="64"/>
      <c r="E37" s="65"/>
      <c r="F37" s="40"/>
      <c r="G37" s="40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1:24" ht="13.5" x14ac:dyDescent="0.35">
      <c r="B38" s="63" t="s">
        <v>40</v>
      </c>
      <c r="C38" s="65"/>
      <c r="D38" s="64"/>
      <c r="E38" s="65"/>
      <c r="F38" s="40"/>
      <c r="G38" s="40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1:24" x14ac:dyDescent="0.3">
      <c r="A39" s="67" t="s">
        <v>451</v>
      </c>
      <c r="B39" s="65"/>
      <c r="C39" s="68"/>
      <c r="D39" s="64"/>
      <c r="E39" s="70"/>
      <c r="F39" s="69"/>
      <c r="G39" s="100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1:24" x14ac:dyDescent="0.3">
      <c r="B40" s="40"/>
      <c r="C40" s="40"/>
      <c r="D40" s="64"/>
      <c r="E40" s="40"/>
      <c r="F40" s="40"/>
      <c r="G40" s="40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1:24" ht="13.5" x14ac:dyDescent="0.35">
      <c r="B41" s="63" t="s">
        <v>41</v>
      </c>
      <c r="C41" s="40"/>
      <c r="D41" s="40"/>
      <c r="E41" s="40"/>
      <c r="F41" s="40"/>
      <c r="G41" s="40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1:24" x14ac:dyDescent="0.3">
      <c r="B42" s="65"/>
      <c r="C42" s="40"/>
      <c r="D42" s="40"/>
      <c r="E42" s="40"/>
      <c r="F42" s="40"/>
      <c r="G42" s="40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1:24" x14ac:dyDescent="0.3"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1:24" x14ac:dyDescent="0.3"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1:24" x14ac:dyDescent="0.3"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1:24" x14ac:dyDescent="0.3"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1:24" x14ac:dyDescent="0.3"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1:24" x14ac:dyDescent="0.3"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8:24" x14ac:dyDescent="0.3"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8:24" x14ac:dyDescent="0.3"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8:24" x14ac:dyDescent="0.3"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8:24" x14ac:dyDescent="0.3"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8:24" x14ac:dyDescent="0.3"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8:24" x14ac:dyDescent="0.3"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8:24" x14ac:dyDescent="0.3"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8:24" x14ac:dyDescent="0.3"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8:24" x14ac:dyDescent="0.3"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8:24" x14ac:dyDescent="0.3"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8:24" x14ac:dyDescent="0.3"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8:24" x14ac:dyDescent="0.3">
      <c r="H60" s="38"/>
      <c r="I60" s="38"/>
      <c r="J60" s="38"/>
      <c r="K60" s="9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98"/>
      <c r="W60" s="38"/>
      <c r="X60" s="38"/>
    </row>
    <row r="61" spans="8:24" x14ac:dyDescent="0.3"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8:24" x14ac:dyDescent="0.3"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8:24" x14ac:dyDescent="0.3"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8:24" x14ac:dyDescent="0.3"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8:24" x14ac:dyDescent="0.3"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8:24" x14ac:dyDescent="0.3"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8:24" x14ac:dyDescent="0.3"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8:24" x14ac:dyDescent="0.3"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8:24" x14ac:dyDescent="0.3"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8:24" x14ac:dyDescent="0.3"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8:24" x14ac:dyDescent="0.3"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</sheetData>
  <pageMargins left="0.7" right="0.7" top="0.75" bottom="0.75" header="0.3" footer="0.3"/>
  <customProperties>
    <customPr name="_pios_id" r:id="rId1"/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6AB3-C7B1-4511-93B2-51A6298AD44C}">
  <dimension ref="A5:Q38"/>
  <sheetViews>
    <sheetView workbookViewId="0">
      <selection activeCell="N33" sqref="N33"/>
    </sheetView>
  </sheetViews>
  <sheetFormatPr defaultRowHeight="13" x14ac:dyDescent="0.3"/>
  <cols>
    <col min="2" max="2" width="14.8984375" customWidth="1"/>
    <col min="6" max="6" width="13.3984375" customWidth="1"/>
    <col min="10" max="10" width="17.09765625" customWidth="1"/>
    <col min="14" max="14" width="16.69921875" customWidth="1"/>
  </cols>
  <sheetData>
    <row r="5" spans="2:17" x14ac:dyDescent="0.3">
      <c r="B5" t="s">
        <v>302</v>
      </c>
      <c r="C5" t="s">
        <v>323</v>
      </c>
      <c r="F5" t="s">
        <v>325</v>
      </c>
      <c r="G5" t="s">
        <v>323</v>
      </c>
      <c r="J5" s="67" t="s">
        <v>350</v>
      </c>
      <c r="K5" t="s">
        <v>323</v>
      </c>
      <c r="N5" s="67" t="s">
        <v>375</v>
      </c>
      <c r="O5" t="s">
        <v>323</v>
      </c>
    </row>
    <row r="6" spans="2:17" x14ac:dyDescent="0.3">
      <c r="B6" t="s">
        <v>303</v>
      </c>
      <c r="C6">
        <f>COUNTIF(Stats!D:D,'Player Count'!B6)</f>
        <v>8</v>
      </c>
      <c r="F6" t="s">
        <v>326</v>
      </c>
      <c r="G6">
        <f>COUNTIF(Stats!D:D,'Player Count'!F6)</f>
        <v>3</v>
      </c>
      <c r="J6" s="67" t="s">
        <v>369</v>
      </c>
      <c r="K6">
        <f>COUNTIF(Stats!D:D,'Player Count'!J6)</f>
        <v>1</v>
      </c>
      <c r="M6" s="111"/>
      <c r="N6" s="67" t="s">
        <v>376</v>
      </c>
      <c r="O6">
        <f>COUNTIF(Stats!D:D,'Player Count'!N6)</f>
        <v>0</v>
      </c>
      <c r="Q6" s="111"/>
    </row>
    <row r="7" spans="2:17" x14ac:dyDescent="0.3">
      <c r="B7" t="s">
        <v>304</v>
      </c>
      <c r="C7">
        <f>COUNTIF(Stats!D:D,'Player Count'!B7)</f>
        <v>4</v>
      </c>
      <c r="F7" t="s">
        <v>327</v>
      </c>
      <c r="G7">
        <f>COUNTIF(Stats!D:D,'Player Count'!F7)</f>
        <v>0</v>
      </c>
      <c r="J7" t="s">
        <v>351</v>
      </c>
      <c r="K7">
        <f>COUNTIF(Stats!D:D,'Player Count'!J7)</f>
        <v>1</v>
      </c>
      <c r="M7" s="111"/>
      <c r="N7" t="s">
        <v>377</v>
      </c>
      <c r="O7">
        <f>COUNTIF(Stats!D:D,'Player Count'!N7)</f>
        <v>1</v>
      </c>
      <c r="Q7" s="111"/>
    </row>
    <row r="8" spans="2:17" x14ac:dyDescent="0.3">
      <c r="B8" t="s">
        <v>305</v>
      </c>
      <c r="C8">
        <f>COUNTIF(Stats!D:D,'Player Count'!B8)</f>
        <v>3</v>
      </c>
      <c r="F8" t="s">
        <v>328</v>
      </c>
      <c r="G8">
        <f>COUNTIF(Stats!D:D,'Player Count'!F8)</f>
        <v>3</v>
      </c>
      <c r="J8" t="s">
        <v>352</v>
      </c>
      <c r="K8">
        <f>COUNTIF(Stats!D:D,'Player Count'!J8)</f>
        <v>2</v>
      </c>
      <c r="M8" s="111"/>
      <c r="N8" t="s">
        <v>378</v>
      </c>
      <c r="O8">
        <f>COUNTIF(Stats!D:D,'Player Count'!N8)</f>
        <v>0</v>
      </c>
      <c r="Q8" s="111"/>
    </row>
    <row r="9" spans="2:17" x14ac:dyDescent="0.3">
      <c r="B9" t="s">
        <v>306</v>
      </c>
      <c r="C9">
        <f>COUNTIF(Stats!D:D,'Player Count'!B9)</f>
        <v>2</v>
      </c>
      <c r="F9" t="s">
        <v>329</v>
      </c>
      <c r="G9">
        <f>COUNTIF(Stats!D:D,'Player Count'!F9)</f>
        <v>2</v>
      </c>
      <c r="J9" s="67" t="s">
        <v>370</v>
      </c>
      <c r="K9">
        <f>COUNTIF(Stats!D:D,'Player Count'!J9)</f>
        <v>2</v>
      </c>
      <c r="M9" s="111"/>
      <c r="N9" t="s">
        <v>379</v>
      </c>
      <c r="O9">
        <f>COUNTIF(Stats!D:D,'Player Count'!N9)</f>
        <v>1</v>
      </c>
      <c r="Q9" s="111"/>
    </row>
    <row r="10" spans="2:17" x14ac:dyDescent="0.3">
      <c r="B10" t="s">
        <v>307</v>
      </c>
      <c r="C10">
        <f>COUNTIF(Stats!D:D,'Player Count'!B10)</f>
        <v>2</v>
      </c>
      <c r="F10" t="s">
        <v>330</v>
      </c>
      <c r="G10">
        <f>COUNTIF(Stats!D:D,'Player Count'!F10)</f>
        <v>4</v>
      </c>
      <c r="J10" s="67" t="s">
        <v>353</v>
      </c>
      <c r="K10">
        <f>COUNTIF(Stats!D:D,'Player Count'!J10)</f>
        <v>1</v>
      </c>
      <c r="M10" s="111"/>
      <c r="N10" t="s">
        <v>380</v>
      </c>
      <c r="O10">
        <f>COUNTIF(Stats!D:D,'Player Count'!N10)</f>
        <v>2</v>
      </c>
      <c r="Q10" s="111"/>
    </row>
    <row r="11" spans="2:17" x14ac:dyDescent="0.3">
      <c r="B11" t="s">
        <v>308</v>
      </c>
      <c r="C11">
        <f>COUNTIF(Stats!D:D,'Player Count'!B11)</f>
        <v>0</v>
      </c>
      <c r="F11" t="s">
        <v>331</v>
      </c>
      <c r="G11">
        <f>COUNTIF(Stats!D:D,'Player Count'!F11)</f>
        <v>2</v>
      </c>
      <c r="J11" s="67" t="s">
        <v>371</v>
      </c>
      <c r="K11">
        <f>COUNTIF(Stats!D:D,'Player Count'!J11)</f>
        <v>0</v>
      </c>
      <c r="M11" s="111"/>
      <c r="N11" s="67" t="s">
        <v>381</v>
      </c>
      <c r="O11">
        <f>COUNTIF(Stats!D:D,'Player Count'!N11)</f>
        <v>0</v>
      </c>
      <c r="Q11" s="111"/>
    </row>
    <row r="12" spans="2:17" x14ac:dyDescent="0.3">
      <c r="B12" t="s">
        <v>309</v>
      </c>
      <c r="C12">
        <f>COUNTIF(Stats!D:D,'Player Count'!B12)</f>
        <v>4</v>
      </c>
      <c r="F12" t="s">
        <v>332</v>
      </c>
      <c r="G12">
        <f>COUNTIF(Stats!D:D,'Player Count'!F12)</f>
        <v>1</v>
      </c>
      <c r="J12" s="67" t="s">
        <v>354</v>
      </c>
      <c r="K12">
        <f>COUNTIF(Stats!D:D,'Player Count'!J12)</f>
        <v>3</v>
      </c>
      <c r="M12" s="111"/>
      <c r="N12" s="67" t="s">
        <v>382</v>
      </c>
      <c r="O12">
        <f>COUNTIF(Stats!D:D,'Player Count'!N12)</f>
        <v>0</v>
      </c>
      <c r="Q12" s="111"/>
    </row>
    <row r="13" spans="2:17" x14ac:dyDescent="0.3">
      <c r="B13" t="s">
        <v>310</v>
      </c>
      <c r="C13">
        <f>COUNTIF(Stats!D:D,'Player Count'!B13)</f>
        <v>5</v>
      </c>
      <c r="F13" t="s">
        <v>333</v>
      </c>
      <c r="G13">
        <f>COUNTIF(Stats!D:D,'Player Count'!F13)</f>
        <v>4</v>
      </c>
      <c r="J13" s="67" t="s">
        <v>355</v>
      </c>
      <c r="K13">
        <f>COUNTIF(Stats!D:D,'Player Count'!J13)</f>
        <v>2</v>
      </c>
      <c r="M13" s="111"/>
      <c r="N13" t="s">
        <v>383</v>
      </c>
      <c r="O13">
        <f>COUNTIF(Stats!D:D,'Player Count'!N13)</f>
        <v>3</v>
      </c>
      <c r="Q13" s="111"/>
    </row>
    <row r="14" spans="2:17" x14ac:dyDescent="0.3">
      <c r="B14" t="s">
        <v>311</v>
      </c>
      <c r="C14">
        <f>COUNTIF(Stats!D:D,'Player Count'!B14)</f>
        <v>2</v>
      </c>
      <c r="F14" t="s">
        <v>334</v>
      </c>
      <c r="G14">
        <f>COUNTIF(Stats!D:D,'Player Count'!F14)</f>
        <v>0</v>
      </c>
      <c r="J14" s="67" t="s">
        <v>356</v>
      </c>
      <c r="K14">
        <f>COUNTIF(Stats!D:D,'Player Count'!J14)</f>
        <v>0</v>
      </c>
      <c r="M14" s="111"/>
      <c r="N14" s="67" t="s">
        <v>384</v>
      </c>
      <c r="O14">
        <f>COUNTIF(Stats!D:D,'Player Count'!N14)</f>
        <v>1</v>
      </c>
      <c r="Q14" s="111"/>
    </row>
    <row r="15" spans="2:17" x14ac:dyDescent="0.3">
      <c r="B15" t="s">
        <v>312</v>
      </c>
      <c r="C15">
        <f>COUNTIF(Stats!D:D,'Player Count'!B15)</f>
        <v>2</v>
      </c>
      <c r="F15" t="s">
        <v>335</v>
      </c>
      <c r="G15">
        <f>COUNTIF(Stats!D:D,'Player Count'!F15)</f>
        <v>2</v>
      </c>
      <c r="J15" s="67" t="s">
        <v>357</v>
      </c>
      <c r="K15">
        <f>COUNTIF(Stats!D:D,'Player Count'!J15)</f>
        <v>1</v>
      </c>
      <c r="M15" s="111"/>
      <c r="N15" s="67" t="s">
        <v>385</v>
      </c>
      <c r="O15">
        <f>COUNTIF(Stats!D:D,'Player Count'!N15)</f>
        <v>0</v>
      </c>
      <c r="Q15" s="111"/>
    </row>
    <row r="16" spans="2:17" x14ac:dyDescent="0.3">
      <c r="B16" t="s">
        <v>313</v>
      </c>
      <c r="C16">
        <f>COUNTIF(Stats!D:D,'Player Count'!B16)</f>
        <v>3</v>
      </c>
      <c r="F16" t="s">
        <v>336</v>
      </c>
      <c r="G16">
        <f>COUNTIF(Stats!D:D,'Player Count'!F16)</f>
        <v>1</v>
      </c>
      <c r="J16" t="s">
        <v>358</v>
      </c>
      <c r="K16">
        <f>COUNTIF(Stats!D:D,'Player Count'!J16)</f>
        <v>1</v>
      </c>
      <c r="M16" s="111"/>
      <c r="N16" s="67" t="s">
        <v>386</v>
      </c>
      <c r="O16">
        <f>COUNTIF(Stats!D:D,'Player Count'!N16)</f>
        <v>2</v>
      </c>
      <c r="Q16" s="111"/>
    </row>
    <row r="17" spans="2:17" x14ac:dyDescent="0.3">
      <c r="B17" t="s">
        <v>314</v>
      </c>
      <c r="C17">
        <f>COUNTIF(Stats!D:D,'Player Count'!B17)</f>
        <v>8</v>
      </c>
      <c r="F17" t="s">
        <v>337</v>
      </c>
      <c r="G17">
        <f>COUNTIF(Stats!D:D,'Player Count'!F17)</f>
        <v>3</v>
      </c>
      <c r="J17" s="67" t="s">
        <v>359</v>
      </c>
      <c r="K17">
        <f>COUNTIF(Stats!D:D,'Player Count'!J17)</f>
        <v>1</v>
      </c>
      <c r="M17" s="111"/>
      <c r="N17" s="67" t="s">
        <v>387</v>
      </c>
      <c r="O17">
        <f>COUNTIF(Stats!D:D,'Player Count'!N17)</f>
        <v>1</v>
      </c>
      <c r="Q17" s="111"/>
    </row>
    <row r="18" spans="2:17" x14ac:dyDescent="0.3">
      <c r="B18" t="s">
        <v>315</v>
      </c>
      <c r="C18">
        <f>COUNTIF(Stats!D:D,'Player Count'!B18)</f>
        <v>10</v>
      </c>
      <c r="F18" t="s">
        <v>338</v>
      </c>
      <c r="G18">
        <f>COUNTIF(Stats!D:D,'Player Count'!F18)</f>
        <v>1</v>
      </c>
      <c r="J18" s="67" t="s">
        <v>360</v>
      </c>
      <c r="K18">
        <f>COUNTIF(Stats!D:D,'Player Count'!J18)</f>
        <v>5</v>
      </c>
      <c r="M18" s="111"/>
      <c r="N18" t="s">
        <v>388</v>
      </c>
      <c r="O18">
        <f>COUNTIF(Stats!D:D,'Player Count'!N18)</f>
        <v>1</v>
      </c>
      <c r="Q18" s="111"/>
    </row>
    <row r="19" spans="2:17" x14ac:dyDescent="0.3">
      <c r="B19" t="s">
        <v>316</v>
      </c>
      <c r="C19">
        <f>COUNTIF(Stats!D:D,'Player Count'!B19)</f>
        <v>7</v>
      </c>
      <c r="F19" t="s">
        <v>339</v>
      </c>
      <c r="G19">
        <f>COUNTIF(Stats!D:D,'Player Count'!F19)</f>
        <v>1</v>
      </c>
      <c r="J19" s="67" t="s">
        <v>361</v>
      </c>
      <c r="K19">
        <f>COUNTIF(Stats!D:D,'Player Count'!J19)</f>
        <v>0</v>
      </c>
      <c r="M19" s="111"/>
      <c r="N19" s="67" t="s">
        <v>398</v>
      </c>
      <c r="O19">
        <f>COUNTIF(Stats!D:D,'Player Count'!N19)</f>
        <v>2</v>
      </c>
      <c r="Q19" s="111"/>
    </row>
    <row r="20" spans="2:17" x14ac:dyDescent="0.3">
      <c r="B20" t="s">
        <v>317</v>
      </c>
      <c r="C20">
        <f>COUNTIF(Stats!D:D,'Player Count'!B20)</f>
        <v>2</v>
      </c>
      <c r="F20" t="s">
        <v>340</v>
      </c>
      <c r="G20">
        <f>COUNTIF(Stats!D:D,'Player Count'!F20)</f>
        <v>0</v>
      </c>
      <c r="J20" s="67" t="s">
        <v>372</v>
      </c>
      <c r="K20">
        <f>COUNTIF(Stats!D:D,'Player Count'!J20)</f>
        <v>0</v>
      </c>
      <c r="M20" s="111"/>
      <c r="N20" s="67" t="s">
        <v>389</v>
      </c>
      <c r="O20">
        <f>COUNTIF(Stats!D:D,'Player Count'!N20)</f>
        <v>0</v>
      </c>
      <c r="Q20" s="111"/>
    </row>
    <row r="21" spans="2:17" x14ac:dyDescent="0.3">
      <c r="B21" t="s">
        <v>318</v>
      </c>
      <c r="C21">
        <f>COUNTIF(Stats!D:D,'Player Count'!B21)</f>
        <v>3</v>
      </c>
      <c r="F21" t="s">
        <v>341</v>
      </c>
      <c r="G21">
        <f>COUNTIF(Stats!D:D,'Player Count'!F21)</f>
        <v>1</v>
      </c>
      <c r="J21" s="67" t="s">
        <v>362</v>
      </c>
      <c r="K21">
        <f>COUNTIF(Stats!D:D,'Player Count'!J21)</f>
        <v>0</v>
      </c>
      <c r="M21" s="111"/>
      <c r="N21" t="s">
        <v>390</v>
      </c>
      <c r="O21">
        <f>COUNTIF(Stats!D:D,'Player Count'!N21)</f>
        <v>4</v>
      </c>
      <c r="Q21" s="111"/>
    </row>
    <row r="22" spans="2:17" x14ac:dyDescent="0.3">
      <c r="B22" t="s">
        <v>319</v>
      </c>
      <c r="C22">
        <f>COUNTIF(Stats!D:D,'Player Count'!B22)</f>
        <v>0</v>
      </c>
      <c r="F22" t="s">
        <v>342</v>
      </c>
      <c r="G22">
        <f>COUNTIF(Stats!D:D,'Player Count'!F22)</f>
        <v>5</v>
      </c>
      <c r="J22" s="67" t="s">
        <v>363</v>
      </c>
      <c r="K22">
        <f>COUNTIF(Stats!D:D,'Player Count'!J22)</f>
        <v>1</v>
      </c>
      <c r="M22" s="111"/>
      <c r="N22" s="67" t="s">
        <v>391</v>
      </c>
      <c r="O22">
        <f>COUNTIF(Stats!D:D,'Player Count'!N22)</f>
        <v>0</v>
      </c>
      <c r="Q22" s="111"/>
    </row>
    <row r="23" spans="2:17" x14ac:dyDescent="0.3">
      <c r="B23" t="s">
        <v>320</v>
      </c>
      <c r="C23">
        <f>COUNTIF(Stats!D:D,'Player Count'!B23)</f>
        <v>8</v>
      </c>
      <c r="F23" t="s">
        <v>343</v>
      </c>
      <c r="G23">
        <f>COUNTIF(Stats!D:D,'Player Count'!F23)</f>
        <v>0</v>
      </c>
      <c r="J23" t="s">
        <v>364</v>
      </c>
      <c r="K23">
        <f>COUNTIF(Stats!D:D,'Player Count'!J23)</f>
        <v>0</v>
      </c>
      <c r="M23" s="111"/>
      <c r="N23" t="s">
        <v>392</v>
      </c>
      <c r="O23">
        <f>COUNTIF(Stats!D:D,'Player Count'!N23)</f>
        <v>2</v>
      </c>
      <c r="Q23" s="111"/>
    </row>
    <row r="24" spans="2:17" x14ac:dyDescent="0.3">
      <c r="B24" t="s">
        <v>321</v>
      </c>
      <c r="C24">
        <f>COUNTIF(Stats!D:D,'Player Count'!B24)</f>
        <v>1</v>
      </c>
      <c r="F24" t="s">
        <v>344</v>
      </c>
      <c r="G24">
        <f>COUNTIF(Stats!D:D,'Player Count'!F24)</f>
        <v>1</v>
      </c>
      <c r="J24" t="s">
        <v>365</v>
      </c>
      <c r="K24">
        <f>COUNTIF(Stats!D:D,'Player Count'!J24)</f>
        <v>1</v>
      </c>
      <c r="M24" s="111"/>
      <c r="N24" s="67" t="s">
        <v>393</v>
      </c>
      <c r="O24">
        <f>COUNTIF(Stats!D:D,'Player Count'!N24)</f>
        <v>2</v>
      </c>
      <c r="Q24" s="111"/>
    </row>
    <row r="25" spans="2:17" x14ac:dyDescent="0.3">
      <c r="B25" t="s">
        <v>322</v>
      </c>
      <c r="C25">
        <f>COUNTIF(Stats!D:D,'Player Count'!B25)</f>
        <v>1</v>
      </c>
      <c r="F25" t="s">
        <v>345</v>
      </c>
      <c r="G25">
        <f>COUNTIF(Stats!D:D,'Player Count'!F25)</f>
        <v>1</v>
      </c>
      <c r="J25" s="67" t="s">
        <v>366</v>
      </c>
      <c r="K25">
        <f>COUNTIF(Stats!D:D,'Player Count'!J25)</f>
        <v>1</v>
      </c>
      <c r="M25" s="111"/>
      <c r="N25" s="67" t="s">
        <v>394</v>
      </c>
      <c r="O25">
        <f>COUNTIF(Stats!D:D,'Player Count'!N25)</f>
        <v>2</v>
      </c>
      <c r="Q25" s="111"/>
    </row>
    <row r="26" spans="2:17" x14ac:dyDescent="0.3">
      <c r="B26" s="78" t="s">
        <v>324</v>
      </c>
      <c r="C26" s="78">
        <f>SUM(C6:C25)</f>
        <v>75</v>
      </c>
      <c r="F26" t="s">
        <v>346</v>
      </c>
      <c r="G26">
        <f>COUNTIF(Stats!D:D,'Player Count'!F26)</f>
        <v>2</v>
      </c>
      <c r="J26" t="s">
        <v>367</v>
      </c>
      <c r="K26">
        <f>COUNTIF(Stats!D:D,'Player Count'!J26)</f>
        <v>2</v>
      </c>
      <c r="M26" s="111"/>
      <c r="N26" s="67" t="s">
        <v>395</v>
      </c>
      <c r="O26">
        <f>COUNTIF(Stats!D:D,'Player Count'!N26)</f>
        <v>0</v>
      </c>
      <c r="Q26" s="111"/>
    </row>
    <row r="27" spans="2:17" x14ac:dyDescent="0.3">
      <c r="F27" t="s">
        <v>347</v>
      </c>
      <c r="G27">
        <f>COUNTIF(Stats!D:D,'Player Count'!F27)</f>
        <v>2</v>
      </c>
      <c r="J27" s="67" t="s">
        <v>373</v>
      </c>
      <c r="K27">
        <f>COUNTIF(Stats!D:D,'Player Count'!J27)</f>
        <v>4</v>
      </c>
      <c r="M27" s="111"/>
      <c r="N27" s="67" t="s">
        <v>396</v>
      </c>
      <c r="O27">
        <f>COUNTIF(Stats!D:D,'Player Count'!N27)</f>
        <v>3</v>
      </c>
      <c r="Q27" s="111"/>
    </row>
    <row r="28" spans="2:17" x14ac:dyDescent="0.3">
      <c r="F28" t="s">
        <v>348</v>
      </c>
      <c r="G28">
        <f>COUNTIF(Stats!D:D,'Player Count'!F28)</f>
        <v>3</v>
      </c>
      <c r="J28" s="67" t="s">
        <v>368</v>
      </c>
      <c r="K28">
        <f>COUNTIF(Stats!D:D,'Player Count'!J28)</f>
        <v>2</v>
      </c>
      <c r="M28" s="111"/>
      <c r="N28" s="67" t="s">
        <v>399</v>
      </c>
      <c r="O28">
        <f>COUNTIF(Stats!D:D,'Player Count'!N28)</f>
        <v>1</v>
      </c>
      <c r="Q28" s="111"/>
    </row>
    <row r="29" spans="2:17" x14ac:dyDescent="0.3">
      <c r="F29" t="s">
        <v>349</v>
      </c>
      <c r="G29">
        <f>COUNTIF(Stats!D:D,'Player Count'!F29)</f>
        <v>3</v>
      </c>
      <c r="J29" s="67" t="s">
        <v>374</v>
      </c>
      <c r="K29">
        <f>COUNTIF(Stats!D:D,'Player Count'!J29)</f>
        <v>2</v>
      </c>
      <c r="N29" t="s">
        <v>397</v>
      </c>
      <c r="O29">
        <f>COUNTIF(Stats!D:D,'Player Count'!N29)</f>
        <v>1</v>
      </c>
    </row>
    <row r="30" spans="2:17" x14ac:dyDescent="0.3">
      <c r="F30" s="78" t="s">
        <v>324</v>
      </c>
      <c r="G30" s="78">
        <f>SUM(G6:G29)</f>
        <v>45</v>
      </c>
      <c r="J30" s="78" t="s">
        <v>324</v>
      </c>
      <c r="K30" s="78">
        <f>SUM(K6:K29)</f>
        <v>33</v>
      </c>
      <c r="N30" s="78" t="s">
        <v>324</v>
      </c>
      <c r="O30" s="78">
        <f>SUM(O6:O29)</f>
        <v>29</v>
      </c>
    </row>
    <row r="38" spans="1:15" x14ac:dyDescent="0.3">
      <c r="A38" s="67" t="s">
        <v>430</v>
      </c>
      <c r="C38" s="116">
        <f>C26/SUM(C26,G30,K30,O30)</f>
        <v>0.41208791208791207</v>
      </c>
      <c r="D38" s="116"/>
      <c r="E38" s="116"/>
      <c r="F38" s="116"/>
      <c r="G38" s="116">
        <f>G30/SUM(C26,G30,K30,O30)</f>
        <v>0.24725274725274726</v>
      </c>
      <c r="H38" s="116"/>
      <c r="I38" s="116"/>
      <c r="J38" s="116"/>
      <c r="K38" s="116">
        <f>K30/SUM(C26,G30,K30,O30)</f>
        <v>0.18131868131868131</v>
      </c>
      <c r="L38" s="116"/>
      <c r="M38" s="116"/>
      <c r="N38" s="116"/>
      <c r="O38" s="116">
        <f>O30/SUM(C26,G30,K30,O30)</f>
        <v>0.15934065934065933</v>
      </c>
    </row>
  </sheetData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2.8.300.93887</Revision>
</Application>
</file>

<file path=customXml/itemProps1.xml><?xml version="1.0" encoding="utf-8"?>
<ds:datastoreItem xmlns:ds="http://schemas.openxmlformats.org/officeDocument/2006/customXml" ds:itemID="{2B8D1209-C5F3-4ED2-B405-C06249E0F80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Stats</vt:lpstr>
      <vt:lpstr>Table</vt:lpstr>
      <vt:lpstr>Cup</vt:lpstr>
      <vt:lpstr>BFL Challenge</vt:lpstr>
      <vt:lpstr>Player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Bryn Coombe</cp:lastModifiedBy>
  <cp:lastPrinted>2023-07-26T14:59:49Z</cp:lastPrinted>
  <dcterms:created xsi:type="dcterms:W3CDTF">2020-09-14T08:38:37Z</dcterms:created>
  <dcterms:modified xsi:type="dcterms:W3CDTF">2025-10-05T17:59:36Z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