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GC 2021\"/>
    </mc:Choice>
  </mc:AlternateContent>
  <xr:revisionPtr revIDLastSave="7" documentId="11_2BDC65253352FC73F3F692EA24B0E1F96DFD76ED" xr6:coauthVersionLast="47" xr6:coauthVersionMax="47" xr10:uidLastSave="{33C2011A-B128-4033-9C13-25DBE87F58AE}"/>
  <bookViews>
    <workbookView xWindow="0" yWindow="0" windowWidth="28800" windowHeight="12000" tabRatio="831" firstSheet="2" activeTab="2" xr2:uid="{00000000-000D-0000-FFFF-FFFF00000000}"/>
  </bookViews>
  <sheets>
    <sheet name="Portada" sheetId="35" r:id="rId1"/>
    <sheet name="Parámetros de riesgo" sheetId="32" r:id="rId2"/>
    <sheet name="Matriz Riesgo y Op" sheetId="20" r:id="rId3"/>
    <sheet name="E de efectividad Ri" sheetId="33" r:id="rId4"/>
    <sheet name="E de efectividad Op" sheetId="34" r:id="rId5"/>
    <sheet name="Ponderación" sheetId="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MENAZARAS">[1]CÁLCULOS!$B$29:$B$30</definedName>
    <definedName name="_xlnm.Print_Area" localSheetId="4">'E de efectividad Op'!$A$1:$H$36</definedName>
    <definedName name="_xlnm.Print_Area" localSheetId="3">'E de efectividad Ri'!$A$1:$H$36</definedName>
    <definedName name="_xlnm.Print_Area" localSheetId="2">'Matriz Riesgo y Op'!$A$1:$N$41</definedName>
    <definedName name="_xlnm.Print_Area" localSheetId="5">Ponderación!$G$1:$H$5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5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0" l="1"/>
  <c r="J18" i="20" l="1"/>
  <c r="K18" i="20" s="1"/>
  <c r="L18" i="20" s="1"/>
  <c r="I37" i="20"/>
  <c r="J37" i="20" s="1"/>
  <c r="K37" i="20" s="1"/>
  <c r="L37" i="20" s="1"/>
  <c r="I32" i="20"/>
  <c r="J32" i="20" s="1"/>
  <c r="K32" i="20" s="1"/>
  <c r="L32" i="20" s="1"/>
  <c r="I27" i="20"/>
  <c r="J27" i="20" s="1"/>
  <c r="K27" i="20" s="1"/>
  <c r="L27" i="20" s="1"/>
  <c r="I13" i="20"/>
  <c r="J13" i="20" s="1"/>
  <c r="K13" i="20" s="1"/>
  <c r="L13" i="20" s="1"/>
  <c r="I8" i="20" l="1"/>
  <c r="J8" i="20" s="1"/>
  <c r="K8" i="20" s="1"/>
  <c r="L8" i="20" l="1"/>
  <c r="F20" i="34" l="1"/>
  <c r="E20" i="34"/>
  <c r="D20" i="34"/>
  <c r="C20" i="34"/>
  <c r="C21" i="34" l="1"/>
  <c r="C23" i="34" s="1"/>
  <c r="F20" i="33"/>
  <c r="C20" i="33" l="1"/>
  <c r="D20" i="33"/>
  <c r="E20" i="33"/>
  <c r="C21" i="33" l="1"/>
  <c r="C23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sharedStrings.xml><?xml version="1.0" encoding="utf-8"?>
<sst xmlns="http://schemas.openxmlformats.org/spreadsheetml/2006/main" count="341" uniqueCount="213">
  <si>
    <t>INSTITUTO NACIONAL ELECTORAL JLE NAYARIT
SISTEMA DE GESTIÓN DE LA CALIDAD</t>
  </si>
  <si>
    <t>Versión: 0</t>
  </si>
  <si>
    <t>ANÁLISIS DE RIESGOS/OPORTUNIDADES
PROCESO DE SOPORTE TÉCNICO</t>
  </si>
  <si>
    <t>Fecha de emisión:
06/03/2020</t>
  </si>
  <si>
    <t>RESPONSABLE</t>
  </si>
  <si>
    <t>ROL</t>
  </si>
  <si>
    <t>NOMBRE</t>
  </si>
  <si>
    <t>FIRMA</t>
  </si>
  <si>
    <t>Elaboración:</t>
  </si>
  <si>
    <t>Coordinadores de la Calidad</t>
  </si>
  <si>
    <t>Mtra. Luz Elena Rodríguez López 
C. Raúl Carrillo Manríquez 
Lic. Roselbet Toledo Mayoral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</si>
  <si>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</si>
  <si>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</si>
  <si>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</si>
  <si>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</si>
  <si>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</si>
  <si>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PARÁMETROS DE RIESGOS</t>
  </si>
  <si>
    <t>RIESGOS</t>
  </si>
  <si>
    <t>OPORTUNIDADES</t>
  </si>
  <si>
    <t>NATURALEZA</t>
  </si>
  <si>
    <t>DEFINICIONES</t>
  </si>
  <si>
    <t>Operativa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</si>
  <si>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</si>
  <si>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</si>
  <si>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Ambiental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</si>
  <si>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</si>
  <si>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</si>
  <si>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Legal y Reglamentario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</si>
  <si>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</si>
  <si>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</si>
  <si>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Política</t>
  </si>
  <si>
    <t>Riesgo cuyos efectos están relacionados con la probabilidad de que las fuerzas políticas generen cambios negativos en el entorno institucional y obstaculicen o minimicen relaciones con partes interesadas.</t>
  </si>
  <si>
    <t>Oportunidad cuyos efectos están relacionados con la probabilidad de que las fuerzas políticas generen cambios positivos en el entorno Institucional y apoyen a mejorar las relaciones con las partes interesadas.</t>
  </si>
  <si>
    <t>Industrial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</si>
  <si>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</si>
  <si>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</si>
  <si>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Institucional</t>
  </si>
  <si>
    <t>Riesgo cuyos efectos están relacionados con cambios en la planeación y ejecución estratégica del INE, DERFE, DOS que provocan limitantes tangibles e intangibles en los resultados de los  MAC´s.</t>
  </si>
  <si>
    <t>Oportunidad cuyos efectos están relacionados con cambios en la planeación y ejecución estratégica del INE, DERFE, DOS que provocan beneficios tangibles e intangibles en los resultados de los  MAC´s.</t>
  </si>
  <si>
    <t>Social/Cultural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</si>
  <si>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</si>
  <si>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</si>
  <si>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Tecnológicos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</si>
  <si>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</si>
  <si>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Oportunidad en el desarrollo tecnológico y sus aportes en la actividad de los  MAC´s, madurez de las tecnologías convencionales, desarrollo de nuevos productos, velocidad de transmisión de la tecnología.</t>
  </si>
  <si>
    <t>Económico / Financiero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</si>
  <si>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</si>
  <si>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mantener e incrementar la sostenibilidad financiera del Instituto, las cuales pueden ser generadas en conjunto por una o unas de las partes interesadas.</t>
  </si>
  <si>
    <t>PROBABILIDAD</t>
  </si>
  <si>
    <t>Baja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</si>
  <si>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</si>
  <si>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</si>
  <si>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t>Media</t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</si>
  <si>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</si>
  <si>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</si>
  <si>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t>Alta</t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</si>
  <si>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</si>
  <si>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</si>
  <si>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IMPACTO</t>
  </si>
  <si>
    <t>Leve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</si>
  <si>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</si>
  <si>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Impacto mínimo positivo que mantiene la integridad para otorgar la prestación del servicio determinado por el proceso. Puede implementarse de forma rápida y genera costos de calidad mínimos.</t>
  </si>
  <si>
    <t>Moderado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</si>
  <si>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</si>
  <si>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Impacto positivo considerable que mejora la integridad para otorgar la prestación del servicio determinado por el proceso. Puede implementarse de un corto tiempo y genera costos de calidad considerables.</t>
  </si>
  <si>
    <t>Grave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</si>
  <si>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</si>
  <si>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Importante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</si>
  <si>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</si>
  <si>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RANGOS</t>
  </si>
  <si>
    <t>CLASIFICACIÓN</t>
  </si>
  <si>
    <t>DICTAMEN</t>
  </si>
  <si>
    <t>ACCIONES</t>
  </si>
  <si>
    <t>0 - 199</t>
  </si>
  <si>
    <t>TRIVIAL</t>
  </si>
  <si>
    <t>VIGILARLO</t>
  </si>
  <si>
    <r>
      <t xml:space="preserve">Control rutinario, no afecta la secuencia e integridad del proceso  y/o Partes Interesadas. 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</si>
  <si>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0 - 250</t>
  </si>
  <si>
    <t>LIMITADA</t>
  </si>
  <si>
    <t>A CONSIDERAR</t>
  </si>
  <si>
    <r>
      <t xml:space="preserve">Oportunidad que genera un beneficio mínimo en el proceso y/o partes interesadas de la cual se espera un resultado inmediato. 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</si>
  <si>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200 - 399</t>
  </si>
  <si>
    <t>TOLERABLE</t>
  </si>
  <si>
    <t>ASUMIRLO</t>
  </si>
  <si>
    <r>
      <t xml:space="preserve">Monitorear el riesgo, afecta mínimamente la secuencia y la integridad del proceso. 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</si>
  <si>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251 - 500</t>
  </si>
  <si>
    <t>MEDIA</t>
  </si>
  <si>
    <t>ABORDAR</t>
  </si>
  <si>
    <r>
      <t xml:space="preserve">Oportunidad con buena posibilidad de abordarse siempre y cuando se profundice en los beneficios esperados en el proceso de una o varias áreas  y/o partes interesadas de la cual se espera un resultado a corto plazo. 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</si>
  <si>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400 - 599</t>
  </si>
  <si>
    <t>MODERADO</t>
  </si>
  <si>
    <t>CONTROLARLO</t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</si>
  <si>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</si>
  <si>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t>501 - 750</t>
  </si>
  <si>
    <t>POTENCIAL</t>
  </si>
  <si>
    <t>APROPIARSE</t>
  </si>
  <si>
    <r>
      <t xml:space="preserve">Oportunidad con beneficios claros y específicos en el proceso de una o varias áreas y/o partes interesadas, de la cual se espera un resultado a corto y mediano plazo. 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</si>
  <si>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600 - 799</t>
  </si>
  <si>
    <t>IMPORTANTE</t>
  </si>
  <si>
    <t>MINIMIZARLO</t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</si>
  <si>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</si>
  <si>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t>751 - 1000</t>
  </si>
  <si>
    <t>SOBRESALIENTE</t>
  </si>
  <si>
    <t>EXPLOTARLA</t>
  </si>
  <si>
    <r>
      <t xml:space="preserve">Oportunidad con beneficios claros, generales y específicos en el proceso de varias o todas las áreas  y/o partes interesadas de la cual se obtiene un resultado a corto, mediano y/o largo plazo.  Documentar las acciones de respuesta en la </t>
    </r>
    <r>
      <rPr>
        <b/>
        <sz val="16"/>
        <rFont val="Arial"/>
        <family val="2"/>
      </rPr>
      <t>Evaluación de Efectividad de riesgos y oportunidades</t>
    </r>
    <r>
      <rPr>
        <sz val="16"/>
        <rFont val="Arial"/>
        <family val="2"/>
      </rPr>
      <t>.</t>
    </r>
  </si>
  <si>
    <t>800 - 1000</t>
  </si>
  <si>
    <t>INTOLERABLE</t>
  </si>
  <si>
    <t>ATENCIÓN INMEDIATA</t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</si>
  <si>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</si>
  <si>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t>ATENCIÓN A RIESGOS</t>
  </si>
  <si>
    <t>IDENTIFICACIÓN</t>
  </si>
  <si>
    <t>EVALUACIÓN</t>
  </si>
  <si>
    <t>SEGUIMIENTO</t>
  </si>
  <si>
    <t xml:space="preserve">CLASIFICACIÓN
RIESGO </t>
  </si>
  <si>
    <t>ACTIVIDAD DEL PROCESO</t>
  </si>
  <si>
    <t>¿CUAL ES EL RIESGO DE QUE NO SE REALICE LA ACTIVIDAD?</t>
  </si>
  <si>
    <t>PROBABILIDAD DE QUE PASE</t>
  </si>
  <si>
    <t>¿QUÉ LO ORIGINO?</t>
  </si>
  <si>
    <t>CONSECUENCIAS</t>
  </si>
  <si>
    <t>IMPACTO AL PROCESO</t>
  </si>
  <si>
    <t>ENTORNO DEL RIESGO</t>
  </si>
  <si>
    <t>NIVEL DE RIESGO</t>
  </si>
  <si>
    <t>CONCLUSIONES</t>
  </si>
  <si>
    <t>ACCIONES DE RESPUESTA</t>
  </si>
  <si>
    <t>Riesgo</t>
  </si>
  <si>
    <t>• Verificar incidencias generadas por el usuario en modulo.</t>
  </si>
  <si>
    <t>Que se no se atiendan las incidencias reportadas por personal de MAC y por lo tanto persistan las fallas.</t>
  </si>
  <si>
    <t xml:space="preserve">Fallas en la infraestructura tecnológica.
Que este mantenimiento la página del CAU o el Remedy.
</t>
  </si>
  <si>
    <t>Retraso en la atención de incidencias. Inadecuada operación del Modulo de Atención Ciudadana en sus actividades ordinarias (atención ciudadana, entrega y tramites de CPV).</t>
  </si>
  <si>
    <t>Dar prioridad en correo electrónico a correos remitidos por CAU.</t>
  </si>
  <si>
    <t>SEM (Soporte Especializado en Módulo)</t>
  </si>
  <si>
    <t xml:space="preserve">Verificar en dispositivos móviles correos electrónicos de incidencias. </t>
  </si>
  <si>
    <t>SEM</t>
  </si>
  <si>
    <t>Solicitar notificación inmediata por parte de personal de MAC por medio de dispositivos móviles.</t>
  </si>
  <si>
    <t>SEM-RM</t>
  </si>
  <si>
    <t>• Ingresar a la Consola Remedy.</t>
  </si>
  <si>
    <t xml:space="preserve">No tener conocimiento de las fallas en la infraestructura tecnológica de los MAC y por lo tanto no brindar una atención oportuna a las incidencias presentadas.
</t>
  </si>
  <si>
    <t xml:space="preserve">Fallas en la infraestructura tecnológica.
Que  este mantenimiento la página del CAU o el Remedy.
</t>
  </si>
  <si>
    <t>Desconocimiento sobre los casos asignados, motivo por el cual se vería seriamente afectada la atención ciudadana impactando directamente en la operación de MAC.</t>
  </si>
  <si>
    <t>Verificar diariamente la consola y en caso de presentar una incidencia, registrar en bitácora de soporte técnico a MAC, para su debida atención.</t>
  </si>
  <si>
    <t xml:space="preserve">• Generación Caso CAU en caso de:
 • Alta de nuevo equipo
 • Respaldo de bases de datos
 • Garantía de Equipos
</t>
  </si>
  <si>
    <t xml:space="preserve"> No poner en operación los equipos de cómputo en las fechas y tiempos establecidos.
</t>
  </si>
  <si>
    <t xml:space="preserve">Fallas en la infraestructura tecnológica para la generación del caso CAU. </t>
  </si>
  <si>
    <r>
      <rPr>
        <sz val="12"/>
        <rFont val="Arial"/>
        <family val="2"/>
      </rPr>
      <t>Retraso en la resolución de las incidencias,
afectación en la integridad del padrón electoral, y afectación al patrimonio del INE.
 Perdida de información y afectación en la capacidad operativa de los MAC.</t>
    </r>
    <r>
      <rPr>
        <sz val="12"/>
        <color rgb="FFFF0000"/>
        <rFont val="Arial"/>
        <family val="2"/>
      </rPr>
      <t xml:space="preserve">
</t>
    </r>
  </si>
  <si>
    <t>Llevar registro en bitácora de las acciones realizadas de soporte técnico a MAC  para su análisis y atención.</t>
  </si>
  <si>
    <t>ATENCIÓN A OPORTUNIDADES</t>
  </si>
  <si>
    <t>CLASIFICACIÓN
OPORTUNIDAD</t>
  </si>
  <si>
    <t>¿CUÁL ES LA OPORTUNIDAD Y/O MEJORA EN LA ACTIVIDAD?</t>
  </si>
  <si>
    <t>PROBABILIDAD DE MEJORA</t>
  </si>
  <si>
    <t>¿QUÉ ORIGINARÍA LA OPORTUNIDAD?</t>
  </si>
  <si>
    <t>BENEFICIOS</t>
  </si>
  <si>
    <t>IMPACTO DE LA MEJORA</t>
  </si>
  <si>
    <t>ENTORNO DE LA MEJORA</t>
  </si>
  <si>
    <t>NIVEL DE OPORTUNIDAD</t>
  </si>
  <si>
    <t>Oportunidad</t>
  </si>
  <si>
    <t>Generar registro de verificación de incidencias generadas en MAC en la bitácora de soporte a MAC.</t>
  </si>
  <si>
    <t xml:space="preserve">Falta de un registro diario de incidencias presentadas en MAC.
</t>
  </si>
  <si>
    <t>Se garantiza la oportuna atención a las incidencias reportadas y se reducen los riesgos de una inadecuada operación en los Módulos de Atención Ciudadana.</t>
  </si>
  <si>
    <t>Operativo</t>
  </si>
  <si>
    <t>Asegurar el conocimiento de las fallas en la infraestructura de MAC reportadas a través de la consola de Remedy.</t>
  </si>
  <si>
    <t>Las posibles fallas al ingresar a la consola Remedy.</t>
  </si>
  <si>
    <t>Se garantiza la oportuna atención a incidencias y se reducen los riesgos de una inadecuada operación en los Módulos de Atención Ciudadana.</t>
  </si>
  <si>
    <t xml:space="preserve">• Generación Caso CAU en caso de;
 • Alta de nuevo equipo
 • Respaldo de bases de datos
 • Garantía de Equipos
</t>
  </si>
  <si>
    <t>Asegurar la oportuna atención de las incidencias reportadas por el soporte especializado en  MAC.</t>
  </si>
  <si>
    <t>La atención de incidencias en MAC no resueltas por el nivel de atención primario (SEM) al que pertenece el soporte especializado en MAC.</t>
  </si>
  <si>
    <t>Se garantiza la oportuna atención a incidencias,  se reducen los riesgos de una inadecuada operación en los Módulos de Atención Ciudadana.</t>
  </si>
  <si>
    <t>Seguimiento de casos CAU levantados a través de bitácora de soporte técnico a MAC.</t>
  </si>
  <si>
    <t>EVALUACIÓN DE LA EFECTIVIDAD DE LOS RIESGOS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</si>
  <si>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</si>
  <si>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Fecha:</t>
  </si>
  <si>
    <t>Proceso:</t>
  </si>
  <si>
    <t>Responsable:</t>
  </si>
  <si>
    <t>Referencia documental:</t>
  </si>
  <si>
    <t>Acciones de Respuesta</t>
  </si>
  <si>
    <t>Criterio de evaluación</t>
  </si>
  <si>
    <t>Evidencia de soporte</t>
  </si>
  <si>
    <t>Observaciones</t>
  </si>
  <si>
    <t>Sub- total:</t>
  </si>
  <si>
    <t>Conocimiento del Dueño del proceso</t>
  </si>
  <si>
    <t>&lt;Iniciales del nombre&gt;</t>
  </si>
  <si>
    <t>Total:</t>
  </si>
  <si>
    <t>Esperado:</t>
  </si>
  <si>
    <t>Nivel de cumplimiento (E=PO/PEx100)</t>
  </si>
  <si>
    <t xml:space="preserve">Efectividad </t>
  </si>
  <si>
    <t>Descripción de la Efectividad (Riesgo)</t>
  </si>
  <si>
    <t>Efectividad</t>
  </si>
  <si>
    <r>
      <t>Alta:</t>
    </r>
    <r>
      <rPr>
        <sz val="11"/>
        <color theme="1"/>
        <rFont val="Arial"/>
        <family val="2"/>
      </rPr>
      <t xml:space="preserve"> </t>
    </r>
  </si>
  <si>
    <t>El proceso mantiene los riesgos controlados y produce consistentemente el resultado esperado.</t>
  </si>
  <si>
    <t>85% al 100%</t>
  </si>
  <si>
    <t>Media:</t>
  </si>
  <si>
    <t>El proceso mantiene los riesgos controlados, sin embargo se deben realizar las correcciones necesarias para que genere de manera consistente el resultado esperado.</t>
  </si>
  <si>
    <t>70% al 84%</t>
  </si>
  <si>
    <t>Baja:</t>
  </si>
  <si>
    <t>El proceso potencialmente no mantiene los riesgos controlados y se deben realizar las correcciones y acciones correctivas necesarias para que genere de manera consistente el resultado esperado.</t>
  </si>
  <si>
    <t>0% al 69%</t>
  </si>
  <si>
    <t>Criterios de Evaluación</t>
  </si>
  <si>
    <t>No existe evidencia de las acciones de respuesta</t>
  </si>
  <si>
    <t>Existe evidencia incompleta de las acciones de respuesta</t>
  </si>
  <si>
    <t>Existe evidencia pero algunas actividades no son eficaces de las acciones de respuesta</t>
  </si>
  <si>
    <t>Existe evidencia eficaz de las acciones de respuesta</t>
  </si>
  <si>
    <t>EVALUACIÓN DE LA EFECTIVIDAD DE LOS OPORTUNIDADES</t>
  </si>
  <si>
    <t>Enterado Responsable del proceso</t>
  </si>
  <si>
    <t>Firma:</t>
  </si>
  <si>
    <t>Descripción de la Efectividad(Oportunidad)</t>
  </si>
  <si>
    <t>El proceso explota la opotunidad de manera efectiva y produce el resultado esperado en un entorno de mejora continua.</t>
  </si>
  <si>
    <t>El proceso se apropia de la oportunidad, sin embargo se deben realizar seguimiento oportuno que genere de manera consistente el resultado esperado.</t>
  </si>
  <si>
    <t>El proceso no realiza las mejoras en sus actividades, deben realizar las correcciones y acciones correctivas necesarias para poder abordar la oportunidad, para que genere de manera consistente el resultado esperado.</t>
  </si>
  <si>
    <t>Entorno</t>
  </si>
  <si>
    <t>Probabilidad</t>
  </si>
  <si>
    <t>Impacto</t>
  </si>
  <si>
    <t>Político</t>
  </si>
  <si>
    <t>Financiera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</si>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</sst>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trike/>
      <sz val="12"/>
      <color theme="1"/>
      <name val="Arial"/>
      <family val="2"/>
    </font>
    <font>
      <b/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42"/>
      <name val="Arial"/>
      <family val="2"/>
    </font>
    <font>
      <sz val="8"/>
      <name val="Arial"/>
      <family val="2"/>
    </font>
    <font>
      <b/>
      <sz val="16"/>
      <color indexed="23"/>
      <name val="Arial"/>
      <family val="2"/>
    </font>
    <font>
      <b/>
      <sz val="11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ouble">
        <color theme="0" tint="-0.34998626667073579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uble">
        <color theme="0" tint="-0.34998626667073579"/>
      </top>
      <bottom style="dotted">
        <color theme="0" tint="-0.249977111117893"/>
      </bottom>
      <diagonal/>
    </border>
    <border>
      <left style="double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uble">
        <color theme="0" tint="-0.34998626667073579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/>
    <xf numFmtId="0" fontId="12" fillId="0" borderId="0" xfId="0" applyFont="1" applyBorder="1" applyAlignment="1">
      <alignment horizontal="center" vertical="center" wrapText="1"/>
    </xf>
    <xf numFmtId="0" fontId="7" fillId="11" borderId="30" xfId="0" applyFont="1" applyFill="1" applyBorder="1"/>
    <xf numFmtId="0" fontId="6" fillId="0" borderId="30" xfId="0" applyFont="1" applyBorder="1"/>
    <xf numFmtId="0" fontId="7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7" fillId="11" borderId="34" xfId="0" applyFont="1" applyFill="1" applyBorder="1"/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11" fillId="13" borderId="41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9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9" fillId="11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11" borderId="9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justify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vertical="center" wrapText="1"/>
    </xf>
    <xf numFmtId="0" fontId="19" fillId="11" borderId="77" xfId="0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center" vertical="center" wrapText="1"/>
    </xf>
    <xf numFmtId="0" fontId="19" fillId="11" borderId="78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19" fillId="13" borderId="9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0" borderId="80" xfId="0" applyFont="1" applyFill="1" applyBorder="1" applyAlignment="1">
      <alignment horizontal="center" vertical="center" wrapText="1"/>
    </xf>
    <xf numFmtId="0" fontId="19" fillId="11" borderId="81" xfId="0" applyFont="1" applyFill="1" applyBorder="1" applyAlignment="1">
      <alignment horizontal="center" vertical="center" wrapText="1"/>
    </xf>
    <xf numFmtId="0" fontId="19" fillId="0" borderId="80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8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0" borderId="82" xfId="0" applyFont="1" applyBorder="1" applyAlignment="1">
      <alignment horizontal="justify" vertical="top"/>
    </xf>
    <xf numFmtId="0" fontId="20" fillId="0" borderId="80" xfId="0" applyFont="1" applyFill="1" applyBorder="1" applyAlignment="1">
      <alignment vertical="center" wrapText="1"/>
    </xf>
    <xf numFmtId="0" fontId="22" fillId="6" borderId="4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3" fillId="12" borderId="25" xfId="0" applyFont="1" applyFill="1" applyBorder="1" applyAlignment="1" applyProtection="1">
      <alignment horizontal="center" vertical="center" wrapText="1"/>
      <protection locked="0"/>
    </xf>
    <xf numFmtId="0" fontId="24" fillId="12" borderId="25" xfId="0" applyFont="1" applyFill="1" applyBorder="1" applyAlignment="1" applyProtection="1">
      <alignment horizontal="center" vertical="center" wrapText="1"/>
      <protection locked="0"/>
    </xf>
    <xf numFmtId="0" fontId="12" fillId="0" borderId="43" xfId="0" applyFont="1" applyBorder="1" applyAlignment="1" applyProtection="1">
      <alignment horizontal="center" vertical="center" wrapText="1"/>
      <protection locked="0"/>
    </xf>
    <xf numFmtId="0" fontId="26" fillId="0" borderId="43" xfId="0" applyFont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23" fillId="12" borderId="45" xfId="0" applyFont="1" applyFill="1" applyBorder="1" applyAlignment="1" applyProtection="1">
      <alignment horizontal="center" vertical="center" wrapText="1"/>
      <protection locked="0"/>
    </xf>
    <xf numFmtId="0" fontId="28" fillId="0" borderId="36" xfId="0" applyFont="1" applyBorder="1" applyAlignment="1">
      <alignment horizontal="center" vertical="center" wrapText="1"/>
    </xf>
    <xf numFmtId="0" fontId="7" fillId="11" borderId="86" xfId="0" applyFont="1" applyFill="1" applyBorder="1"/>
    <xf numFmtId="0" fontId="6" fillId="0" borderId="87" xfId="0" applyFont="1" applyBorder="1"/>
    <xf numFmtId="0" fontId="7" fillId="11" borderId="87" xfId="0" applyFont="1" applyFill="1" applyBorder="1"/>
    <xf numFmtId="0" fontId="28" fillId="0" borderId="89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vertical="center" wrapText="1"/>
    </xf>
    <xf numFmtId="0" fontId="29" fillId="0" borderId="37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6" fillId="0" borderId="0" xfId="4" applyFont="1" applyFill="1"/>
    <xf numFmtId="0" fontId="33" fillId="0" borderId="0" xfId="4" applyFont="1" applyFill="1" applyBorder="1"/>
    <xf numFmtId="0" fontId="6" fillId="0" borderId="0" xfId="4" applyFont="1" applyFill="1" applyBorder="1"/>
    <xf numFmtId="0" fontId="4" fillId="0" borderId="0" xfId="5"/>
    <xf numFmtId="0" fontId="4" fillId="0" borderId="0" xfId="4" applyFont="1" applyFill="1"/>
    <xf numFmtId="0" fontId="4" fillId="0" borderId="0" xfId="4" applyFont="1" applyFill="1" applyBorder="1"/>
    <xf numFmtId="0" fontId="34" fillId="0" borderId="0" xfId="5" applyFont="1" applyProtection="1">
      <protection locked="0"/>
    </xf>
    <xf numFmtId="0" fontId="34" fillId="0" borderId="0" xfId="4" applyFont="1" applyFill="1" applyBorder="1"/>
    <xf numFmtId="0" fontId="35" fillId="0" borderId="0" xfId="5" applyFont="1"/>
    <xf numFmtId="0" fontId="36" fillId="0" borderId="0" xfId="5" applyFont="1" applyAlignment="1" applyProtection="1">
      <alignment horizontal="left"/>
      <protection locked="0"/>
    </xf>
    <xf numFmtId="0" fontId="37" fillId="0" borderId="0" xfId="5" applyFont="1"/>
    <xf numFmtId="0" fontId="38" fillId="0" borderId="0" xfId="5" applyFont="1" applyAlignment="1" applyProtection="1">
      <alignment horizontal="left"/>
      <protection locked="0"/>
    </xf>
    <xf numFmtId="0" fontId="39" fillId="0" borderId="0" xfId="5" applyFont="1"/>
    <xf numFmtId="0" fontId="40" fillId="0" borderId="0" xfId="5" applyFont="1"/>
    <xf numFmtId="0" fontId="41" fillId="0" borderId="0" xfId="5" applyFont="1"/>
    <xf numFmtId="0" fontId="25" fillId="0" borderId="0" xfId="5" applyFont="1"/>
    <xf numFmtId="0" fontId="42" fillId="0" borderId="0" xfId="5" applyFont="1"/>
    <xf numFmtId="0" fontId="43" fillId="0" borderId="0" xfId="5" applyFont="1"/>
    <xf numFmtId="0" fontId="34" fillId="0" borderId="0" xfId="5" applyFont="1" applyAlignment="1" applyProtection="1">
      <alignment horizontal="left"/>
      <protection locked="0"/>
    </xf>
    <xf numFmtId="0" fontId="18" fillId="0" borderId="13" xfId="0" applyFont="1" applyBorder="1" applyAlignment="1">
      <alignment horizontal="justify" vertical="center" wrapText="1"/>
    </xf>
    <xf numFmtId="0" fontId="12" fillId="0" borderId="43" xfId="0" applyFont="1" applyBorder="1" applyAlignment="1" applyProtection="1">
      <alignment horizontal="justify" vertical="center" wrapText="1"/>
      <protection locked="0"/>
    </xf>
    <xf numFmtId="0" fontId="12" fillId="0" borderId="0" xfId="0" applyFont="1" applyAlignment="1" applyProtection="1">
      <alignment horizontal="justify" vertical="center" wrapText="1"/>
      <protection locked="0"/>
    </xf>
    <xf numFmtId="0" fontId="27" fillId="0" borderId="43" xfId="0" applyFont="1" applyBorder="1" applyAlignment="1" applyProtection="1">
      <alignment horizontal="justify" vertical="center" wrapText="1"/>
      <protection locked="0"/>
    </xf>
    <xf numFmtId="0" fontId="25" fillId="0" borderId="43" xfId="0" applyFont="1" applyBorder="1" applyAlignment="1" applyProtection="1">
      <alignment horizontal="justify" vertical="center" wrapText="1"/>
      <protection locked="0"/>
    </xf>
    <xf numFmtId="0" fontId="26" fillId="0" borderId="43" xfId="0" applyFont="1" applyBorder="1" applyAlignment="1" applyProtection="1">
      <alignment horizontal="justify" vertical="center" wrapText="1"/>
      <protection locked="0"/>
    </xf>
    <xf numFmtId="0" fontId="12" fillId="0" borderId="42" xfId="0" applyFont="1" applyBorder="1" applyAlignment="1" applyProtection="1">
      <alignment horizontal="justify" vertical="center" wrapText="1"/>
      <protection locked="0"/>
    </xf>
    <xf numFmtId="0" fontId="12" fillId="0" borderId="42" xfId="0" applyFont="1" applyBorder="1" applyAlignment="1" applyProtection="1">
      <alignment horizontal="justify" vertical="center" wrapText="1"/>
    </xf>
    <xf numFmtId="0" fontId="7" fillId="18" borderId="29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 wrapText="1"/>
    </xf>
    <xf numFmtId="0" fontId="7" fillId="13" borderId="29" xfId="0" applyFont="1" applyFill="1" applyBorder="1" applyAlignment="1">
      <alignment horizontal="center" vertical="center" wrapText="1"/>
    </xf>
    <xf numFmtId="0" fontId="7" fillId="18" borderId="41" xfId="0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 wrapText="1"/>
    </xf>
    <xf numFmtId="0" fontId="36" fillId="3" borderId="41" xfId="0" applyFont="1" applyFill="1" applyBorder="1" applyAlignment="1">
      <alignment horizontal="center" vertical="center" wrapText="1"/>
    </xf>
    <xf numFmtId="0" fontId="7" fillId="13" borderId="41" xfId="0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>
      <alignment horizontal="justify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5" fillId="0" borderId="4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>
      <alignment vertical="center" wrapText="1"/>
    </xf>
    <xf numFmtId="0" fontId="12" fillId="0" borderId="91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95" xfId="0" applyFont="1" applyBorder="1" applyAlignment="1">
      <alignment horizontal="center" vertical="center" wrapText="1"/>
    </xf>
    <xf numFmtId="0" fontId="18" fillId="0" borderId="96" xfId="0" applyFont="1" applyBorder="1" applyAlignment="1">
      <alignment horizontal="center" vertical="center" wrapText="1"/>
    </xf>
    <xf numFmtId="0" fontId="18" fillId="0" borderId="97" xfId="0" applyFont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9" fillId="11" borderId="19" xfId="0" applyFont="1" applyFill="1" applyBorder="1" applyAlignment="1">
      <alignment horizontal="center" vertical="center" wrapText="1"/>
    </xf>
    <xf numFmtId="0" fontId="19" fillId="11" borderId="68" xfId="0" applyFont="1" applyFill="1" applyBorder="1" applyAlignment="1">
      <alignment horizontal="center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justify" vertical="center" wrapText="1"/>
    </xf>
    <xf numFmtId="0" fontId="18" fillId="0" borderId="4" xfId="0" applyFont="1" applyBorder="1" applyAlignment="1">
      <alignment horizontal="justify" vertical="center" wrapText="1"/>
    </xf>
    <xf numFmtId="0" fontId="18" fillId="0" borderId="10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7" fillId="0" borderId="67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0" fontId="20" fillId="0" borderId="69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19" fillId="11" borderId="74" xfId="0" applyFont="1" applyFill="1" applyBorder="1" applyAlignment="1">
      <alignment horizontal="center" vertical="center" wrapText="1"/>
    </xf>
    <xf numFmtId="0" fontId="19" fillId="11" borderId="70" xfId="0" applyFont="1" applyFill="1" applyBorder="1" applyAlignment="1">
      <alignment horizontal="center" vertical="center" wrapText="1"/>
    </xf>
    <xf numFmtId="0" fontId="19" fillId="11" borderId="71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21" xfId="0" applyFont="1" applyBorder="1" applyAlignment="1">
      <alignment horizontal="left" wrapText="1"/>
    </xf>
    <xf numFmtId="0" fontId="18" fillId="0" borderId="75" xfId="0" applyFont="1" applyBorder="1" applyAlignment="1">
      <alignment horizontal="justify" vertical="center" wrapText="1"/>
    </xf>
    <xf numFmtId="0" fontId="18" fillId="0" borderId="15" xfId="0" applyFont="1" applyBorder="1" applyAlignment="1">
      <alignment horizontal="justify" vertical="center" wrapText="1"/>
    </xf>
    <xf numFmtId="0" fontId="18" fillId="0" borderId="16" xfId="0" applyFont="1" applyBorder="1" applyAlignment="1">
      <alignment horizontal="justify" vertical="center" wrapText="1"/>
    </xf>
    <xf numFmtId="0" fontId="18" fillId="0" borderId="76" xfId="0" applyFont="1" applyBorder="1" applyAlignment="1">
      <alignment horizontal="justify" vertical="center" wrapText="1"/>
    </xf>
    <xf numFmtId="0" fontId="18" fillId="0" borderId="72" xfId="0" applyFont="1" applyBorder="1" applyAlignment="1">
      <alignment horizontal="justify" vertical="center" wrapText="1"/>
    </xf>
    <xf numFmtId="0" fontId="18" fillId="0" borderId="73" xfId="0" applyFont="1" applyBorder="1" applyAlignment="1">
      <alignment horizontal="justify" vertical="center" wrapText="1"/>
    </xf>
    <xf numFmtId="0" fontId="12" fillId="0" borderId="60" xfId="0" applyFont="1" applyFill="1" applyBorder="1" applyAlignment="1" applyProtection="1">
      <alignment horizontal="center" vertical="center" wrapText="1"/>
      <protection locked="0"/>
    </xf>
    <xf numFmtId="0" fontId="12" fillId="0" borderId="61" xfId="0" applyFont="1" applyFill="1" applyBorder="1" applyAlignment="1" applyProtection="1">
      <alignment horizontal="center" vertical="center" wrapText="1"/>
      <protection locked="0"/>
    </xf>
    <xf numFmtId="0" fontId="12" fillId="0" borderId="62" xfId="0" applyFont="1" applyFill="1" applyBorder="1" applyAlignment="1" applyProtection="1">
      <alignment horizontal="center" vertical="center" wrapText="1"/>
      <protection locked="0"/>
    </xf>
    <xf numFmtId="0" fontId="12" fillId="0" borderId="42" xfId="0" applyFont="1" applyFill="1" applyBorder="1" applyAlignment="1" applyProtection="1">
      <alignment horizontal="justify" vertical="center" wrapText="1"/>
      <protection locked="0"/>
    </xf>
    <xf numFmtId="0" fontId="12" fillId="0" borderId="43" xfId="0" applyFont="1" applyFill="1" applyBorder="1" applyAlignment="1" applyProtection="1">
      <alignment horizontal="justify" vertical="center" wrapText="1"/>
      <protection locked="0"/>
    </xf>
    <xf numFmtId="0" fontId="12" fillId="0" borderId="55" xfId="0" applyFont="1" applyFill="1" applyBorder="1" applyAlignment="1" applyProtection="1">
      <alignment horizontal="justify" vertical="center" wrapText="1"/>
      <protection locked="0"/>
    </xf>
    <xf numFmtId="0" fontId="25" fillId="0" borderId="42" xfId="0" applyFont="1" applyFill="1" applyBorder="1" applyAlignment="1" applyProtection="1">
      <alignment horizontal="justify" vertical="center" wrapText="1"/>
      <protection locked="0"/>
    </xf>
    <xf numFmtId="0" fontId="25" fillId="0" borderId="43" xfId="0" applyFont="1" applyFill="1" applyBorder="1" applyAlignment="1" applyProtection="1">
      <alignment horizontal="justify" vertical="center" wrapText="1"/>
      <protection locked="0"/>
    </xf>
    <xf numFmtId="0" fontId="25" fillId="0" borderId="55" xfId="0" applyFont="1" applyFill="1" applyBorder="1" applyAlignment="1" applyProtection="1">
      <alignment horizontal="justify" vertical="center" wrapText="1"/>
      <protection locked="0"/>
    </xf>
    <xf numFmtId="0" fontId="25" fillId="0" borderId="51" xfId="0" applyFont="1" applyFill="1" applyBorder="1" applyAlignment="1" applyProtection="1">
      <alignment horizontal="center" vertical="center" wrapText="1"/>
      <protection locked="0"/>
    </xf>
    <xf numFmtId="0" fontId="25" fillId="0" borderId="52" xfId="0" applyFont="1" applyFill="1" applyBorder="1" applyAlignment="1" applyProtection="1">
      <alignment horizontal="center" vertical="center" wrapText="1"/>
      <protection locked="0"/>
    </xf>
    <xf numFmtId="0" fontId="25" fillId="0" borderId="54" xfId="0" applyFont="1" applyFill="1" applyBorder="1" applyAlignment="1" applyProtection="1">
      <alignment horizontal="center" vertical="center" wrapText="1"/>
      <protection locked="0"/>
    </xf>
    <xf numFmtId="0" fontId="13" fillId="16" borderId="17" xfId="0" applyFont="1" applyFill="1" applyBorder="1" applyAlignment="1" applyProtection="1">
      <alignment horizontal="center" vertical="center" wrapText="1"/>
      <protection locked="0"/>
    </xf>
    <xf numFmtId="0" fontId="13" fillId="16" borderId="5" xfId="0" applyFont="1" applyFill="1" applyBorder="1" applyAlignment="1" applyProtection="1">
      <alignment horizontal="center" vertical="center" wrapText="1"/>
      <protection locked="0"/>
    </xf>
    <xf numFmtId="0" fontId="13" fillId="16" borderId="44" xfId="0" applyFont="1" applyFill="1" applyBorder="1" applyAlignment="1" applyProtection="1">
      <alignment horizontal="center" vertical="center" wrapText="1"/>
      <protection locked="0"/>
    </xf>
    <xf numFmtId="0" fontId="12" fillId="0" borderId="49" xfId="0" applyFont="1" applyFill="1" applyBorder="1" applyAlignment="1" applyProtection="1">
      <alignment horizontal="center" vertical="center" wrapText="1"/>
      <protection locked="0"/>
    </xf>
    <xf numFmtId="0" fontId="12" fillId="0" borderId="50" xfId="0" applyFont="1" applyFill="1" applyBorder="1" applyAlignment="1" applyProtection="1">
      <alignment horizontal="center" vertical="center" wrapText="1"/>
      <protection locked="0"/>
    </xf>
    <xf numFmtId="0" fontId="12" fillId="0" borderId="53" xfId="0" applyFont="1" applyFill="1" applyBorder="1" applyAlignment="1" applyProtection="1">
      <alignment horizontal="center" vertical="center" wrapText="1"/>
      <protection locked="0"/>
    </xf>
    <xf numFmtId="0" fontId="12" fillId="0" borderId="51" xfId="0" applyFont="1" applyFill="1" applyBorder="1" applyAlignment="1" applyProtection="1">
      <alignment horizontal="justify" vertical="center" wrapText="1"/>
      <protection locked="0"/>
    </xf>
    <xf numFmtId="0" fontId="12" fillId="0" borderId="52" xfId="0" applyFont="1" applyFill="1" applyBorder="1" applyAlignment="1" applyProtection="1">
      <alignment horizontal="justify" vertical="center" wrapText="1"/>
      <protection locked="0"/>
    </xf>
    <xf numFmtId="0" fontId="12" fillId="0" borderId="54" xfId="0" applyFont="1" applyFill="1" applyBorder="1" applyAlignment="1" applyProtection="1">
      <alignment horizontal="justify" vertical="center" wrapText="1"/>
      <protection locked="0"/>
    </xf>
    <xf numFmtId="0" fontId="25" fillId="0" borderId="51" xfId="0" applyFont="1" applyFill="1" applyBorder="1" applyAlignment="1" applyProtection="1">
      <alignment horizontal="justify" vertical="center" wrapText="1"/>
      <protection locked="0"/>
    </xf>
    <xf numFmtId="0" fontId="25" fillId="0" borderId="52" xfId="0" applyFont="1" applyFill="1" applyBorder="1" applyAlignment="1" applyProtection="1">
      <alignment horizontal="justify" vertical="center" wrapText="1"/>
      <protection locked="0"/>
    </xf>
    <xf numFmtId="0" fontId="25" fillId="0" borderId="54" xfId="0" applyFont="1" applyFill="1" applyBorder="1" applyAlignment="1" applyProtection="1">
      <alignment horizontal="justify" vertical="center" wrapText="1"/>
      <protection locked="0"/>
    </xf>
    <xf numFmtId="0" fontId="12" fillId="0" borderId="46" xfId="0" applyFont="1" applyBorder="1" applyAlignment="1" applyProtection="1">
      <alignment horizontal="center" vertical="center" wrapText="1"/>
      <protection hidden="1"/>
    </xf>
    <xf numFmtId="0" fontId="12" fillId="0" borderId="47" xfId="0" applyFont="1" applyBorder="1" applyAlignment="1" applyProtection="1">
      <alignment horizontal="center" vertical="center" wrapText="1"/>
      <protection hidden="1"/>
    </xf>
    <xf numFmtId="0" fontId="12" fillId="0" borderId="48" xfId="0" applyFont="1" applyBorder="1" applyAlignment="1" applyProtection="1">
      <alignment horizontal="center" vertical="center" wrapText="1"/>
      <protection hidden="1"/>
    </xf>
    <xf numFmtId="0" fontId="12" fillId="0" borderId="49" xfId="0" applyFont="1" applyBorder="1" applyAlignment="1" applyProtection="1">
      <alignment horizontal="center" vertical="center" wrapText="1"/>
      <protection hidden="1"/>
    </xf>
    <xf numFmtId="0" fontId="12" fillId="0" borderId="50" xfId="0" applyFont="1" applyBorder="1" applyAlignment="1" applyProtection="1">
      <alignment horizontal="center" vertical="center" wrapText="1"/>
      <protection hidden="1"/>
    </xf>
    <xf numFmtId="0" fontId="12" fillId="0" borderId="53" xfId="0" applyFont="1" applyBorder="1" applyAlignment="1" applyProtection="1">
      <alignment horizontal="center" vertical="center" wrapText="1"/>
      <protection hidden="1"/>
    </xf>
    <xf numFmtId="0" fontId="12" fillId="0" borderId="51" xfId="0" applyFont="1" applyBorder="1" applyAlignment="1" applyProtection="1">
      <alignment horizontal="justify" vertical="center" wrapText="1"/>
      <protection hidden="1"/>
    </xf>
    <xf numFmtId="0" fontId="12" fillId="0" borderId="52" xfId="0" applyFont="1" applyBorder="1" applyAlignment="1" applyProtection="1">
      <alignment horizontal="justify" vertical="center" wrapText="1"/>
      <protection hidden="1"/>
    </xf>
    <xf numFmtId="0" fontId="12" fillId="0" borderId="54" xfId="0" applyFont="1" applyBorder="1" applyAlignment="1" applyProtection="1">
      <alignment horizontal="justify" vertical="center" wrapText="1"/>
      <protection hidden="1"/>
    </xf>
    <xf numFmtId="0" fontId="26" fillId="0" borderId="51" xfId="0" applyFont="1" applyFill="1" applyBorder="1" applyAlignment="1" applyProtection="1">
      <alignment horizontal="justify" vertical="center" wrapText="1"/>
      <protection locked="0"/>
    </xf>
    <xf numFmtId="0" fontId="25" fillId="0" borderId="51" xfId="0" applyFont="1" applyBorder="1" applyAlignment="1" applyProtection="1">
      <alignment horizontal="center" vertical="center" wrapText="1"/>
      <protection locked="0"/>
    </xf>
    <xf numFmtId="0" fontId="25" fillId="0" borderId="52" xfId="0" applyFont="1" applyBorder="1" applyAlignment="1" applyProtection="1">
      <alignment horizontal="center" vertical="center" wrapText="1"/>
      <protection locked="0"/>
    </xf>
    <xf numFmtId="0" fontId="25" fillId="0" borderId="54" xfId="0" applyFont="1" applyBorder="1" applyAlignment="1" applyProtection="1">
      <alignment horizontal="center" vertical="center" wrapText="1"/>
      <protection locked="0"/>
    </xf>
    <xf numFmtId="0" fontId="25" fillId="0" borderId="42" xfId="0" applyFont="1" applyBorder="1" applyAlignment="1" applyProtection="1">
      <alignment horizontal="center" vertical="center" wrapText="1"/>
      <protection locked="0"/>
    </xf>
    <xf numFmtId="0" fontId="25" fillId="0" borderId="43" xfId="0" applyFont="1" applyBorder="1" applyAlignment="1" applyProtection="1">
      <alignment horizontal="center" vertical="center" wrapText="1"/>
      <protection locked="0"/>
    </xf>
    <xf numFmtId="0" fontId="12" fillId="0" borderId="83" xfId="0" applyNumberFormat="1" applyFont="1" applyBorder="1" applyAlignment="1" applyProtection="1">
      <alignment horizontal="center" vertical="center" wrapText="1"/>
      <protection hidden="1"/>
    </xf>
    <xf numFmtId="0" fontId="12" fillId="0" borderId="84" xfId="0" applyNumberFormat="1" applyFont="1" applyBorder="1" applyAlignment="1" applyProtection="1">
      <alignment horizontal="center" vertical="center" wrapText="1"/>
      <protection hidden="1"/>
    </xf>
    <xf numFmtId="0" fontId="12" fillId="0" borderId="85" xfId="0" applyNumberFormat="1" applyFont="1" applyBorder="1" applyAlignment="1" applyProtection="1">
      <alignment horizontal="center" vertical="center" wrapText="1"/>
      <protection hidden="1"/>
    </xf>
    <xf numFmtId="0" fontId="12" fillId="0" borderId="42" xfId="0" applyNumberFormat="1" applyFont="1" applyBorder="1" applyAlignment="1" applyProtection="1">
      <alignment horizontal="center" vertical="center" wrapText="1"/>
      <protection hidden="1"/>
    </xf>
    <xf numFmtId="0" fontId="12" fillId="0" borderId="43" xfId="0" applyNumberFormat="1" applyFont="1" applyBorder="1" applyAlignment="1" applyProtection="1">
      <alignment horizontal="center" vertical="center" wrapText="1"/>
      <protection hidden="1"/>
    </xf>
    <xf numFmtId="0" fontId="23" fillId="15" borderId="56" xfId="0" applyFont="1" applyFill="1" applyBorder="1" applyAlignment="1" applyProtection="1">
      <alignment horizontal="center" vertical="center" wrapText="1"/>
      <protection locked="0"/>
    </xf>
    <xf numFmtId="0" fontId="13" fillId="3" borderId="57" xfId="0" applyFont="1" applyFill="1" applyBorder="1" applyAlignment="1" applyProtection="1">
      <alignment horizontal="center" vertical="center" wrapText="1"/>
      <protection locked="0"/>
    </xf>
    <xf numFmtId="0" fontId="13" fillId="3" borderId="56" xfId="0" applyFont="1" applyFill="1" applyBorder="1" applyAlignment="1" applyProtection="1">
      <alignment horizontal="center" vertical="center" wrapText="1"/>
      <protection locked="0"/>
    </xf>
    <xf numFmtId="0" fontId="25" fillId="0" borderId="46" xfId="0" applyFont="1" applyFill="1" applyBorder="1" applyAlignment="1" applyProtection="1">
      <alignment horizontal="justify" vertical="center" wrapText="1"/>
      <protection locked="0"/>
    </xf>
    <xf numFmtId="0" fontId="25" fillId="0" borderId="47" xfId="0" applyFont="1" applyFill="1" applyBorder="1" applyAlignment="1" applyProtection="1">
      <alignment horizontal="justify" vertical="center" wrapText="1"/>
      <protection locked="0"/>
    </xf>
    <xf numFmtId="0" fontId="25" fillId="0" borderId="48" xfId="0" applyFont="1" applyFill="1" applyBorder="1" applyAlignment="1" applyProtection="1">
      <alignment horizontal="justify" vertical="center" wrapText="1"/>
      <protection locked="0"/>
    </xf>
    <xf numFmtId="0" fontId="12" fillId="0" borderId="46" xfId="0" applyFont="1" applyFill="1" applyBorder="1" applyAlignment="1" applyProtection="1">
      <alignment horizontal="center" vertical="center" wrapText="1"/>
      <protection locked="0"/>
    </xf>
    <xf numFmtId="0" fontId="12" fillId="0" borderId="47" xfId="0" applyFont="1" applyFill="1" applyBorder="1" applyAlignment="1" applyProtection="1">
      <alignment horizontal="center" vertical="center" wrapText="1"/>
      <protection locked="0"/>
    </xf>
    <xf numFmtId="0" fontId="12" fillId="0" borderId="48" xfId="0" applyFont="1" applyFill="1" applyBorder="1" applyAlignment="1" applyProtection="1">
      <alignment horizontal="center" vertical="center" wrapText="1"/>
      <protection locked="0"/>
    </xf>
    <xf numFmtId="0" fontId="12" fillId="0" borderId="46" xfId="0" applyFont="1" applyFill="1" applyBorder="1" applyAlignment="1" applyProtection="1">
      <alignment horizontal="justify" vertical="center" wrapText="1"/>
      <protection locked="0"/>
    </xf>
    <xf numFmtId="0" fontId="12" fillId="0" borderId="47" xfId="0" applyFont="1" applyFill="1" applyBorder="1" applyAlignment="1" applyProtection="1">
      <alignment horizontal="justify" vertical="center" wrapText="1"/>
      <protection locked="0"/>
    </xf>
    <xf numFmtId="0" fontId="12" fillId="0" borderId="48" xfId="0" applyFont="1" applyFill="1" applyBorder="1" applyAlignment="1" applyProtection="1">
      <alignment horizontal="justify" vertical="center" wrapText="1"/>
      <protection locked="0"/>
    </xf>
    <xf numFmtId="0" fontId="25" fillId="0" borderId="46" xfId="0" applyFont="1" applyFill="1" applyBorder="1" applyAlignment="1" applyProtection="1">
      <alignment horizontal="center" vertical="center" wrapText="1"/>
      <protection locked="0"/>
    </xf>
    <xf numFmtId="0" fontId="25" fillId="0" borderId="47" xfId="0" applyFont="1" applyFill="1" applyBorder="1" applyAlignment="1" applyProtection="1">
      <alignment horizontal="center" vertical="center" wrapText="1"/>
      <protection locked="0"/>
    </xf>
    <xf numFmtId="0" fontId="25" fillId="0" borderId="48" xfId="0" applyFont="1" applyFill="1" applyBorder="1" applyAlignment="1" applyProtection="1">
      <alignment horizontal="center" vertical="center" wrapText="1"/>
      <protection locked="0"/>
    </xf>
    <xf numFmtId="0" fontId="23" fillId="14" borderId="56" xfId="0" applyFont="1" applyFill="1" applyBorder="1" applyAlignment="1" applyProtection="1">
      <alignment horizontal="center" vertical="center" wrapText="1"/>
      <protection locked="0"/>
    </xf>
    <xf numFmtId="0" fontId="25" fillId="0" borderId="42" xfId="0" applyFont="1" applyFill="1" applyBorder="1" applyAlignment="1" applyProtection="1">
      <alignment horizontal="center" vertical="center" wrapText="1"/>
      <protection locked="0"/>
    </xf>
    <xf numFmtId="0" fontId="25" fillId="0" borderId="4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3" fillId="14" borderId="26" xfId="0" applyFont="1" applyFill="1" applyBorder="1" applyAlignment="1" applyProtection="1">
      <alignment horizontal="center" vertical="center" wrapText="1"/>
      <protection locked="0"/>
    </xf>
    <xf numFmtId="0" fontId="13" fillId="3" borderId="27" xfId="0" applyFont="1" applyFill="1" applyBorder="1" applyAlignment="1" applyProtection="1">
      <alignment horizontal="center" vertical="center" wrapText="1"/>
      <protection locked="0"/>
    </xf>
    <xf numFmtId="0" fontId="13" fillId="3" borderId="26" xfId="0" applyFont="1" applyFill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5" fillId="0" borderId="55" xfId="0" applyFont="1" applyFill="1" applyBorder="1" applyAlignment="1" applyProtection="1">
      <alignment horizontal="center" vertical="center" wrapText="1"/>
      <protection locked="0"/>
    </xf>
    <xf numFmtId="0" fontId="23" fillId="15" borderId="26" xfId="0" applyFont="1" applyFill="1" applyBorder="1" applyAlignment="1" applyProtection="1">
      <alignment horizontal="center" vertical="center" wrapText="1"/>
      <protection locked="0"/>
    </xf>
    <xf numFmtId="0" fontId="7" fillId="11" borderId="41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6" fillId="0" borderId="8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9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9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/>
    </xf>
    <xf numFmtId="0" fontId="6" fillId="0" borderId="88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7" fillId="11" borderId="89" xfId="0" applyFont="1" applyFill="1" applyBorder="1" applyAlignment="1">
      <alignment horizontal="left"/>
    </xf>
    <xf numFmtId="0" fontId="7" fillId="11" borderId="29" xfId="0" applyFont="1" applyFill="1" applyBorder="1" applyAlignment="1">
      <alignment horizontal="left"/>
    </xf>
    <xf numFmtId="0" fontId="7" fillId="11" borderId="89" xfId="0" applyFont="1" applyFill="1" applyBorder="1" applyAlignment="1">
      <alignment horizontal="right" vertical="center" wrapText="1"/>
    </xf>
    <xf numFmtId="0" fontId="7" fillId="11" borderId="29" xfId="0" applyFont="1" applyFill="1" applyBorder="1" applyAlignment="1">
      <alignment horizontal="right"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7" fillId="11" borderId="29" xfId="0" applyFont="1" applyFill="1" applyBorder="1" applyAlignment="1">
      <alignment vertical="center" wrapText="1"/>
    </xf>
    <xf numFmtId="0" fontId="7" fillId="11" borderId="91" xfId="0" applyFont="1" applyFill="1" applyBorder="1" applyAlignment="1">
      <alignment vertical="center" wrapText="1"/>
    </xf>
    <xf numFmtId="0" fontId="12" fillId="0" borderId="92" xfId="0" applyFont="1" applyBorder="1" applyAlignment="1">
      <alignment vertical="center" wrapText="1"/>
    </xf>
    <xf numFmtId="0" fontId="12" fillId="0" borderId="93" xfId="0" applyFont="1" applyBorder="1" applyAlignment="1">
      <alignment vertical="center" wrapText="1"/>
    </xf>
    <xf numFmtId="0" fontId="12" fillId="0" borderId="94" xfId="0" applyFont="1" applyBorder="1" applyAlignment="1">
      <alignment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11" borderId="4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2" fillId="0" borderId="91" xfId="0" applyFont="1" applyBorder="1" applyAlignment="1">
      <alignment vertical="center" wrapText="1"/>
    </xf>
    <xf numFmtId="9" fontId="11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7" fillId="11" borderId="91" xfId="0" applyFont="1" applyFill="1" applyBorder="1" applyAlignment="1">
      <alignment horizontal="center" vertical="center" wrapText="1"/>
    </xf>
    <xf numFmtId="0" fontId="12" fillId="0" borderId="89" xfId="0" applyFont="1" applyBorder="1" applyAlignment="1">
      <alignment vertical="center" wrapText="1"/>
    </xf>
    <xf numFmtId="0" fontId="7" fillId="11" borderId="8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7" fillId="11" borderId="36" xfId="0" applyFont="1" applyFill="1" applyBorder="1" applyAlignment="1">
      <alignment horizontal="center" vertical="center" wrapText="1"/>
    </xf>
    <xf numFmtId="0" fontId="7" fillId="11" borderId="36" xfId="0" applyFont="1" applyFill="1" applyBorder="1" applyAlignment="1">
      <alignment horizontal="left"/>
    </xf>
    <xf numFmtId="0" fontId="6" fillId="0" borderId="59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7" fillId="11" borderId="37" xfId="0" applyFont="1" applyFill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7" fillId="11" borderId="36" xfId="0" applyFont="1" applyFill="1" applyBorder="1" applyAlignment="1">
      <alignment horizontal="right" vertical="center" wrapText="1"/>
    </xf>
    <xf numFmtId="0" fontId="6" fillId="0" borderId="37" xfId="0" applyFont="1" applyBorder="1" applyAlignment="1">
      <alignment vertical="center" wrapText="1"/>
    </xf>
    <xf numFmtId="0" fontId="7" fillId="11" borderId="37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2">
    <cellStyle name="FONS" xfId="4" xr:uid="{00000000-0005-0000-0000-000000000000}"/>
    <cellStyle name="Moneda 2" xfId="1" xr:uid="{00000000-0005-0000-0000-000001000000}"/>
    <cellStyle name="Moneda 2 2" xfId="3" xr:uid="{00000000-0005-0000-0000-000002000000}"/>
    <cellStyle name="Moneda 2 2 2" xfId="11" xr:uid="{00000000-0005-0000-0000-000003000000}"/>
    <cellStyle name="Moneda 2 3" xfId="9" xr:uid="{00000000-0005-0000-0000-000004000000}"/>
    <cellStyle name="Moneda 3" xfId="2" xr:uid="{00000000-0005-0000-0000-000005000000}"/>
    <cellStyle name="Moneda 3 2" xfId="10" xr:uid="{00000000-0005-0000-0000-000006000000}"/>
    <cellStyle name="Normal" xfId="0" builtinId="0"/>
    <cellStyle name="Normal 2" xfId="5" xr:uid="{00000000-0005-0000-0000-000008000000}"/>
    <cellStyle name="Normal 3" xfId="7" xr:uid="{00000000-0005-0000-0000-000009000000}"/>
    <cellStyle name="Porcentaje" xfId="8" builtinId="5"/>
    <cellStyle name="Títol1" xfId="6" xr:uid="{00000000-0005-0000-0000-00000B000000}"/>
  </cellStyles>
  <dxfs count="8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67464F02-4653-48A2-BEDC-12891E68E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112568</xdr:rowOff>
    </xdr:from>
    <xdr:to>
      <xdr:col>2</xdr:col>
      <xdr:colOff>121227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112568"/>
          <a:ext cx="2842038" cy="925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821531</xdr:colOff>
      <xdr:row>1</xdr:row>
      <xdr:rowOff>91339</xdr:rowOff>
    </xdr:from>
    <xdr:to>
      <xdr:col>2</xdr:col>
      <xdr:colOff>2098573</xdr:colOff>
      <xdr:row>2</xdr:row>
      <xdr:rowOff>684609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281" y="263980"/>
          <a:ext cx="2955823" cy="132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509588</xdr:colOff>
      <xdr:row>0</xdr:row>
      <xdr:rowOff>71438</xdr:rowOff>
    </xdr:from>
    <xdr:to>
      <xdr:col>1</xdr:col>
      <xdr:colOff>636388</xdr:colOff>
      <xdr:row>1</xdr:row>
      <xdr:rowOff>342900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8" y="71438"/>
          <a:ext cx="2141338" cy="833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0</xdr:row>
      <xdr:rowOff>80963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3" y="80963"/>
          <a:ext cx="2225163" cy="747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uevas/Documents/Enrique/Planeaci&#243;n%20para%20ISO%209001%20-%202015/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Data/Local/Microsoft/Windows/Temporary%20Internet%20Files/Content.Outlook/1Q69SHO0/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MBERTO\Desktop\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E-TRABAJO%20DESDE%20CASA/PARA%20IMPRIMIR/Revision_22_06_20/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V91"/>
  <sheetViews>
    <sheetView showGridLines="0" showZeros="0" showOutlineSymbols="0" zoomScale="70" zoomScaleNormal="70" zoomScaleSheetLayoutView="100" zoomScalePageLayoutView="70" workbookViewId="0">
      <selection activeCell="Q8" sqref="Q8"/>
    </sheetView>
  </sheetViews>
  <sheetFormatPr defaultColWidth="11.42578125" defaultRowHeight="12.75"/>
  <cols>
    <col min="1" max="1" width="2.5703125" style="88" customWidth="1"/>
    <col min="2" max="2" width="22.7109375" style="88" customWidth="1"/>
    <col min="3" max="5" width="14" style="88" customWidth="1"/>
    <col min="6" max="10" width="18.7109375" style="88" customWidth="1"/>
    <col min="11" max="11" width="29" style="88" customWidth="1"/>
    <col min="12" max="12" width="2.5703125" style="88" customWidth="1"/>
    <col min="13" max="13" width="1.7109375" style="88" customWidth="1"/>
    <col min="14" max="14" width="6.5703125" style="88" customWidth="1"/>
    <col min="15" max="15" width="19.42578125" style="88" customWidth="1"/>
    <col min="16" max="16384" width="11.42578125" style="88"/>
  </cols>
  <sheetData>
    <row r="2" spans="1:48" s="7" customFormat="1" ht="14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8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</row>
    <row r="3" spans="1:48" s="7" customFormat="1" ht="69.95" customHeight="1">
      <c r="A3" s="137"/>
      <c r="B3" s="138"/>
      <c r="C3" s="138"/>
      <c r="D3" s="139" t="s">
        <v>0</v>
      </c>
      <c r="E3" s="140"/>
      <c r="F3" s="140"/>
      <c r="G3" s="140"/>
      <c r="H3" s="140"/>
      <c r="I3" s="140"/>
      <c r="J3" s="140"/>
      <c r="K3" s="122" t="s">
        <v>1</v>
      </c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</row>
    <row r="4" spans="1:48" s="7" customFormat="1" ht="69.95" customHeight="1">
      <c r="A4" s="137"/>
      <c r="B4" s="138"/>
      <c r="C4" s="138"/>
      <c r="D4" s="139" t="s">
        <v>2</v>
      </c>
      <c r="E4" s="140"/>
      <c r="F4" s="140"/>
      <c r="G4" s="140"/>
      <c r="H4" s="140"/>
      <c r="I4" s="140"/>
      <c r="J4" s="140"/>
      <c r="K4" s="121" t="s">
        <v>3</v>
      </c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</row>
    <row r="5" spans="1:48" s="11" customFormat="1" ht="15" customHeight="1">
      <c r="A5" s="82"/>
      <c r="B5" s="82"/>
      <c r="C5" s="83"/>
      <c r="D5" s="83"/>
      <c r="E5" s="83"/>
      <c r="F5" s="83"/>
      <c r="G5" s="83"/>
      <c r="H5" s="83"/>
      <c r="I5" s="83"/>
      <c r="J5" s="84"/>
      <c r="K5" s="84"/>
    </row>
    <row r="6" spans="1:48" ht="14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</row>
    <row r="7" spans="1:48" ht="40.9" customHeight="1">
      <c r="A7" s="141" t="s">
        <v>4</v>
      </c>
      <c r="B7" s="141"/>
      <c r="C7" s="141" t="s">
        <v>5</v>
      </c>
      <c r="D7" s="141"/>
      <c r="E7" s="141"/>
      <c r="F7" s="141" t="s">
        <v>6</v>
      </c>
      <c r="G7" s="141"/>
      <c r="H7" s="141"/>
      <c r="I7" s="142" t="s">
        <v>7</v>
      </c>
      <c r="J7" s="143"/>
      <c r="K7" s="143"/>
      <c r="L7" s="143"/>
      <c r="M7" s="85"/>
      <c r="N7" s="85"/>
      <c r="O7" s="85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</row>
    <row r="8" spans="1:48" ht="140.1" customHeight="1">
      <c r="A8" s="141" t="s">
        <v>8</v>
      </c>
      <c r="B8" s="141"/>
      <c r="C8" s="144" t="s">
        <v>9</v>
      </c>
      <c r="D8" s="144"/>
      <c r="E8" s="144"/>
      <c r="F8" s="144" t="s">
        <v>10</v>
      </c>
      <c r="G8" s="144"/>
      <c r="H8" s="144"/>
      <c r="I8" s="145"/>
      <c r="J8" s="146"/>
      <c r="K8" s="146"/>
      <c r="L8" s="147"/>
      <c r="M8" s="85"/>
      <c r="N8" s="85"/>
      <c r="O8" s="85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</row>
    <row r="9" spans="1:48" ht="123.4" customHeight="1">
      <c r="A9" s="141" t="s">
        <v>11</v>
      </c>
      <c r="B9" s="141"/>
      <c r="C9" s="144" t="s">
        <v>12</v>
      </c>
      <c r="D9" s="144"/>
      <c r="E9" s="144"/>
      <c r="F9" s="144" t="s">
        <v>13</v>
      </c>
      <c r="G9" s="144"/>
      <c r="H9" s="144"/>
      <c r="I9" s="145"/>
      <c r="J9" s="146"/>
      <c r="K9" s="146"/>
      <c r="L9" s="147"/>
      <c r="M9" s="85"/>
      <c r="N9" s="85"/>
      <c r="O9" s="85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</row>
    <row r="10" spans="1:48" ht="140.1" customHeight="1">
      <c r="A10" s="141" t="s">
        <v>14</v>
      </c>
      <c r="B10" s="141"/>
      <c r="C10" s="144" t="s">
        <v>12</v>
      </c>
      <c r="D10" s="144"/>
      <c r="E10" s="144"/>
      <c r="F10" s="144" t="s">
        <v>15</v>
      </c>
      <c r="G10" s="144"/>
      <c r="H10" s="144"/>
      <c r="I10" s="145"/>
      <c r="J10" s="146"/>
      <c r="K10" s="146"/>
      <c r="L10" s="147"/>
      <c r="M10" s="85"/>
      <c r="N10" s="85"/>
      <c r="O10" s="85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</row>
    <row r="11" spans="1:48" ht="14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</row>
    <row r="12" spans="1:48" ht="14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</row>
    <row r="13" spans="1:48" ht="14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</row>
    <row r="14" spans="1:48" ht="14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</row>
    <row r="15" spans="1:48" ht="14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</row>
    <row r="16" spans="1:48" ht="14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</row>
    <row r="17" spans="1:48" ht="14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</row>
    <row r="18" spans="1:48" ht="14.25">
      <c r="A18" s="89"/>
      <c r="B18" s="89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</row>
    <row r="19" spans="1:48" ht="14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</row>
    <row r="20" spans="1:48" ht="14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</row>
    <row r="21" spans="1:48" ht="14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</row>
    <row r="22" spans="1:48" ht="14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</row>
    <row r="23" spans="1:48" ht="14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</row>
    <row r="24" spans="1:48" ht="14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</row>
    <row r="25" spans="1:48" ht="14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</row>
    <row r="26" spans="1:48" ht="14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1:48" ht="14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</row>
    <row r="28" spans="1:48" ht="14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</row>
    <row r="29" spans="1:48" ht="14.2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5"/>
      <c r="N29" s="85"/>
      <c r="O29" s="85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</row>
    <row r="30" spans="1:48" ht="24.9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90"/>
      <c r="M30" s="85"/>
      <c r="N30" s="85"/>
      <c r="O30" s="85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</row>
    <row r="31" spans="1:48" ht="14.25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2"/>
      <c r="M31" s="85"/>
      <c r="N31" s="85"/>
      <c r="O31" s="85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</row>
    <row r="32" spans="1:48" ht="20.25">
      <c r="A32" s="93"/>
      <c r="B32" s="93"/>
      <c r="C32" s="94"/>
      <c r="D32" s="94"/>
      <c r="E32" s="94"/>
      <c r="F32" s="94"/>
      <c r="G32" s="94"/>
      <c r="H32" s="94"/>
      <c r="I32" s="94"/>
      <c r="J32" s="94"/>
      <c r="K32" s="94"/>
      <c r="L32" s="90"/>
      <c r="M32" s="85"/>
      <c r="N32" s="85"/>
      <c r="O32" s="85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</row>
    <row r="33" spans="1:48" ht="14.25">
      <c r="A33" s="95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2"/>
      <c r="M33" s="85"/>
      <c r="N33" s="85"/>
      <c r="O33" s="85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</row>
    <row r="34" spans="1:48" ht="27.75">
      <c r="A34" s="97"/>
      <c r="B34" s="97"/>
      <c r="C34" s="98"/>
      <c r="D34" s="98"/>
      <c r="E34" s="98"/>
      <c r="F34" s="94"/>
      <c r="G34" s="94"/>
      <c r="H34" s="94"/>
      <c r="I34" s="94"/>
      <c r="J34" s="94"/>
      <c r="K34" s="94"/>
      <c r="L34" s="90"/>
      <c r="M34" s="85"/>
      <c r="N34" s="85"/>
      <c r="O34" s="85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1:48" ht="26.25">
      <c r="A35" s="99"/>
      <c r="B35" s="99"/>
      <c r="C35" s="98"/>
      <c r="D35" s="98"/>
      <c r="E35" s="98"/>
      <c r="F35" s="94"/>
      <c r="G35" s="94"/>
      <c r="H35" s="94"/>
      <c r="I35" s="94"/>
      <c r="J35" s="94"/>
      <c r="K35" s="94"/>
      <c r="L35" s="90"/>
      <c r="M35" s="85"/>
      <c r="N35" s="85"/>
      <c r="O35" s="85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</row>
    <row r="36" spans="1:48" ht="15.75">
      <c r="A36" s="100"/>
      <c r="B36" s="100"/>
      <c r="C36" s="94"/>
      <c r="D36" s="94"/>
      <c r="E36" s="94"/>
      <c r="F36" s="94"/>
      <c r="G36" s="94"/>
      <c r="H36" s="94"/>
      <c r="I36" s="94"/>
      <c r="J36" s="94"/>
      <c r="K36" s="94"/>
      <c r="L36" s="90"/>
      <c r="M36" s="85"/>
      <c r="N36" s="85"/>
      <c r="O36" s="85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</row>
    <row r="37" spans="1:48" ht="15.75">
      <c r="A37" s="100"/>
      <c r="B37" s="100"/>
      <c r="C37" s="94"/>
      <c r="D37" s="94"/>
      <c r="E37" s="94"/>
      <c r="F37" s="94"/>
      <c r="G37" s="94"/>
      <c r="H37" s="94"/>
      <c r="I37" s="94"/>
      <c r="J37" s="94"/>
      <c r="K37" s="94"/>
      <c r="L37" s="90"/>
      <c r="M37" s="85"/>
      <c r="N37" s="85"/>
      <c r="O37" s="85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</row>
    <row r="38" spans="1:48" ht="15.75">
      <c r="A38" s="100"/>
      <c r="B38" s="100"/>
      <c r="C38" s="94"/>
      <c r="D38" s="94"/>
      <c r="E38" s="94"/>
      <c r="F38" s="94"/>
      <c r="G38" s="94"/>
      <c r="H38" s="94"/>
      <c r="I38" s="94"/>
      <c r="J38" s="94"/>
      <c r="K38" s="94"/>
      <c r="L38" s="90"/>
      <c r="M38" s="85"/>
      <c r="N38" s="85"/>
      <c r="O38" s="85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</row>
    <row r="39" spans="1:48" ht="15.75">
      <c r="A39" s="100"/>
      <c r="B39" s="100"/>
      <c r="C39" s="94"/>
      <c r="D39" s="94"/>
      <c r="E39" s="94"/>
      <c r="F39" s="94"/>
      <c r="G39" s="94"/>
      <c r="H39" s="94"/>
      <c r="I39" s="94"/>
      <c r="J39" s="94"/>
      <c r="K39" s="94"/>
      <c r="L39" s="90"/>
      <c r="M39" s="85"/>
      <c r="N39" s="85"/>
      <c r="O39" s="85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</row>
    <row r="40" spans="1:48" ht="15.75">
      <c r="A40" s="100"/>
      <c r="B40" s="100"/>
      <c r="C40" s="94"/>
      <c r="D40" s="94"/>
      <c r="E40" s="94"/>
      <c r="F40" s="94"/>
      <c r="G40" s="94"/>
      <c r="H40" s="94"/>
      <c r="I40" s="94"/>
      <c r="J40" s="94"/>
      <c r="K40" s="94"/>
      <c r="L40" s="90"/>
      <c r="M40" s="85"/>
      <c r="N40" s="85"/>
      <c r="O40" s="85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</row>
    <row r="41" spans="1:48" ht="18">
      <c r="A41" s="101"/>
      <c r="B41" s="101"/>
      <c r="C41" s="94"/>
      <c r="D41" s="94"/>
      <c r="E41" s="94"/>
      <c r="F41" s="94"/>
      <c r="G41" s="94"/>
      <c r="H41" s="94"/>
      <c r="I41" s="94"/>
      <c r="J41" s="94"/>
      <c r="K41" s="94"/>
      <c r="L41" s="90"/>
      <c r="M41" s="85"/>
      <c r="N41" s="85"/>
      <c r="O41" s="85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</row>
    <row r="42" spans="1:48" ht="18">
      <c r="A42" s="102"/>
      <c r="B42" s="102"/>
      <c r="C42" s="94"/>
      <c r="D42" s="94"/>
      <c r="E42" s="94"/>
      <c r="F42" s="94"/>
      <c r="G42" s="94"/>
      <c r="H42" s="94"/>
      <c r="I42" s="94"/>
      <c r="J42" s="94"/>
      <c r="K42" s="94"/>
      <c r="L42" s="90"/>
      <c r="M42" s="85"/>
      <c r="N42" s="85"/>
      <c r="O42" s="85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1:48" ht="35.1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92"/>
      <c r="M43" s="85"/>
      <c r="N43" s="85"/>
      <c r="O43" s="85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</row>
    <row r="44" spans="1:48" ht="14.25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85"/>
      <c r="N44" s="85"/>
      <c r="O44" s="85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</row>
    <row r="45" spans="1:48" ht="14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</row>
    <row r="46" spans="1:48" ht="14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</row>
    <row r="47" spans="1:48" ht="14.2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</row>
    <row r="48" spans="1:48" ht="14.2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</row>
    <row r="49" spans="1:48" ht="14.2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</row>
    <row r="50" spans="1:48" ht="14.2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</row>
    <row r="51" spans="1:48" ht="14.2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</row>
    <row r="52" spans="1:48" ht="14.2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</row>
    <row r="53" spans="1:48" ht="14.2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</row>
    <row r="54" spans="1:48" ht="14.2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</row>
    <row r="55" spans="1:48" ht="14.2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</row>
    <row r="56" spans="1:48" ht="14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</row>
    <row r="57" spans="1:48" ht="14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</row>
    <row r="58" spans="1:48" ht="14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</row>
    <row r="59" spans="1:48" ht="14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</row>
    <row r="60" spans="1:48" ht="14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</row>
    <row r="61" spans="1:48" ht="14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</row>
    <row r="62" spans="1:48" ht="14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</row>
    <row r="63" spans="1:48" ht="14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</row>
    <row r="64" spans="1:48" ht="14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</row>
    <row r="65" spans="1:48" ht="14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</row>
    <row r="66" spans="1:48" ht="14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</row>
    <row r="67" spans="1:48" ht="14.2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</row>
    <row r="68" spans="1:48" ht="14.25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</row>
    <row r="69" spans="1:48" ht="14.25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</row>
    <row r="70" spans="1:48" ht="14.25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</row>
    <row r="71" spans="1:48" ht="14.25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</row>
    <row r="72" spans="1:48" ht="14.25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</row>
    <row r="73" spans="1:48" ht="14.25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</row>
    <row r="74" spans="1:48" ht="14.25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</row>
    <row r="75" spans="1:48" ht="14.2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</row>
    <row r="76" spans="1:48" ht="14.25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</row>
    <row r="77" spans="1:48" ht="14.25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</row>
    <row r="78" spans="1:48" ht="14.25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</row>
    <row r="79" spans="1:48" ht="14.25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</row>
    <row r="80" spans="1:48" ht="14.25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</row>
    <row r="81" spans="1:48" ht="14.25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</row>
    <row r="82" spans="1:48" ht="14.25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</row>
    <row r="83" spans="1:48" ht="14.25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</row>
    <row r="84" spans="1:48" ht="14.25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</row>
    <row r="85" spans="1:48" ht="14.2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</row>
    <row r="86" spans="1:48" ht="14.25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</row>
    <row r="87" spans="1:48" ht="14.25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</row>
    <row r="88" spans="1:48" ht="14.2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</row>
    <row r="89" spans="1:48" ht="14.2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</row>
    <row r="90" spans="1:48" ht="14.25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</row>
    <row r="91" spans="1:48" ht="14.2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</row>
  </sheetData>
  <mergeCells count="21">
    <mergeCell ref="A10:B10"/>
    <mergeCell ref="C10:E10"/>
    <mergeCell ref="F10:H10"/>
    <mergeCell ref="I10:L10"/>
    <mergeCell ref="A30:K30"/>
    <mergeCell ref="A8:B8"/>
    <mergeCell ref="C8:E8"/>
    <mergeCell ref="F8:H8"/>
    <mergeCell ref="I8:L8"/>
    <mergeCell ref="A9:B9"/>
    <mergeCell ref="C9:E9"/>
    <mergeCell ref="F9:H9"/>
    <mergeCell ref="I9:L9"/>
    <mergeCell ref="A3:A4"/>
    <mergeCell ref="B3:C4"/>
    <mergeCell ref="D3:J3"/>
    <mergeCell ref="D4:J4"/>
    <mergeCell ref="A7:B7"/>
    <mergeCell ref="C7:E7"/>
    <mergeCell ref="F7:H7"/>
    <mergeCell ref="I7:L7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A1:K32"/>
  <sheetViews>
    <sheetView showGridLines="0" showRuler="0" topLeftCell="D1" zoomScale="40" zoomScaleNormal="40" zoomScaleSheetLayoutView="40" zoomScalePageLayoutView="85" workbookViewId="0">
      <selection activeCell="D31" sqref="D31"/>
    </sheetView>
  </sheetViews>
  <sheetFormatPr defaultColWidth="11.42578125" defaultRowHeight="14.25"/>
  <cols>
    <col min="1" max="1" width="22.7109375" style="10" customWidth="1"/>
    <col min="2" max="2" width="24.7109375" style="9" customWidth="1"/>
    <col min="3" max="3" width="27" style="9" customWidth="1"/>
    <col min="4" max="4" width="57.140625" style="9" customWidth="1"/>
    <col min="5" max="5" width="45.140625" style="9" customWidth="1"/>
    <col min="6" max="6" width="4.140625" style="9" customWidth="1"/>
    <col min="7" max="7" width="27.7109375" style="9" customWidth="1"/>
    <col min="8" max="8" width="27.42578125" style="9" customWidth="1"/>
    <col min="9" max="9" width="26" style="9" customWidth="1"/>
    <col min="10" max="10" width="68.85546875" style="9" customWidth="1"/>
    <col min="11" max="11" width="42" style="9" customWidth="1"/>
    <col min="12" max="16384" width="11.42578125" style="9"/>
  </cols>
  <sheetData>
    <row r="1" spans="1:11" ht="41.25" customHeight="1">
      <c r="A1" s="149"/>
      <c r="B1" s="149"/>
      <c r="C1" s="149"/>
      <c r="D1" s="157" t="s">
        <v>0</v>
      </c>
      <c r="E1" s="158"/>
      <c r="F1" s="158"/>
      <c r="G1" s="158"/>
      <c r="H1" s="158"/>
      <c r="I1" s="158"/>
      <c r="J1" s="158"/>
      <c r="K1" s="129" t="s">
        <v>1</v>
      </c>
    </row>
    <row r="2" spans="1:11" ht="42.75" customHeight="1">
      <c r="A2" s="149"/>
      <c r="B2" s="149"/>
      <c r="C2" s="149"/>
      <c r="D2" s="158" t="s">
        <v>16</v>
      </c>
      <c r="E2" s="158"/>
      <c r="F2" s="158"/>
      <c r="G2" s="158"/>
      <c r="H2" s="158"/>
      <c r="I2" s="158"/>
      <c r="J2" s="158"/>
      <c r="K2" s="128" t="s">
        <v>3</v>
      </c>
    </row>
    <row r="4" spans="1:11" ht="32.25" customHeight="1" thickBot="1">
      <c r="A4" s="159" t="s">
        <v>17</v>
      </c>
      <c r="B4" s="159"/>
      <c r="C4" s="159"/>
      <c r="D4" s="159"/>
      <c r="E4" s="159"/>
      <c r="F4" s="33"/>
      <c r="G4" s="159" t="s">
        <v>18</v>
      </c>
      <c r="H4" s="159"/>
      <c r="I4" s="159"/>
      <c r="J4" s="159"/>
      <c r="K4" s="159"/>
    </row>
    <row r="5" spans="1:11" ht="54.4" customHeight="1" thickTop="1">
      <c r="A5" s="34" t="s">
        <v>19</v>
      </c>
      <c r="B5" s="150" t="s">
        <v>20</v>
      </c>
      <c r="C5" s="150"/>
      <c r="D5" s="150"/>
      <c r="E5" s="151"/>
      <c r="F5" s="35"/>
      <c r="G5" s="34" t="s">
        <v>19</v>
      </c>
      <c r="H5" s="152" t="s">
        <v>20</v>
      </c>
      <c r="I5" s="152"/>
      <c r="J5" s="152"/>
      <c r="K5" s="153"/>
    </row>
    <row r="6" spans="1:11" ht="109.5" customHeight="1">
      <c r="A6" s="36" t="s">
        <v>21</v>
      </c>
      <c r="B6" s="154" t="s">
        <v>22</v>
      </c>
      <c r="C6" s="155"/>
      <c r="D6" s="155"/>
      <c r="E6" s="156"/>
      <c r="F6" s="35"/>
      <c r="G6" s="36" t="s">
        <v>21</v>
      </c>
      <c r="H6" s="160" t="s">
        <v>23</v>
      </c>
      <c r="I6" s="160"/>
      <c r="J6" s="160"/>
      <c r="K6" s="161"/>
    </row>
    <row r="7" spans="1:11" ht="109.5" customHeight="1">
      <c r="A7" s="36" t="s">
        <v>24</v>
      </c>
      <c r="B7" s="154" t="s">
        <v>25</v>
      </c>
      <c r="C7" s="155"/>
      <c r="D7" s="155"/>
      <c r="E7" s="156"/>
      <c r="F7" s="35"/>
      <c r="G7" s="36" t="s">
        <v>24</v>
      </c>
      <c r="H7" s="160" t="s">
        <v>26</v>
      </c>
      <c r="I7" s="160"/>
      <c r="J7" s="160"/>
      <c r="K7" s="161"/>
    </row>
    <row r="8" spans="1:11" ht="109.5" customHeight="1">
      <c r="A8" s="36" t="s">
        <v>27</v>
      </c>
      <c r="B8" s="154" t="s">
        <v>28</v>
      </c>
      <c r="C8" s="155"/>
      <c r="D8" s="155"/>
      <c r="E8" s="156"/>
      <c r="F8" s="35"/>
      <c r="G8" s="36" t="s">
        <v>27</v>
      </c>
      <c r="H8" s="160" t="s">
        <v>29</v>
      </c>
      <c r="I8" s="160"/>
      <c r="J8" s="160"/>
      <c r="K8" s="161"/>
    </row>
    <row r="9" spans="1:11" ht="109.5" customHeight="1">
      <c r="A9" s="36" t="s">
        <v>30</v>
      </c>
      <c r="B9" s="154" t="s">
        <v>31</v>
      </c>
      <c r="C9" s="155"/>
      <c r="D9" s="155"/>
      <c r="E9" s="156"/>
      <c r="F9" s="35"/>
      <c r="G9" s="36" t="s">
        <v>30</v>
      </c>
      <c r="H9" s="160" t="s">
        <v>32</v>
      </c>
      <c r="I9" s="160"/>
      <c r="J9" s="160"/>
      <c r="K9" s="161"/>
    </row>
    <row r="10" spans="1:11" ht="109.5" customHeight="1">
      <c r="A10" s="36" t="s">
        <v>33</v>
      </c>
      <c r="B10" s="154" t="s">
        <v>34</v>
      </c>
      <c r="C10" s="155"/>
      <c r="D10" s="155"/>
      <c r="E10" s="156"/>
      <c r="F10" s="35"/>
      <c r="G10" s="36" t="s">
        <v>33</v>
      </c>
      <c r="H10" s="160" t="s">
        <v>35</v>
      </c>
      <c r="I10" s="160"/>
      <c r="J10" s="160"/>
      <c r="K10" s="161"/>
    </row>
    <row r="11" spans="1:11" ht="109.5" customHeight="1">
      <c r="A11" s="36" t="s">
        <v>36</v>
      </c>
      <c r="B11" s="154" t="s">
        <v>37</v>
      </c>
      <c r="C11" s="155"/>
      <c r="D11" s="155"/>
      <c r="E11" s="156"/>
      <c r="F11" s="37"/>
      <c r="G11" s="36" t="s">
        <v>36</v>
      </c>
      <c r="H11" s="160" t="s">
        <v>38</v>
      </c>
      <c r="I11" s="160"/>
      <c r="J11" s="160"/>
      <c r="K11" s="161"/>
    </row>
    <row r="12" spans="1:11" ht="109.5" customHeight="1">
      <c r="A12" s="38" t="s">
        <v>39</v>
      </c>
      <c r="B12" s="168" t="s">
        <v>40</v>
      </c>
      <c r="C12" s="168"/>
      <c r="D12" s="168"/>
      <c r="E12" s="169"/>
      <c r="F12" s="37"/>
      <c r="G12" s="38" t="s">
        <v>39</v>
      </c>
      <c r="H12" s="171" t="s">
        <v>41</v>
      </c>
      <c r="I12" s="172"/>
      <c r="J12" s="172"/>
      <c r="K12" s="173"/>
    </row>
    <row r="13" spans="1:11" ht="109.5" customHeight="1">
      <c r="A13" s="38" t="s">
        <v>42</v>
      </c>
      <c r="B13" s="168" t="s">
        <v>43</v>
      </c>
      <c r="C13" s="168"/>
      <c r="D13" s="168"/>
      <c r="E13" s="169"/>
      <c r="F13" s="37"/>
      <c r="G13" s="38" t="s">
        <v>42</v>
      </c>
      <c r="H13" s="170" t="s">
        <v>44</v>
      </c>
      <c r="I13" s="168"/>
      <c r="J13" s="168"/>
      <c r="K13" s="169"/>
    </row>
    <row r="14" spans="1:11" ht="109.5" customHeight="1" thickBot="1">
      <c r="A14" s="39" t="s">
        <v>45</v>
      </c>
      <c r="B14" s="162" t="s">
        <v>46</v>
      </c>
      <c r="C14" s="163"/>
      <c r="D14" s="163"/>
      <c r="E14" s="164"/>
      <c r="F14" s="35"/>
      <c r="G14" s="39" t="s">
        <v>45</v>
      </c>
      <c r="H14" s="163" t="s">
        <v>47</v>
      </c>
      <c r="I14" s="163"/>
      <c r="J14" s="163"/>
      <c r="K14" s="164"/>
    </row>
    <row r="15" spans="1:11" ht="12" customHeight="1" thickTop="1" thickBot="1">
      <c r="A15" s="40"/>
      <c r="B15" s="35"/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4.75" customHeight="1" thickTop="1">
      <c r="A16" s="42" t="s">
        <v>48</v>
      </c>
      <c r="B16" s="165" t="s">
        <v>20</v>
      </c>
      <c r="C16" s="166"/>
      <c r="D16" s="166"/>
      <c r="E16" s="167"/>
      <c r="F16" s="35"/>
      <c r="G16" s="43" t="s">
        <v>48</v>
      </c>
      <c r="H16" s="152" t="s">
        <v>20</v>
      </c>
      <c r="I16" s="152"/>
      <c r="J16" s="152"/>
      <c r="K16" s="153"/>
    </row>
    <row r="17" spans="1:11" ht="20.25">
      <c r="A17" s="44" t="s">
        <v>49</v>
      </c>
      <c r="B17" s="174" t="s">
        <v>50</v>
      </c>
      <c r="C17" s="175"/>
      <c r="D17" s="175"/>
      <c r="E17" s="176"/>
      <c r="F17" s="35"/>
      <c r="G17" s="36" t="s">
        <v>49</v>
      </c>
      <c r="H17" s="160" t="s">
        <v>51</v>
      </c>
      <c r="I17" s="160"/>
      <c r="J17" s="160"/>
      <c r="K17" s="161"/>
    </row>
    <row r="18" spans="1:11" ht="20.25">
      <c r="A18" s="44" t="s">
        <v>52</v>
      </c>
      <c r="B18" s="174" t="s">
        <v>53</v>
      </c>
      <c r="C18" s="175"/>
      <c r="D18" s="175"/>
      <c r="E18" s="176"/>
      <c r="F18" s="45"/>
      <c r="G18" s="36" t="s">
        <v>52</v>
      </c>
      <c r="H18" s="160" t="s">
        <v>54</v>
      </c>
      <c r="I18" s="160"/>
      <c r="J18" s="160"/>
      <c r="K18" s="161"/>
    </row>
    <row r="19" spans="1:11" ht="33.75" customHeight="1" thickBot="1">
      <c r="A19" s="46" t="s">
        <v>55</v>
      </c>
      <c r="B19" s="177" t="s">
        <v>56</v>
      </c>
      <c r="C19" s="178"/>
      <c r="D19" s="178"/>
      <c r="E19" s="179"/>
      <c r="F19" s="35"/>
      <c r="G19" s="39" t="s">
        <v>55</v>
      </c>
      <c r="H19" s="163" t="s">
        <v>57</v>
      </c>
      <c r="I19" s="163"/>
      <c r="J19" s="163"/>
      <c r="K19" s="164"/>
    </row>
    <row r="20" spans="1:11" ht="21.75" thickTop="1" thickBot="1">
      <c r="A20" s="40"/>
      <c r="B20" s="35"/>
      <c r="C20" s="41"/>
      <c r="D20" s="41"/>
      <c r="E20" s="41"/>
      <c r="F20" s="35"/>
      <c r="G20" s="40"/>
      <c r="H20" s="35"/>
      <c r="I20" s="41"/>
      <c r="J20" s="41"/>
      <c r="K20" s="41"/>
    </row>
    <row r="21" spans="1:11" ht="30.4" customHeight="1" thickTop="1">
      <c r="A21" s="34" t="s">
        <v>58</v>
      </c>
      <c r="B21" s="152" t="s">
        <v>20</v>
      </c>
      <c r="C21" s="152"/>
      <c r="D21" s="152"/>
      <c r="E21" s="153"/>
      <c r="F21" s="35"/>
      <c r="G21" s="34" t="s">
        <v>58</v>
      </c>
      <c r="H21" s="152" t="s">
        <v>20</v>
      </c>
      <c r="I21" s="152"/>
      <c r="J21" s="152"/>
      <c r="K21" s="153"/>
    </row>
    <row r="22" spans="1:11" ht="78.400000000000006" customHeight="1">
      <c r="A22" s="47" t="s">
        <v>59</v>
      </c>
      <c r="B22" s="155" t="s">
        <v>60</v>
      </c>
      <c r="C22" s="155"/>
      <c r="D22" s="155"/>
      <c r="E22" s="156"/>
      <c r="F22" s="35"/>
      <c r="G22" s="36" t="s">
        <v>59</v>
      </c>
      <c r="H22" s="160" t="s">
        <v>61</v>
      </c>
      <c r="I22" s="160"/>
      <c r="J22" s="160"/>
      <c r="K22" s="161"/>
    </row>
    <row r="23" spans="1:11" ht="78.400000000000006" customHeight="1">
      <c r="A23" s="48" t="s">
        <v>62</v>
      </c>
      <c r="B23" s="160" t="s">
        <v>63</v>
      </c>
      <c r="C23" s="160"/>
      <c r="D23" s="160"/>
      <c r="E23" s="161"/>
      <c r="F23" s="35"/>
      <c r="G23" s="36" t="s">
        <v>62</v>
      </c>
      <c r="H23" s="160" t="s">
        <v>64</v>
      </c>
      <c r="I23" s="160"/>
      <c r="J23" s="160"/>
      <c r="K23" s="161"/>
    </row>
    <row r="24" spans="1:11" ht="78.400000000000006" customHeight="1" thickBot="1">
      <c r="A24" s="49" t="s">
        <v>65</v>
      </c>
      <c r="B24" s="163" t="s">
        <v>66</v>
      </c>
      <c r="C24" s="163"/>
      <c r="D24" s="163"/>
      <c r="E24" s="164"/>
      <c r="F24" s="35"/>
      <c r="G24" s="39" t="s">
        <v>67</v>
      </c>
      <c r="H24" s="163" t="s">
        <v>68</v>
      </c>
      <c r="I24" s="163"/>
      <c r="J24" s="163"/>
      <c r="K24" s="164"/>
    </row>
    <row r="25" spans="1:11" ht="21.75" thickTop="1" thickBot="1">
      <c r="A25" s="40"/>
      <c r="B25" s="35"/>
      <c r="C25" s="41"/>
      <c r="D25" s="41"/>
      <c r="E25" s="41"/>
      <c r="F25" s="35"/>
      <c r="G25" s="40"/>
      <c r="H25" s="35"/>
      <c r="I25" s="41"/>
      <c r="J25" s="41"/>
      <c r="K25" s="41"/>
    </row>
    <row r="26" spans="1:11" ht="30.75" customHeight="1" thickTop="1">
      <c r="A26" s="34" t="s">
        <v>69</v>
      </c>
      <c r="B26" s="124" t="s">
        <v>70</v>
      </c>
      <c r="C26" s="124" t="s">
        <v>71</v>
      </c>
      <c r="D26" s="125" t="s">
        <v>72</v>
      </c>
      <c r="E26" s="50"/>
      <c r="F26" s="35"/>
      <c r="G26" s="34" t="s">
        <v>69</v>
      </c>
      <c r="H26" s="124" t="s">
        <v>70</v>
      </c>
      <c r="I26" s="124" t="s">
        <v>71</v>
      </c>
      <c r="J26" s="51" t="s">
        <v>72</v>
      </c>
      <c r="K26" s="52"/>
    </row>
    <row r="27" spans="1:11" ht="176.85" customHeight="1">
      <c r="A27" s="36" t="s">
        <v>73</v>
      </c>
      <c r="B27" s="53" t="s">
        <v>74</v>
      </c>
      <c r="C27" s="53" t="s">
        <v>75</v>
      </c>
      <c r="D27" s="126" t="s">
        <v>76</v>
      </c>
      <c r="E27" s="54"/>
      <c r="F27" s="35"/>
      <c r="G27" s="36" t="s">
        <v>77</v>
      </c>
      <c r="H27" s="55" t="s">
        <v>78</v>
      </c>
      <c r="I27" s="55" t="s">
        <v>79</v>
      </c>
      <c r="J27" s="56" t="s">
        <v>80</v>
      </c>
      <c r="K27" s="57"/>
    </row>
    <row r="28" spans="1:11" ht="176.85" customHeight="1">
      <c r="A28" s="36" t="s">
        <v>81</v>
      </c>
      <c r="B28" s="58" t="s">
        <v>82</v>
      </c>
      <c r="C28" s="58" t="s">
        <v>83</v>
      </c>
      <c r="D28" s="126" t="s">
        <v>84</v>
      </c>
      <c r="E28" s="54"/>
      <c r="F28" s="35"/>
      <c r="G28" s="36" t="s">
        <v>85</v>
      </c>
      <c r="H28" s="59" t="s">
        <v>86</v>
      </c>
      <c r="I28" s="59" t="s">
        <v>87</v>
      </c>
      <c r="J28" s="127" t="s">
        <v>88</v>
      </c>
      <c r="K28" s="57"/>
    </row>
    <row r="29" spans="1:11" ht="176.85" customHeight="1">
      <c r="A29" s="36" t="s">
        <v>89</v>
      </c>
      <c r="B29" s="60" t="s">
        <v>90</v>
      </c>
      <c r="C29" s="60" t="s">
        <v>91</v>
      </c>
      <c r="D29" s="126" t="s">
        <v>92</v>
      </c>
      <c r="E29" s="54"/>
      <c r="F29" s="35"/>
      <c r="G29" s="36" t="s">
        <v>93</v>
      </c>
      <c r="H29" s="61" t="s">
        <v>94</v>
      </c>
      <c r="I29" s="61" t="s">
        <v>95</v>
      </c>
      <c r="J29" s="127" t="s">
        <v>96</v>
      </c>
      <c r="K29" s="57"/>
    </row>
    <row r="30" spans="1:11" ht="176.85" customHeight="1" thickBot="1">
      <c r="A30" s="36" t="s">
        <v>97</v>
      </c>
      <c r="B30" s="62" t="s">
        <v>98</v>
      </c>
      <c r="C30" s="62" t="s">
        <v>99</v>
      </c>
      <c r="D30" s="126" t="s">
        <v>100</v>
      </c>
      <c r="E30" s="54"/>
      <c r="F30" s="35"/>
      <c r="G30" s="39" t="s">
        <v>101</v>
      </c>
      <c r="H30" s="63" t="s">
        <v>102</v>
      </c>
      <c r="I30" s="63" t="s">
        <v>103</v>
      </c>
      <c r="J30" s="123" t="s">
        <v>104</v>
      </c>
      <c r="K30" s="57"/>
    </row>
    <row r="31" spans="1:11" ht="176.85" customHeight="1" thickTop="1" thickBot="1">
      <c r="A31" s="39" t="s">
        <v>105</v>
      </c>
      <c r="B31" s="64" t="s">
        <v>106</v>
      </c>
      <c r="C31" s="64" t="s">
        <v>107</v>
      </c>
      <c r="D31" s="104" t="s">
        <v>108</v>
      </c>
      <c r="E31" s="54"/>
      <c r="F31" s="35"/>
      <c r="G31" s="33"/>
      <c r="H31" s="33"/>
      <c r="I31" s="33"/>
      <c r="J31" s="33"/>
      <c r="K31" s="33"/>
    </row>
    <row r="32" spans="1:11" ht="15" thickTop="1"/>
  </sheetData>
  <mergeCells count="41"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rintOptions horizontalCentered="1"/>
  <pageMargins left="0.51181102362204722" right="0.51181102362204722" top="0.78740157480314965" bottom="0.55118110236220474" header="0.31496062992125984" footer="0.31496062992125984"/>
  <pageSetup scale="34" fitToHeight="0" orientation="landscape" r:id="rId1"/>
  <headerFooter>
    <oddFooter>&amp;R&amp;"Arial,Normal"&amp;16Página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pageSetUpPr fitToPage="1"/>
  </sheetPr>
  <dimension ref="A2:N41"/>
  <sheetViews>
    <sheetView showGridLines="0" tabSelected="1" topLeftCell="F7" zoomScale="85" zoomScaleNormal="85" zoomScaleSheetLayoutView="85" zoomScalePageLayoutView="80" workbookViewId="0">
      <pane xSplit="4230" ySplit="1950" topLeftCell="B27" activePane="bottomRight"/>
      <selection pane="bottomRight" activeCell="L13" sqref="L13:L17"/>
      <selection pane="bottomLeft" activeCell="A27" sqref="A27:A31"/>
      <selection pane="topRight" activeCell="E46" sqref="E46"/>
    </sheetView>
  </sheetViews>
  <sheetFormatPr defaultColWidth="0.7109375" defaultRowHeight="14.25"/>
  <cols>
    <col min="1" max="1" width="20" style="7" customWidth="1"/>
    <col min="2" max="2" width="23.5703125" style="7" customWidth="1"/>
    <col min="3" max="3" width="46.42578125" style="7" customWidth="1"/>
    <col min="4" max="4" width="18.14062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32.140625" style="7" customWidth="1"/>
    <col min="14" max="14" width="21.140625" style="7" customWidth="1"/>
    <col min="15" max="16384" width="0.7109375" style="7"/>
  </cols>
  <sheetData>
    <row r="2" spans="1:14" ht="57.75" customHeight="1">
      <c r="A2" s="242"/>
      <c r="B2" s="138"/>
      <c r="C2" s="138"/>
      <c r="D2" s="246" t="s">
        <v>0</v>
      </c>
      <c r="E2" s="247"/>
      <c r="F2" s="247"/>
      <c r="G2" s="247"/>
      <c r="H2" s="247"/>
      <c r="I2" s="247"/>
      <c r="J2" s="247"/>
      <c r="K2" s="248"/>
      <c r="L2" s="133" t="s">
        <v>1</v>
      </c>
      <c r="M2" s="120"/>
      <c r="N2" s="120"/>
    </row>
    <row r="3" spans="1:14" ht="60" customHeight="1">
      <c r="A3" s="242"/>
      <c r="B3" s="138"/>
      <c r="C3" s="138"/>
      <c r="D3" s="249" t="s">
        <v>2</v>
      </c>
      <c r="E3" s="250"/>
      <c r="F3" s="250"/>
      <c r="G3" s="250"/>
      <c r="H3" s="250"/>
      <c r="I3" s="250"/>
      <c r="J3" s="250"/>
      <c r="K3" s="250"/>
      <c r="L3" s="132" t="s">
        <v>3</v>
      </c>
      <c r="M3" s="120"/>
      <c r="N3" s="120"/>
    </row>
    <row r="4" spans="1:14" ht="33" customHeight="1">
      <c r="A4" s="131"/>
      <c r="B4" s="30"/>
      <c r="C4" s="30"/>
      <c r="D4" s="31"/>
      <c r="E4" s="31"/>
      <c r="F4" s="31"/>
      <c r="G4" s="31"/>
      <c r="H4" s="31"/>
      <c r="I4" s="31"/>
      <c r="J4" s="31"/>
      <c r="K4" s="31"/>
      <c r="L4" s="31"/>
      <c r="M4" s="120"/>
      <c r="N4" s="120"/>
    </row>
    <row r="5" spans="1:14" ht="15" customHeight="1">
      <c r="A5" s="192" t="s">
        <v>109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4"/>
    </row>
    <row r="6" spans="1:14" ht="15" customHeight="1">
      <c r="A6" s="244" t="s">
        <v>110</v>
      </c>
      <c r="B6" s="245"/>
      <c r="C6" s="245"/>
      <c r="D6" s="245"/>
      <c r="E6" s="245"/>
      <c r="F6" s="245"/>
      <c r="G6" s="245"/>
      <c r="H6" s="245"/>
      <c r="I6" s="243" t="s">
        <v>111</v>
      </c>
      <c r="J6" s="243"/>
      <c r="K6" s="243"/>
      <c r="L6" s="252" t="s">
        <v>112</v>
      </c>
      <c r="M6" s="252"/>
      <c r="N6" s="252"/>
    </row>
    <row r="7" spans="1:14" ht="44.25" customHeight="1">
      <c r="A7" s="65" t="s">
        <v>113</v>
      </c>
      <c r="B7" s="65" t="s">
        <v>114</v>
      </c>
      <c r="C7" s="65" t="s">
        <v>115</v>
      </c>
      <c r="D7" s="66" t="s">
        <v>116</v>
      </c>
      <c r="E7" s="66" t="s">
        <v>117</v>
      </c>
      <c r="F7" s="66" t="s">
        <v>118</v>
      </c>
      <c r="G7" s="66" t="s">
        <v>119</v>
      </c>
      <c r="H7" s="66" t="s">
        <v>120</v>
      </c>
      <c r="I7" s="66" t="s">
        <v>121</v>
      </c>
      <c r="J7" s="65" t="s">
        <v>70</v>
      </c>
      <c r="K7" s="65" t="s">
        <v>71</v>
      </c>
      <c r="L7" s="65" t="s">
        <v>122</v>
      </c>
      <c r="M7" s="65" t="s">
        <v>123</v>
      </c>
      <c r="N7" s="65" t="s">
        <v>4</v>
      </c>
    </row>
    <row r="8" spans="1:14" ht="66" customHeight="1">
      <c r="A8" s="180" t="s">
        <v>124</v>
      </c>
      <c r="B8" s="183" t="s">
        <v>125</v>
      </c>
      <c r="C8" s="186" t="s">
        <v>126</v>
      </c>
      <c r="D8" s="240" t="s">
        <v>49</v>
      </c>
      <c r="E8" s="186" t="s">
        <v>127</v>
      </c>
      <c r="F8" s="186" t="s">
        <v>128</v>
      </c>
      <c r="G8" s="240" t="s">
        <v>59</v>
      </c>
      <c r="H8" s="240" t="s">
        <v>42</v>
      </c>
      <c r="I8" s="222">
        <f>IFERROR(VLOOKUP(H8,Naturaleza,2,FALSE)*VLOOKUP('Matriz Riesgo y Op'!D8,Probabilidad,2,FALSE)*VLOOKUP('Matriz Riesgo y Op'!G8,Impacto,2,FALSE),"")</f>
        <v>6</v>
      </c>
      <c r="J8" s="204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207" t="str">
        <f>IFERROR(VLOOKUP(J8,'Parámetros de riesgo'!$B$27:$C$31,2,FALSE),IFERROR(VLOOKUP(J8,'Parámetros de riesgo'!$H$27:$I$30,2,FALSE),""))</f>
        <v>VIGILARLO</v>
      </c>
      <c r="L8" s="210" t="str">
        <f>IFERROR(VLOOKUP(K8,'Parámetros de riesgo'!$C$27:$D$31,2,FALSE),IFERROR(VLOOKUP(K8,'Parámetros de riesgo'!$I$27:$J$30,2,FALSE),""))</f>
        <v>Control rutinario, no afecta la secuencia e integridad del proceso  y/o Partes Interesadas.  Documentar en las acciones de respuesta de la matriz de riesgos y oportunidades.</v>
      </c>
      <c r="M8" s="105" t="s">
        <v>129</v>
      </c>
      <c r="N8" s="130" t="s">
        <v>130</v>
      </c>
    </row>
    <row r="9" spans="1:14" ht="66" customHeight="1">
      <c r="A9" s="181"/>
      <c r="B9" s="184"/>
      <c r="C9" s="187"/>
      <c r="D9" s="241"/>
      <c r="E9" s="187"/>
      <c r="F9" s="187"/>
      <c r="G9" s="241"/>
      <c r="H9" s="241"/>
      <c r="I9" s="223"/>
      <c r="J9" s="205"/>
      <c r="K9" s="208"/>
      <c r="L9" s="211"/>
      <c r="M9" s="106" t="s">
        <v>131</v>
      </c>
      <c r="N9" s="130" t="s">
        <v>132</v>
      </c>
    </row>
    <row r="10" spans="1:14" ht="66" customHeight="1">
      <c r="A10" s="181"/>
      <c r="B10" s="184"/>
      <c r="C10" s="187"/>
      <c r="D10" s="241"/>
      <c r="E10" s="187"/>
      <c r="F10" s="187"/>
      <c r="G10" s="241"/>
      <c r="H10" s="241"/>
      <c r="I10" s="223"/>
      <c r="J10" s="205"/>
      <c r="K10" s="208"/>
      <c r="L10" s="211"/>
      <c r="M10" s="105" t="s">
        <v>133</v>
      </c>
      <c r="N10" s="67" t="s">
        <v>134</v>
      </c>
    </row>
    <row r="11" spans="1:14" ht="22.15" customHeight="1">
      <c r="A11" s="181"/>
      <c r="B11" s="184"/>
      <c r="C11" s="187"/>
      <c r="D11" s="241"/>
      <c r="E11" s="187"/>
      <c r="F11" s="187"/>
      <c r="G11" s="241"/>
      <c r="H11" s="241"/>
      <c r="I11" s="223"/>
      <c r="J11" s="205"/>
      <c r="K11" s="208"/>
      <c r="L11" s="211"/>
      <c r="M11" s="107"/>
      <c r="N11" s="67"/>
    </row>
    <row r="12" spans="1:14" ht="13.5" hidden="1" customHeight="1">
      <c r="A12" s="182"/>
      <c r="B12" s="185"/>
      <c r="C12" s="188"/>
      <c r="D12" s="251"/>
      <c r="E12" s="187"/>
      <c r="F12" s="187"/>
      <c r="G12" s="241"/>
      <c r="H12" s="241"/>
      <c r="I12" s="223"/>
      <c r="J12" s="206"/>
      <c r="K12" s="209"/>
      <c r="L12" s="212"/>
      <c r="M12" s="105"/>
      <c r="N12" s="67"/>
    </row>
    <row r="13" spans="1:14" ht="88.15" customHeight="1">
      <c r="A13" s="180" t="s">
        <v>124</v>
      </c>
      <c r="B13" s="183" t="s">
        <v>135</v>
      </c>
      <c r="C13" s="186" t="s">
        <v>136</v>
      </c>
      <c r="D13" s="189" t="s">
        <v>49</v>
      </c>
      <c r="E13" s="186" t="s">
        <v>137</v>
      </c>
      <c r="F13" s="186" t="s">
        <v>138</v>
      </c>
      <c r="G13" s="217" t="s">
        <v>59</v>
      </c>
      <c r="H13" s="217" t="s">
        <v>42</v>
      </c>
      <c r="I13" s="222">
        <f>IFERROR(VLOOKUP(H13,Naturaleza,2,FALSE)*VLOOKUP('Matriz Riesgo y Op'!D13,Probabilidad,2,FALSE)*VLOOKUP('Matriz Riesgo y Op'!G13,Impacto,2,FALSE),"")</f>
        <v>6</v>
      </c>
      <c r="J13" s="204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207" t="str">
        <f>IFERROR(VLOOKUP(J13,'Parámetros de riesgo'!$B$27:$C$31,2,FALSE),IFERROR(VLOOKUP(J13,'Parámetros de riesgo'!$H$27:$I$30,2,FALSE),""))</f>
        <v>VIGILARLO</v>
      </c>
      <c r="L13" s="210" t="str">
        <f>IFERROR(VLOOKUP(K13,'Parámetros de riesgo'!$C$27:$D$31,2,FALSE),IFERROR(VLOOKUP(K13,'Parámetros de riesgo'!$I$27:$J$30,2,FALSE),""))</f>
        <v>Control rutinario, no afecta la secuencia e integridad del proceso  y/o Partes Interesadas.  Documentar en las acciones de respuesta de la matriz de riesgos y oportunidades.</v>
      </c>
      <c r="M13" s="108" t="s">
        <v>139</v>
      </c>
      <c r="N13" s="130" t="s">
        <v>132</v>
      </c>
    </row>
    <row r="14" spans="1:14" ht="22.15" customHeight="1">
      <c r="A14" s="181"/>
      <c r="B14" s="184"/>
      <c r="C14" s="187"/>
      <c r="D14" s="190"/>
      <c r="E14" s="187"/>
      <c r="F14" s="187"/>
      <c r="G14" s="218"/>
      <c r="H14" s="218"/>
      <c r="I14" s="223"/>
      <c r="J14" s="205"/>
      <c r="K14" s="208"/>
      <c r="L14" s="211"/>
      <c r="M14" s="109"/>
      <c r="N14" s="68"/>
    </row>
    <row r="15" spans="1:14" ht="22.15" customHeight="1">
      <c r="A15" s="181"/>
      <c r="B15" s="184"/>
      <c r="C15" s="187"/>
      <c r="D15" s="190"/>
      <c r="E15" s="187"/>
      <c r="F15" s="187"/>
      <c r="G15" s="218"/>
      <c r="H15" s="218"/>
      <c r="I15" s="223"/>
      <c r="J15" s="205"/>
      <c r="K15" s="208"/>
      <c r="L15" s="211"/>
      <c r="M15" s="105"/>
      <c r="N15" s="67"/>
    </row>
    <row r="16" spans="1:14" ht="22.15" customHeight="1">
      <c r="A16" s="181"/>
      <c r="B16" s="184"/>
      <c r="C16" s="187"/>
      <c r="D16" s="190"/>
      <c r="E16" s="187"/>
      <c r="F16" s="187"/>
      <c r="G16" s="218"/>
      <c r="H16" s="218"/>
      <c r="I16" s="223"/>
      <c r="J16" s="205"/>
      <c r="K16" s="208"/>
      <c r="L16" s="211"/>
      <c r="M16" s="105"/>
      <c r="N16" s="67"/>
    </row>
    <row r="17" spans="1:14" ht="22.15" customHeight="1">
      <c r="A17" s="182"/>
      <c r="B17" s="185"/>
      <c r="C17" s="188"/>
      <c r="D17" s="191"/>
      <c r="E17" s="187"/>
      <c r="F17" s="187"/>
      <c r="G17" s="218"/>
      <c r="H17" s="218"/>
      <c r="I17" s="223"/>
      <c r="J17" s="206"/>
      <c r="K17" s="209"/>
      <c r="L17" s="212"/>
      <c r="M17" s="105"/>
      <c r="N17" s="67"/>
    </row>
    <row r="18" spans="1:14" ht="88.15" customHeight="1">
      <c r="A18" s="195" t="s">
        <v>124</v>
      </c>
      <c r="B18" s="198" t="s">
        <v>140</v>
      </c>
      <c r="C18" s="198" t="s">
        <v>141</v>
      </c>
      <c r="D18" s="189" t="s">
        <v>49</v>
      </c>
      <c r="E18" s="201" t="s">
        <v>142</v>
      </c>
      <c r="F18" s="213" t="s">
        <v>143</v>
      </c>
      <c r="G18" s="214" t="s">
        <v>59</v>
      </c>
      <c r="H18" s="217" t="s">
        <v>42</v>
      </c>
      <c r="I18" s="219">
        <f>IFERROR(VLOOKUP(H18,Naturaleza,2,FALSE)*VLOOKUP('Matriz Riesgo y Op'!D18,Probabilidad,2,FALSE)*VLOOKUP('Matriz Riesgo y Op'!G18,Impacto,2,FALSE),"")</f>
        <v>6</v>
      </c>
      <c r="J18" s="204" t="str">
        <f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207" t="str">
        <f>IFERROR(VLOOKUP(J18,'Parámetros de riesgo'!$B$27:$C$31,2,FALSE),IFERROR(VLOOKUP(J18,'Parámetros de riesgo'!$H$27:$I$30,2,FALSE),""))</f>
        <v>VIGILARLO</v>
      </c>
      <c r="L18" s="210" t="str">
        <f>IFERROR(VLOOKUP(K18,'Parámetros de riesgo'!$C$27:$D$31,2,FALSE),IFERROR(VLOOKUP(K18,'Parámetros de riesgo'!$I$27:$J$30,2,FALSE),""))</f>
        <v>Control rutinario, no afecta la secuencia e integridad del proceso  y/o Partes Interesadas.  Documentar en las acciones de respuesta de la matriz de riesgos y oportunidades.</v>
      </c>
      <c r="M18" s="110" t="s">
        <v>144</v>
      </c>
      <c r="N18" s="130" t="s">
        <v>132</v>
      </c>
    </row>
    <row r="19" spans="1:14" ht="22.15" customHeight="1">
      <c r="A19" s="196"/>
      <c r="B19" s="199"/>
      <c r="C19" s="199"/>
      <c r="D19" s="190"/>
      <c r="E19" s="202"/>
      <c r="F19" s="202"/>
      <c r="G19" s="215"/>
      <c r="H19" s="218"/>
      <c r="I19" s="220"/>
      <c r="J19" s="205"/>
      <c r="K19" s="208"/>
      <c r="L19" s="211"/>
      <c r="M19" s="107"/>
      <c r="N19" s="67"/>
    </row>
    <row r="20" spans="1:14" ht="22.15" customHeight="1">
      <c r="A20" s="196"/>
      <c r="B20" s="199"/>
      <c r="C20" s="199"/>
      <c r="D20" s="190"/>
      <c r="E20" s="202"/>
      <c r="F20" s="202"/>
      <c r="G20" s="215"/>
      <c r="H20" s="218"/>
      <c r="I20" s="220"/>
      <c r="J20" s="205"/>
      <c r="K20" s="208"/>
      <c r="L20" s="211"/>
      <c r="M20" s="107"/>
      <c r="N20" s="67"/>
    </row>
    <row r="21" spans="1:14" ht="22.15" customHeight="1">
      <c r="A21" s="196"/>
      <c r="B21" s="199"/>
      <c r="C21" s="199"/>
      <c r="D21" s="190"/>
      <c r="E21" s="202"/>
      <c r="F21" s="202"/>
      <c r="G21" s="215"/>
      <c r="H21" s="218"/>
      <c r="I21" s="220"/>
      <c r="J21" s="205"/>
      <c r="K21" s="208"/>
      <c r="L21" s="211"/>
      <c r="M21" s="105"/>
      <c r="N21" s="67"/>
    </row>
    <row r="22" spans="1:14" ht="22.15" customHeight="1">
      <c r="A22" s="197"/>
      <c r="B22" s="200"/>
      <c r="C22" s="200"/>
      <c r="D22" s="191"/>
      <c r="E22" s="203"/>
      <c r="F22" s="203"/>
      <c r="G22" s="216"/>
      <c r="H22" s="218"/>
      <c r="I22" s="221"/>
      <c r="J22" s="206"/>
      <c r="K22" s="209"/>
      <c r="L22" s="212"/>
      <c r="M22" s="105"/>
      <c r="N22" s="67"/>
    </row>
    <row r="23" spans="1:14" ht="13.9" customHeight="1">
      <c r="A23" s="69"/>
      <c r="B23" s="69"/>
      <c r="C23" s="69"/>
      <c r="D23" s="70"/>
      <c r="E23" s="70"/>
      <c r="F23" s="70"/>
      <c r="G23" s="70"/>
      <c r="H23" s="70"/>
      <c r="I23" s="71"/>
      <c r="J23" s="72"/>
      <c r="K23" s="72"/>
      <c r="L23" s="72"/>
      <c r="M23" s="72"/>
      <c r="N23" s="72"/>
    </row>
    <row r="24" spans="1:14" ht="30" customHeight="1">
      <c r="A24" s="192" t="s">
        <v>145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4"/>
    </row>
    <row r="25" spans="1:14" ht="15" customHeight="1">
      <c r="A25" s="225" t="s">
        <v>110</v>
      </c>
      <c r="B25" s="226"/>
      <c r="C25" s="226"/>
      <c r="D25" s="226"/>
      <c r="E25" s="226"/>
      <c r="F25" s="226"/>
      <c r="G25" s="226"/>
      <c r="H25" s="226"/>
      <c r="I25" s="239" t="s">
        <v>111</v>
      </c>
      <c r="J25" s="239"/>
      <c r="K25" s="239"/>
      <c r="L25" s="224" t="s">
        <v>112</v>
      </c>
      <c r="M25" s="224"/>
      <c r="N25" s="224"/>
    </row>
    <row r="26" spans="1:14" ht="86.1" customHeight="1">
      <c r="A26" s="66" t="s">
        <v>146</v>
      </c>
      <c r="B26" s="66" t="s">
        <v>114</v>
      </c>
      <c r="C26" s="66" t="s">
        <v>147</v>
      </c>
      <c r="D26" s="66" t="s">
        <v>148</v>
      </c>
      <c r="E26" s="66" t="s">
        <v>149</v>
      </c>
      <c r="F26" s="65" t="s">
        <v>150</v>
      </c>
      <c r="G26" s="65" t="s">
        <v>151</v>
      </c>
      <c r="H26" s="65" t="s">
        <v>152</v>
      </c>
      <c r="I26" s="65" t="s">
        <v>153</v>
      </c>
      <c r="J26" s="65" t="s">
        <v>70</v>
      </c>
      <c r="K26" s="73" t="s">
        <v>71</v>
      </c>
      <c r="L26" s="65" t="s">
        <v>122</v>
      </c>
      <c r="M26" s="65" t="s">
        <v>123</v>
      </c>
      <c r="N26" s="65" t="s">
        <v>4</v>
      </c>
    </row>
    <row r="27" spans="1:14" ht="88.15" customHeight="1">
      <c r="A27" s="230" t="s">
        <v>154</v>
      </c>
      <c r="B27" s="183" t="s">
        <v>125</v>
      </c>
      <c r="C27" s="233" t="s">
        <v>155</v>
      </c>
      <c r="D27" s="236" t="s">
        <v>55</v>
      </c>
      <c r="E27" s="227" t="s">
        <v>156</v>
      </c>
      <c r="F27" s="227" t="s">
        <v>157</v>
      </c>
      <c r="G27" s="217" t="s">
        <v>62</v>
      </c>
      <c r="H27" s="217" t="s">
        <v>158</v>
      </c>
      <c r="I27" s="222">
        <f>IFERROR(VLOOKUP(H27,Naturaleza,2,FALSE)*VLOOKUP('Matriz Riesgo y Op'!D27,Probabilidad,2,FALSE)*VLOOKUP('Matriz Riesgo y Op'!G27,Impacto,2,FALSE),"")</f>
        <v>700</v>
      </c>
      <c r="J27" s="204" t="str">
        <f t="shared" ref="J27" si="2">IF(A27="Riesgo",IF(I27="","",IF(AND(I27&gt;0,I27&lt;200),"Trivial",IF(OR(I27=200,AND(I27&gt;200,I27&lt;400)),"Tolerable",IF(OR(I27=400,AND(I27&gt;400,I27&lt;600)),"Moderado",IF(OR(I27=600,AND(I27&gt;600,I27&lt;800)),"Importante",IF(OR(I27=800,I27&gt;800,I27&lt;1000,I27=1000),"Intolerable","")))))),IF(A27="Oportunidad",IF(I27="","",IF(AND(I27&gt;0,I27&lt;250),"Limitada",IF(OR(I27=250,AND(I27&gt;250,I27&lt;500)),"Media",IF(OR(I27=500,AND(I27&gt;500,I27&lt;750)),"Potencial",IF(OR(I27=750,AND(I27&gt;750,I27&lt;=1000)),"Sobresaliente",""))))),""))</f>
        <v>Potencial</v>
      </c>
      <c r="K27" s="207" t="str">
        <f>IFERROR(VLOOKUP(J27,'Parámetros de riesgo'!$B$27:$C$31,2,FALSE),IFERROR(VLOOKUP(J27,'Parámetros de riesgo'!$H$27:$I$30,2,FALSE),""))</f>
        <v>APROPIARSE</v>
      </c>
      <c r="L27" s="210" t="str">
        <f>IFERROR(VLOOKUP(K27,'Parámetros de riesgo'!$C$27:$D$31,2,FALSE),IFERROR(VLOOKUP(K27,'Parámetros de riesgo'!$I$27:$J$30,2,FALSE),""))</f>
        <v>Oportunidad con beneficios claros y específicos en el proceso de una o varias áreas y/o partes interesadas, de la cual se espera un resultado a corto y mediano plazo.  Documentar en las acciones de respuesta de la matriz de riesgos y oportunidades.</v>
      </c>
      <c r="M27" s="110" t="s">
        <v>144</v>
      </c>
      <c r="N27" s="130" t="s">
        <v>132</v>
      </c>
    </row>
    <row r="28" spans="1:14" ht="22.15" customHeight="1">
      <c r="A28" s="231"/>
      <c r="B28" s="184"/>
      <c r="C28" s="234"/>
      <c r="D28" s="237"/>
      <c r="E28" s="228"/>
      <c r="F28" s="228"/>
      <c r="G28" s="218"/>
      <c r="H28" s="218"/>
      <c r="I28" s="223"/>
      <c r="J28" s="205"/>
      <c r="K28" s="208"/>
      <c r="L28" s="211"/>
      <c r="M28" s="111"/>
      <c r="N28" s="67"/>
    </row>
    <row r="29" spans="1:14" ht="22.15" customHeight="1">
      <c r="A29" s="231"/>
      <c r="B29" s="184"/>
      <c r="C29" s="234"/>
      <c r="D29" s="237"/>
      <c r="E29" s="228"/>
      <c r="F29" s="228"/>
      <c r="G29" s="218"/>
      <c r="H29" s="218"/>
      <c r="I29" s="223"/>
      <c r="J29" s="205"/>
      <c r="K29" s="208"/>
      <c r="L29" s="211"/>
      <c r="M29" s="111"/>
      <c r="N29" s="67"/>
    </row>
    <row r="30" spans="1:14" ht="22.15" customHeight="1">
      <c r="A30" s="231"/>
      <c r="B30" s="184"/>
      <c r="C30" s="234"/>
      <c r="D30" s="237"/>
      <c r="E30" s="228"/>
      <c r="F30" s="228"/>
      <c r="G30" s="218"/>
      <c r="H30" s="218"/>
      <c r="I30" s="223"/>
      <c r="J30" s="205"/>
      <c r="K30" s="208"/>
      <c r="L30" s="211"/>
      <c r="M30" s="111"/>
      <c r="N30" s="67"/>
    </row>
    <row r="31" spans="1:14" ht="22.15" customHeight="1">
      <c r="A31" s="232"/>
      <c r="B31" s="185"/>
      <c r="C31" s="235"/>
      <c r="D31" s="238"/>
      <c r="E31" s="229"/>
      <c r="F31" s="229"/>
      <c r="G31" s="218"/>
      <c r="H31" s="218"/>
      <c r="I31" s="223"/>
      <c r="J31" s="206"/>
      <c r="K31" s="209"/>
      <c r="L31" s="212"/>
      <c r="M31" s="111"/>
      <c r="N31" s="67"/>
    </row>
    <row r="32" spans="1:14" ht="88.15" customHeight="1">
      <c r="A32" s="230" t="s">
        <v>154</v>
      </c>
      <c r="B32" s="183" t="s">
        <v>135</v>
      </c>
      <c r="C32" s="183" t="s">
        <v>159</v>
      </c>
      <c r="D32" s="236" t="s">
        <v>52</v>
      </c>
      <c r="E32" s="186" t="s">
        <v>160</v>
      </c>
      <c r="F32" s="227" t="s">
        <v>161</v>
      </c>
      <c r="G32" s="217" t="s">
        <v>62</v>
      </c>
      <c r="H32" s="217" t="s">
        <v>158</v>
      </c>
      <c r="I32" s="222">
        <f>IFERROR(VLOOKUP(H32,Naturaleza,2,FALSE)*VLOOKUP('Matriz Riesgo y Op'!D32,Probabilidad,2,FALSE)*VLOOKUP('Matriz Riesgo y Op'!G32,Impacto,2,FALSE),"")</f>
        <v>490</v>
      </c>
      <c r="J32" s="204" t="str">
        <f t="shared" ref="J32" si="3">IF(A32="Riesgo",IF(I32="","",IF(AND(I32&gt;0,I32&lt;200),"Trivial",IF(OR(I32=200,AND(I32&gt;200,I32&lt;400)),"Tolerable",IF(OR(I32=400,AND(I32&gt;400,I32&lt;600)),"Moderado",IF(OR(I32=600,AND(I32&gt;600,I32&lt;800)),"Importante",IF(OR(I32=800,I32&gt;800,I32&lt;1000,I32=1000),"Intolerable","")))))),IF(A32="Oportunidad",IF(I32="","",IF(AND(I32&gt;0,I32&lt;250),"Limitada",IF(OR(I32=250,AND(I32&gt;250,I32&lt;500)),"Media",IF(OR(I32=500,AND(I32&gt;500,I32&lt;750)),"Potencial",IF(OR(I32=750,AND(I32&gt;750,I32&lt;=1000)),"Sobresaliente",""))))),""))</f>
        <v>Media</v>
      </c>
      <c r="K32" s="207" t="str">
        <f>IFERROR(VLOOKUP(J32,'Parámetros de riesgo'!$B$27:$C$31,2,FALSE),IFERROR(VLOOKUP(J32,'Parámetros de riesgo'!$H$27:$I$30,2,FALSE),""))</f>
        <v>ABORDAR</v>
      </c>
      <c r="L32" s="210" t="str">
        <f>IFERROR(VLOOKUP(K32,'Parámetros de riesgo'!$C$27:$D$31,2,FALSE),IFERROR(VLOOKUP(K32,'Parámetros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 Documentar en las acciones de respuesta de la matriz de riesgos y oportunidades.</v>
      </c>
      <c r="M32" s="110" t="s">
        <v>144</v>
      </c>
      <c r="N32" s="130" t="s">
        <v>132</v>
      </c>
    </row>
    <row r="33" spans="1:14" ht="22.15" customHeight="1">
      <c r="A33" s="231"/>
      <c r="B33" s="184"/>
      <c r="C33" s="184"/>
      <c r="D33" s="237"/>
      <c r="E33" s="187"/>
      <c r="F33" s="228"/>
      <c r="G33" s="218"/>
      <c r="H33" s="218"/>
      <c r="I33" s="223"/>
      <c r="J33" s="205"/>
      <c r="K33" s="208"/>
      <c r="L33" s="211"/>
      <c r="M33" s="111"/>
      <c r="N33" s="67"/>
    </row>
    <row r="34" spans="1:14" ht="22.15" customHeight="1">
      <c r="A34" s="231"/>
      <c r="B34" s="184"/>
      <c r="C34" s="184"/>
      <c r="D34" s="237"/>
      <c r="E34" s="187"/>
      <c r="F34" s="228"/>
      <c r="G34" s="218"/>
      <c r="H34" s="218"/>
      <c r="I34" s="223"/>
      <c r="J34" s="205"/>
      <c r="K34" s="208"/>
      <c r="L34" s="211"/>
      <c r="M34" s="111"/>
      <c r="N34" s="67"/>
    </row>
    <row r="35" spans="1:14" ht="22.15" customHeight="1">
      <c r="A35" s="231"/>
      <c r="B35" s="184"/>
      <c r="C35" s="184"/>
      <c r="D35" s="237"/>
      <c r="E35" s="187"/>
      <c r="F35" s="228"/>
      <c r="G35" s="218"/>
      <c r="H35" s="218"/>
      <c r="I35" s="223"/>
      <c r="J35" s="205"/>
      <c r="K35" s="208"/>
      <c r="L35" s="211"/>
      <c r="M35" s="111"/>
      <c r="N35" s="67"/>
    </row>
    <row r="36" spans="1:14" ht="22.15" customHeight="1">
      <c r="A36" s="232"/>
      <c r="B36" s="185"/>
      <c r="C36" s="185"/>
      <c r="D36" s="238"/>
      <c r="E36" s="187"/>
      <c r="F36" s="229"/>
      <c r="G36" s="218"/>
      <c r="H36" s="218"/>
      <c r="I36" s="223"/>
      <c r="J36" s="206"/>
      <c r="K36" s="209"/>
      <c r="L36" s="212"/>
      <c r="M36" s="111"/>
      <c r="N36" s="67"/>
    </row>
    <row r="37" spans="1:14" ht="66" customHeight="1">
      <c r="A37" s="230" t="s">
        <v>154</v>
      </c>
      <c r="B37" s="198" t="s">
        <v>162</v>
      </c>
      <c r="C37" s="183" t="s">
        <v>163</v>
      </c>
      <c r="D37" s="236" t="s">
        <v>52</v>
      </c>
      <c r="E37" s="186" t="s">
        <v>164</v>
      </c>
      <c r="F37" s="186" t="s">
        <v>165</v>
      </c>
      <c r="G37" s="217" t="s">
        <v>62</v>
      </c>
      <c r="H37" s="217" t="s">
        <v>158</v>
      </c>
      <c r="I37" s="222">
        <f>IFERROR(VLOOKUP(H37,Naturaleza,2,FALSE)*VLOOKUP('Matriz Riesgo y Op'!D37,Probabilidad,2,FALSE)*VLOOKUP('Matriz Riesgo y Op'!G37,Impacto,2,FALSE),"")</f>
        <v>490</v>
      </c>
      <c r="J37" s="204" t="str">
        <f t="shared" ref="J37" si="4">IF(A37="Riesgo",IF(I37="","",IF(AND(I37&gt;0,I37&lt;200),"Trivial",IF(OR(I37=200,AND(I37&gt;200,I37&lt;400)),"Tolerable",IF(OR(I37=400,AND(I37&gt;400,I37&lt;600)),"Moderado",IF(OR(I37=600,AND(I37&gt;600,I37&lt;800)),"Importante",IF(OR(I37=800,I37&gt;800,I37&lt;1000,I37=1000),"Intolerable","")))))),IF(A37="Oportunidad",IF(I37="","",IF(AND(I37&gt;0,I37&lt;250),"Limitada",IF(OR(I37=250,AND(I37&gt;250,I37&lt;500)),"Media",IF(OR(I37=500,AND(I37&gt;500,I37&lt;750)),"Potencial",IF(OR(I37=750,AND(I37&gt;750,I37&lt;=1000)),"Sobresaliente",""))))),""))</f>
        <v>Media</v>
      </c>
      <c r="K37" s="207" t="str">
        <f>IFERROR(VLOOKUP(J37,'Parámetros de riesgo'!$B$27:$C$31,2,FALSE),IFERROR(VLOOKUP(J37,'Parámetros de riesgo'!$H$27:$I$30,2,FALSE),""))</f>
        <v>ABORDAR</v>
      </c>
      <c r="L37" s="210" t="str">
        <f>IFERROR(VLOOKUP(K37,'Parámetros de riesgo'!$C$27:$D$31,2,FALSE),IFERROR(VLOOKUP(K37,'Parámetros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 Documentar en las acciones de respuesta de la matriz de riesgos y oportunidades.</v>
      </c>
      <c r="M37" s="105" t="s">
        <v>166</v>
      </c>
      <c r="N37" s="130" t="s">
        <v>132</v>
      </c>
    </row>
    <row r="38" spans="1:14" ht="22.15" customHeight="1">
      <c r="A38" s="231"/>
      <c r="B38" s="199"/>
      <c r="C38" s="184"/>
      <c r="D38" s="237"/>
      <c r="E38" s="187"/>
      <c r="F38" s="187"/>
      <c r="G38" s="218"/>
      <c r="H38" s="218"/>
      <c r="I38" s="223"/>
      <c r="J38" s="205"/>
      <c r="K38" s="208"/>
      <c r="L38" s="211"/>
      <c r="M38" s="111"/>
      <c r="N38" s="67"/>
    </row>
    <row r="39" spans="1:14" ht="22.15" customHeight="1">
      <c r="A39" s="231"/>
      <c r="B39" s="199"/>
      <c r="C39" s="184"/>
      <c r="D39" s="237"/>
      <c r="E39" s="187"/>
      <c r="F39" s="187"/>
      <c r="G39" s="218"/>
      <c r="H39" s="218"/>
      <c r="I39" s="223"/>
      <c r="J39" s="205"/>
      <c r="K39" s="208"/>
      <c r="L39" s="211"/>
      <c r="M39" s="111"/>
      <c r="N39" s="67"/>
    </row>
    <row r="40" spans="1:14" ht="22.15" customHeight="1">
      <c r="A40" s="231"/>
      <c r="B40" s="199"/>
      <c r="C40" s="184"/>
      <c r="D40" s="237"/>
      <c r="E40" s="187"/>
      <c r="F40" s="187"/>
      <c r="G40" s="218"/>
      <c r="H40" s="218"/>
      <c r="I40" s="223"/>
      <c r="J40" s="205"/>
      <c r="K40" s="208"/>
      <c r="L40" s="211"/>
      <c r="M40" s="111"/>
      <c r="N40" s="67"/>
    </row>
    <row r="41" spans="1:14" ht="22.15" customHeight="1">
      <c r="A41" s="232"/>
      <c r="B41" s="200"/>
      <c r="C41" s="185"/>
      <c r="D41" s="238"/>
      <c r="E41" s="187"/>
      <c r="F41" s="187"/>
      <c r="G41" s="218"/>
      <c r="H41" s="218"/>
      <c r="I41" s="223"/>
      <c r="J41" s="206"/>
      <c r="K41" s="209"/>
      <c r="L41" s="212"/>
      <c r="M41" s="111"/>
      <c r="N41" s="67"/>
    </row>
  </sheetData>
  <protectedRanges>
    <protectedRange sqref="L13:L14 L32:L33 L37:L38 L18:L19 L27:L28 L8:L9" name="Rango2"/>
    <protectedRange sqref="G8:H9" name="Rango1_1"/>
    <protectedRange sqref="G13:H14 G18:H19" name="Rango1_1_1"/>
    <protectedRange sqref="G27:H28 G32:H33 G37:H38" name="Rango1_1_2"/>
    <protectedRange sqref="A8:A9 C8:F9 C18:F19 A13:A14 A18:A19 C13:F14" name="Rango1_1_4"/>
    <protectedRange sqref="B8:B9 B13:B14 B18:B19 B27:B28 B32:B33 B37:B38" name="Rango1_1_1_12"/>
    <protectedRange sqref="A27:A28 C27:F28 A32:A33 A37:A38 C32:F33 C37:F38" name="Rango1_1_5"/>
  </protectedRanges>
  <dataConsolidate/>
  <mergeCells count="84">
    <mergeCell ref="L37:L41"/>
    <mergeCell ref="F37:F41"/>
    <mergeCell ref="G37:G41"/>
    <mergeCell ref="H37:H41"/>
    <mergeCell ref="I37:I41"/>
    <mergeCell ref="J37:J41"/>
    <mergeCell ref="A37:A41"/>
    <mergeCell ref="B37:B41"/>
    <mergeCell ref="C37:C41"/>
    <mergeCell ref="A32:A36"/>
    <mergeCell ref="B32:B36"/>
    <mergeCell ref="C32:C36"/>
    <mergeCell ref="I32:I36"/>
    <mergeCell ref="D37:D41"/>
    <mergeCell ref="E37:E41"/>
    <mergeCell ref="J32:J36"/>
    <mergeCell ref="K32:K36"/>
    <mergeCell ref="D32:D36"/>
    <mergeCell ref="E32:E36"/>
    <mergeCell ref="F32:F36"/>
    <mergeCell ref="G32:G36"/>
    <mergeCell ref="H32:H36"/>
    <mergeCell ref="K37:K41"/>
    <mergeCell ref="L32:L36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F8:F12"/>
    <mergeCell ref="G8:G12"/>
    <mergeCell ref="H8:H12"/>
    <mergeCell ref="I8:I12"/>
    <mergeCell ref="J8:J12"/>
    <mergeCell ref="L25:N25"/>
    <mergeCell ref="A25:H25"/>
    <mergeCell ref="G27:G31"/>
    <mergeCell ref="H27:H31"/>
    <mergeCell ref="I27:I31"/>
    <mergeCell ref="J27:J31"/>
    <mergeCell ref="K27:K31"/>
    <mergeCell ref="L27:L31"/>
    <mergeCell ref="E27:E31"/>
    <mergeCell ref="A27:A31"/>
    <mergeCell ref="B27:B31"/>
    <mergeCell ref="C27:C31"/>
    <mergeCell ref="D27:D31"/>
    <mergeCell ref="I25:K25"/>
    <mergeCell ref="F27:F31"/>
    <mergeCell ref="J13:J17"/>
    <mergeCell ref="K13:K17"/>
    <mergeCell ref="L13:L17"/>
    <mergeCell ref="F18:F22"/>
    <mergeCell ref="G18:G22"/>
    <mergeCell ref="H18:H22"/>
    <mergeCell ref="I18:I22"/>
    <mergeCell ref="J18:J22"/>
    <mergeCell ref="K18:K22"/>
    <mergeCell ref="L18:L22"/>
    <mergeCell ref="F13:F17"/>
    <mergeCell ref="G13:G17"/>
    <mergeCell ref="H13:H17"/>
    <mergeCell ref="I13:I17"/>
    <mergeCell ref="A24:N24"/>
    <mergeCell ref="A18:A22"/>
    <mergeCell ref="B18:B22"/>
    <mergeCell ref="C18:C22"/>
    <mergeCell ref="D18:D22"/>
    <mergeCell ref="E18:E22"/>
    <mergeCell ref="A13:A17"/>
    <mergeCell ref="B13:B17"/>
    <mergeCell ref="C13:C17"/>
    <mergeCell ref="D13:D17"/>
    <mergeCell ref="E13:E17"/>
  </mergeCells>
  <conditionalFormatting sqref="J7 J42:J1048576 L7:N7">
    <cfRule type="cellIs" dxfId="81" priority="389" operator="equal">
      <formula>"Intolerable"</formula>
    </cfRule>
    <cfRule type="cellIs" dxfId="80" priority="390" operator="equal">
      <formula>"Importante"</formula>
    </cfRule>
    <cfRule type="cellIs" dxfId="79" priority="391" operator="equal">
      <formula>"Moderado"</formula>
    </cfRule>
    <cfRule type="cellIs" dxfId="78" priority="392" operator="equal">
      <formula>"Tolerable"</formula>
    </cfRule>
  </conditionalFormatting>
  <conditionalFormatting sqref="K7">
    <cfRule type="cellIs" dxfId="77" priority="385" operator="equal">
      <formula>"Intolerable"</formula>
    </cfRule>
    <cfRule type="cellIs" dxfId="76" priority="386" operator="equal">
      <formula>"Importante"</formula>
    </cfRule>
    <cfRule type="cellIs" dxfId="75" priority="387" operator="equal">
      <formula>"Moderado"</formula>
    </cfRule>
    <cfRule type="cellIs" dxfId="74" priority="388" operator="equal">
      <formula>"Tolerable"</formula>
    </cfRule>
  </conditionalFormatting>
  <conditionalFormatting sqref="I8 I13 I18">
    <cfRule type="cellIs" dxfId="73" priority="349" operator="equal">
      <formula>0</formula>
    </cfRule>
  </conditionalFormatting>
  <conditionalFormatting sqref="L26:N26">
    <cfRule type="cellIs" dxfId="72" priority="298" operator="equal">
      <formula>"Intolerable"</formula>
    </cfRule>
    <cfRule type="cellIs" dxfId="71" priority="299" operator="equal">
      <formula>"Importante"</formula>
    </cfRule>
    <cfRule type="cellIs" dxfId="70" priority="300" operator="equal">
      <formula>"Moderado"</formula>
    </cfRule>
    <cfRule type="cellIs" dxfId="69" priority="301" operator="equal">
      <formula>"Tolerable"</formula>
    </cfRule>
  </conditionalFormatting>
  <conditionalFormatting sqref="K26">
    <cfRule type="cellIs" dxfId="68" priority="294" operator="equal">
      <formula>"Intolerable"</formula>
    </cfRule>
    <cfRule type="cellIs" dxfId="67" priority="295" operator="equal">
      <formula>"Importante"</formula>
    </cfRule>
    <cfRule type="cellIs" dxfId="66" priority="296" operator="equal">
      <formula>"Moderado"</formula>
    </cfRule>
    <cfRule type="cellIs" dxfId="65" priority="297" operator="equal">
      <formula>"Tolerable"</formula>
    </cfRule>
  </conditionalFormatting>
  <conditionalFormatting sqref="F26 H26:J26">
    <cfRule type="cellIs" dxfId="64" priority="264" operator="equal">
      <formula>"Intolerable"</formula>
    </cfRule>
    <cfRule type="cellIs" dxfId="63" priority="265" operator="equal">
      <formula>"Importante"</formula>
    </cfRule>
    <cfRule type="cellIs" dxfId="62" priority="266" operator="equal">
      <formula>"Moderado"</formula>
    </cfRule>
    <cfRule type="cellIs" dxfId="61" priority="267" operator="equal">
      <formula>"Tolerable"</formula>
    </cfRule>
  </conditionalFormatting>
  <conditionalFormatting sqref="G26">
    <cfRule type="cellIs" dxfId="60" priority="260" operator="equal">
      <formula>"Intolerable"</formula>
    </cfRule>
    <cfRule type="cellIs" dxfId="59" priority="261" operator="equal">
      <formula>"Importante"</formula>
    </cfRule>
    <cfRule type="cellIs" dxfId="58" priority="262" operator="equal">
      <formula>"Moderado"</formula>
    </cfRule>
    <cfRule type="cellIs" dxfId="57" priority="263" operator="equal">
      <formula>"Tolerable"</formula>
    </cfRule>
  </conditionalFormatting>
  <conditionalFormatting sqref="K8 K13 K18">
    <cfRule type="cellIs" dxfId="56" priority="48" operator="equal">
      <formula>"Atención Inmediata"</formula>
    </cfRule>
    <cfRule type="cellIs" dxfId="55" priority="49" operator="equal">
      <formula>"Minimizarlo"</formula>
    </cfRule>
    <cfRule type="cellIs" dxfId="54" priority="50" operator="equal">
      <formula>"Controlarlo"</formula>
    </cfRule>
    <cfRule type="cellIs" dxfId="53" priority="51" operator="equal">
      <formula>"Asumirlo"</formula>
    </cfRule>
  </conditionalFormatting>
  <conditionalFormatting sqref="K8 K13 K18">
    <cfRule type="cellIs" dxfId="52" priority="39" operator="equal">
      <formula>"A CONSIDERAR"</formula>
    </cfRule>
    <cfRule type="containsText" dxfId="51" priority="40" operator="containsText" text="Explotarla">
      <formula>NOT(ISERROR(SEARCH("Explotarla",K8)))</formula>
    </cfRule>
    <cfRule type="containsText" dxfId="50" priority="41" operator="containsText" text="Apropiarse">
      <formula>NOT(ISERROR(SEARCH("Apropiarse",K8)))</formula>
    </cfRule>
    <cfRule type="containsText" dxfId="49" priority="42" operator="containsText" text="ABORDAR">
      <formula>NOT(ISERROR(SEARCH("ABORDAR",K8)))</formula>
    </cfRule>
    <cfRule type="containsText" dxfId="48" priority="43" operator="containsText" text="ANALIZAR">
      <formula>NOT(ISERROR(SEARCH("ANALIZAR",K8)))</formula>
    </cfRule>
    <cfRule type="cellIs" dxfId="47" priority="44" operator="equal">
      <formula>"Atención Inmediata"</formula>
    </cfRule>
    <cfRule type="cellIs" dxfId="46" priority="45" operator="equal">
      <formula>"Minimizarlo"</formula>
    </cfRule>
    <cfRule type="cellIs" dxfId="45" priority="46" operator="equal">
      <formula>"Controlarlo"</formula>
    </cfRule>
    <cfRule type="cellIs" dxfId="44" priority="47" operator="equal">
      <formula>"Asumirlo"</formula>
    </cfRule>
  </conditionalFormatting>
  <conditionalFormatting sqref="J8 J13 J18">
    <cfRule type="cellIs" dxfId="43" priority="35" operator="equal">
      <formula>"Intolerable"</formula>
    </cfRule>
    <cfRule type="cellIs" dxfId="42" priority="36" operator="equal">
      <formula>"Importante"</formula>
    </cfRule>
    <cfRule type="cellIs" dxfId="41" priority="37" operator="equal">
      <formula>"Moderado"</formula>
    </cfRule>
    <cfRule type="cellIs" dxfId="40" priority="38" operator="equal">
      <formula>"Tolerable"</formula>
    </cfRule>
  </conditionalFormatting>
  <conditionalFormatting sqref="J8 J13 J18">
    <cfRule type="cellIs" dxfId="39" priority="27" operator="equal">
      <formula>"Limitada"</formula>
    </cfRule>
    <cfRule type="cellIs" dxfId="38" priority="28" operator="equal">
      <formula>"Media"</formula>
    </cfRule>
    <cfRule type="cellIs" dxfId="37" priority="29" operator="equal">
      <formula>"Potencial"</formula>
    </cfRule>
    <cfRule type="cellIs" dxfId="36" priority="30" operator="equal">
      <formula>"Tolerable"</formula>
    </cfRule>
    <cfRule type="cellIs" dxfId="35" priority="31" operator="equal">
      <formula>"Sobresaliente"</formula>
    </cfRule>
    <cfRule type="cellIs" dxfId="34" priority="32" operator="equal">
      <formula>"Moderado"</formula>
    </cfRule>
    <cfRule type="cellIs" dxfId="33" priority="33" operator="equal">
      <formula>"Importante"</formula>
    </cfRule>
    <cfRule type="cellIs" dxfId="32" priority="34" operator="equal">
      <formula>"Intolerable"</formula>
    </cfRule>
  </conditionalFormatting>
  <conditionalFormatting sqref="I27 I32 I37">
    <cfRule type="cellIs" dxfId="31" priority="26" operator="equal">
      <formula>0</formula>
    </cfRule>
  </conditionalFormatting>
  <conditionalFormatting sqref="K27 K32 K37">
    <cfRule type="cellIs" dxfId="30" priority="22" operator="equal">
      <formula>"Atención Inmediata"</formula>
    </cfRule>
    <cfRule type="cellIs" dxfId="29" priority="23" operator="equal">
      <formula>"Minimizarlo"</formula>
    </cfRule>
    <cfRule type="cellIs" dxfId="28" priority="24" operator="equal">
      <formula>"Controlarlo"</formula>
    </cfRule>
    <cfRule type="cellIs" dxfId="27" priority="25" operator="equal">
      <formula>"Asumirlo"</formula>
    </cfRule>
  </conditionalFormatting>
  <conditionalFormatting sqref="K27 K32 K37">
    <cfRule type="cellIs" dxfId="26" priority="13" operator="equal">
      <formula>"A CONSIDERAR"</formula>
    </cfRule>
    <cfRule type="containsText" dxfId="25" priority="14" operator="containsText" text="Explotarla">
      <formula>NOT(ISERROR(SEARCH("Explotarla",K27)))</formula>
    </cfRule>
    <cfRule type="containsText" dxfId="24" priority="15" operator="containsText" text="Apropiarse">
      <formula>NOT(ISERROR(SEARCH("Apropiarse",K27)))</formula>
    </cfRule>
    <cfRule type="containsText" dxfId="23" priority="16" operator="containsText" text="ABORDAR">
      <formula>NOT(ISERROR(SEARCH("ABORDAR",K27)))</formula>
    </cfRule>
    <cfRule type="containsText" dxfId="22" priority="17" operator="containsText" text="ANALIZAR">
      <formula>NOT(ISERROR(SEARCH("ANALIZAR",K27)))</formula>
    </cfRule>
    <cfRule type="cellIs" dxfId="21" priority="18" operator="equal">
      <formula>"Atención Inmediata"</formula>
    </cfRule>
    <cfRule type="cellIs" dxfId="20" priority="19" operator="equal">
      <formula>"Minimizarlo"</formula>
    </cfRule>
    <cfRule type="cellIs" dxfId="19" priority="20" operator="equal">
      <formula>"Controlarlo"</formula>
    </cfRule>
    <cfRule type="cellIs" dxfId="18" priority="21" operator="equal">
      <formula>"Asumirlo"</formula>
    </cfRule>
  </conditionalFormatting>
  <conditionalFormatting sqref="J27 J32 J37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J27 J32 J37">
    <cfRule type="cellIs" dxfId="13" priority="1" operator="equal">
      <formula>"Limitada"</formula>
    </cfRule>
    <cfRule type="cellIs" dxfId="12" priority="2" operator="equal">
      <formula>"Media"</formula>
    </cfRule>
    <cfRule type="cellIs" dxfId="11" priority="3" operator="equal">
      <formula>"Potencial"</formula>
    </cfRule>
    <cfRule type="cellIs" dxfId="10" priority="4" operator="equal">
      <formula>"Tolerable"</formula>
    </cfRule>
    <cfRule type="cellIs" dxfId="9" priority="5" operator="equal">
      <formula>"Sobresaliente"</formula>
    </cfRule>
    <cfRule type="cellIs" dxfId="8" priority="6" operator="equal">
      <formula>"Moderado"</formula>
    </cfRule>
    <cfRule type="cellIs" dxfId="7" priority="7" operator="equal">
      <formula>"Importante"</formula>
    </cfRule>
    <cfRule type="cellIs" dxfId="6" priority="8" operator="equal">
      <formula>"Intolerable"</formula>
    </cfRule>
  </conditionalFormatting>
  <dataValidations count="5">
    <dataValidation type="list" allowBlank="1" showInputMessage="1" showErrorMessage="1" sqref="H8 H13 H27 H32 H18 H37" xr:uid="{00000000-0002-0000-0200-000000000000}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3 D18 D27 D32 D37" xr:uid="{00000000-0002-0000-0200-000001000000}">
      <formula1>"Baja, Media, Alta"</formula1>
    </dataValidation>
    <dataValidation type="list" allowBlank="1" showInputMessage="1" showErrorMessage="1" sqref="A8 A13 A18 A27 A32 A37" xr:uid="{00000000-0002-0000-0200-000002000000}">
      <formula1>"Riesgo,Oportunidad"</formula1>
    </dataValidation>
    <dataValidation type="list" allowBlank="1" showInputMessage="1" showErrorMessage="1" sqref="G27:G41" xr:uid="{00000000-0002-0000-0200-000003000000}">
      <formula1>"Leve, Moderado,Importante"</formula1>
    </dataValidation>
    <dataValidation type="list" allowBlank="1" showInputMessage="1" showErrorMessage="1" sqref="G8:G22" xr:uid="{00000000-0002-0000-0200-000004000000}">
      <formula1>"Leve, Moderado,Grave"</formula1>
    </dataValidation>
  </dataValidations>
  <pageMargins left="0.23622047244094491" right="0.62992125984251968" top="0.74803149606299213" bottom="0.74803149606299213" header="0.31496062992125984" footer="0.31496062992125984"/>
  <pageSetup paperSize="5" scale="41" fitToHeight="0" orientation="landscape" r:id="rId1"/>
  <headerFooter>
    <oddFooter>&amp;R&amp;"Arial,Normal"&amp;16Página &amp;P de &amp;N</oddFooter>
  </headerFooter>
  <rowBreaks count="1" manualBreakCount="1">
    <brk id="2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6"/>
  <sheetViews>
    <sheetView showGridLines="0" view="pageBreakPreview" topLeftCell="B9" zoomScaleNormal="100" zoomScaleSheetLayoutView="100" workbookViewId="0">
      <selection activeCell="D9" sqref="D9"/>
    </sheetView>
  </sheetViews>
  <sheetFormatPr defaultColWidth="11.42578125" defaultRowHeight="14.25"/>
  <cols>
    <col min="1" max="1" width="28.140625" style="11" customWidth="1"/>
    <col min="2" max="2" width="26.140625" style="11" customWidth="1"/>
    <col min="3" max="6" width="15.7109375" style="11" customWidth="1"/>
    <col min="7" max="7" width="14.5703125" style="11" customWidth="1"/>
    <col min="8" max="8" width="24.42578125" style="11" customWidth="1"/>
    <col min="9" max="16384" width="11.42578125" style="11"/>
  </cols>
  <sheetData>
    <row r="1" spans="1:8" ht="44.25" customHeight="1">
      <c r="A1" s="263"/>
      <c r="B1" s="263"/>
      <c r="C1" s="258" t="s">
        <v>0</v>
      </c>
      <c r="D1" s="258"/>
      <c r="E1" s="258"/>
      <c r="F1" s="258"/>
      <c r="G1" s="263" t="s">
        <v>1</v>
      </c>
      <c r="H1" s="263"/>
    </row>
    <row r="2" spans="1:8" ht="30" customHeight="1">
      <c r="A2" s="263"/>
      <c r="B2" s="263"/>
      <c r="C2" s="259" t="s">
        <v>167</v>
      </c>
      <c r="D2" s="259"/>
      <c r="E2" s="259"/>
      <c r="F2" s="259"/>
      <c r="G2" s="266" t="s">
        <v>168</v>
      </c>
      <c r="H2" s="266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75" t="s">
        <v>169</v>
      </c>
      <c r="B4" s="76"/>
      <c r="C4" s="77" t="s">
        <v>170</v>
      </c>
      <c r="D4" s="264"/>
      <c r="E4" s="264"/>
      <c r="F4" s="77" t="s">
        <v>171</v>
      </c>
      <c r="G4" s="264"/>
      <c r="H4" s="265"/>
    </row>
    <row r="5" spans="1:8" ht="15.75" customHeight="1">
      <c r="A5" s="267" t="s">
        <v>172</v>
      </c>
      <c r="B5" s="268"/>
      <c r="C5" s="268"/>
      <c r="D5" s="260"/>
      <c r="E5" s="261"/>
      <c r="F5" s="261"/>
      <c r="G5" s="261"/>
      <c r="H5" s="262"/>
    </row>
    <row r="6" spans="1:8" ht="15.75" customHeight="1">
      <c r="A6" s="255"/>
      <c r="B6" s="256"/>
      <c r="C6" s="256"/>
      <c r="D6" s="256"/>
      <c r="E6" s="256"/>
      <c r="F6" s="256"/>
      <c r="G6" s="256"/>
      <c r="H6" s="257"/>
    </row>
    <row r="7" spans="1:8" ht="15">
      <c r="A7" s="291" t="s">
        <v>173</v>
      </c>
      <c r="B7" s="271" t="s">
        <v>124</v>
      </c>
      <c r="C7" s="271" t="s">
        <v>174</v>
      </c>
      <c r="D7" s="271"/>
      <c r="E7" s="271"/>
      <c r="F7" s="271"/>
      <c r="G7" s="271" t="s">
        <v>175</v>
      </c>
      <c r="H7" s="289" t="s">
        <v>176</v>
      </c>
    </row>
    <row r="8" spans="1:8" ht="15">
      <c r="A8" s="291"/>
      <c r="B8" s="271"/>
      <c r="C8" s="112">
        <v>1</v>
      </c>
      <c r="D8" s="113">
        <v>2</v>
      </c>
      <c r="E8" s="114">
        <v>3</v>
      </c>
      <c r="F8" s="115">
        <v>4</v>
      </c>
      <c r="G8" s="271"/>
      <c r="H8" s="289"/>
    </row>
    <row r="9" spans="1:8" ht="52.9" customHeight="1">
      <c r="A9" s="78"/>
      <c r="B9" s="286"/>
      <c r="C9" s="136"/>
      <c r="D9" s="136"/>
      <c r="E9" s="136"/>
      <c r="F9" s="136"/>
      <c r="G9" s="134"/>
      <c r="H9" s="135"/>
    </row>
    <row r="10" spans="1:8" ht="49.5" customHeight="1">
      <c r="A10" s="78"/>
      <c r="B10" s="287"/>
      <c r="C10" s="136"/>
      <c r="D10" s="136"/>
      <c r="E10" s="136"/>
      <c r="F10" s="136"/>
      <c r="G10" s="134"/>
      <c r="H10" s="135"/>
    </row>
    <row r="11" spans="1:8" ht="15.75">
      <c r="A11" s="78"/>
      <c r="B11" s="287"/>
      <c r="C11" s="136"/>
      <c r="D11" s="136"/>
      <c r="E11" s="136"/>
      <c r="F11" s="136"/>
      <c r="G11" s="134"/>
      <c r="H11" s="135"/>
    </row>
    <row r="12" spans="1:8" ht="20.100000000000001" customHeight="1">
      <c r="A12" s="78"/>
      <c r="B12" s="287"/>
      <c r="C12" s="136"/>
      <c r="D12" s="136"/>
      <c r="E12" s="136"/>
      <c r="F12" s="136"/>
      <c r="G12" s="134"/>
      <c r="H12" s="135"/>
    </row>
    <row r="13" spans="1:8" ht="20.100000000000001" customHeight="1">
      <c r="A13" s="78"/>
      <c r="B13" s="288"/>
      <c r="C13" s="136"/>
      <c r="D13" s="136"/>
      <c r="E13" s="136"/>
      <c r="F13" s="136"/>
      <c r="G13" s="134"/>
      <c r="H13" s="135"/>
    </row>
    <row r="14" spans="1:8" ht="62.45" customHeight="1">
      <c r="A14" s="78"/>
      <c r="B14" s="286"/>
      <c r="C14" s="136"/>
      <c r="D14" s="136"/>
      <c r="E14" s="136"/>
      <c r="F14" s="136"/>
      <c r="G14" s="134"/>
      <c r="H14" s="135"/>
    </row>
    <row r="15" spans="1:8" ht="20.100000000000001" customHeight="1">
      <c r="A15" s="78"/>
      <c r="B15" s="287"/>
      <c r="C15" s="136"/>
      <c r="D15" s="136"/>
      <c r="E15" s="136"/>
      <c r="F15" s="136"/>
      <c r="G15" s="134"/>
      <c r="H15" s="135"/>
    </row>
    <row r="16" spans="1:8" ht="20.100000000000001" customHeight="1">
      <c r="A16" s="78"/>
      <c r="B16" s="287"/>
      <c r="C16" s="136"/>
      <c r="D16" s="136"/>
      <c r="E16" s="136"/>
      <c r="F16" s="136"/>
      <c r="G16" s="134"/>
      <c r="H16" s="135"/>
    </row>
    <row r="17" spans="1:8" ht="20.100000000000001" customHeight="1">
      <c r="A17" s="78"/>
      <c r="B17" s="287"/>
      <c r="C17" s="136"/>
      <c r="D17" s="136"/>
      <c r="E17" s="136"/>
      <c r="F17" s="136"/>
      <c r="G17" s="134"/>
      <c r="H17" s="135"/>
    </row>
    <row r="18" spans="1:8" ht="20.100000000000001" customHeight="1">
      <c r="A18" s="78"/>
      <c r="B18" s="288"/>
      <c r="C18" s="136"/>
      <c r="D18" s="136"/>
      <c r="E18" s="136"/>
      <c r="F18" s="136"/>
      <c r="G18" s="134"/>
      <c r="H18" s="135"/>
    </row>
    <row r="19" spans="1:8" ht="15">
      <c r="A19" s="290"/>
      <c r="B19" s="282"/>
      <c r="C19" s="282"/>
      <c r="D19" s="282"/>
      <c r="E19" s="282"/>
      <c r="F19" s="282"/>
      <c r="G19" s="282"/>
      <c r="H19" s="283"/>
    </row>
    <row r="20" spans="1:8" ht="43.5" customHeight="1">
      <c r="A20" s="269" t="s">
        <v>177</v>
      </c>
      <c r="B20" s="270"/>
      <c r="C20" s="136">
        <f>SUM(C9:C18)</f>
        <v>0</v>
      </c>
      <c r="D20" s="136">
        <f>SUM(D9:D18)</f>
        <v>0</v>
      </c>
      <c r="E20" s="136">
        <f>SUM(E9:E18)</f>
        <v>0</v>
      </c>
      <c r="F20" s="136">
        <f>SUM(F9:F18)</f>
        <v>0</v>
      </c>
      <c r="G20" s="271" t="s">
        <v>178</v>
      </c>
      <c r="H20" s="272" t="s">
        <v>179</v>
      </c>
    </row>
    <row r="21" spans="1:8" ht="39.75" customHeight="1">
      <c r="A21" s="269" t="s">
        <v>180</v>
      </c>
      <c r="B21" s="270"/>
      <c r="C21" s="273">
        <f>SUM(C20:F20)</f>
        <v>0</v>
      </c>
      <c r="D21" s="273"/>
      <c r="E21" s="273"/>
      <c r="F21" s="273"/>
      <c r="G21" s="271"/>
      <c r="H21" s="272"/>
    </row>
    <row r="22" spans="1:8" ht="34.5" customHeight="1">
      <c r="A22" s="269" t="s">
        <v>181</v>
      </c>
      <c r="B22" s="270"/>
      <c r="C22" s="281"/>
      <c r="D22" s="273"/>
      <c r="E22" s="273"/>
      <c r="F22" s="273"/>
      <c r="G22" s="282"/>
      <c r="H22" s="283"/>
    </row>
    <row r="23" spans="1:8" ht="39.75" customHeight="1">
      <c r="A23" s="269" t="s">
        <v>182</v>
      </c>
      <c r="B23" s="270"/>
      <c r="C23" s="284" t="e">
        <f xml:space="preserve"> (C21/C22)*100%</f>
        <v>#DIV/0!</v>
      </c>
      <c r="D23" s="285"/>
      <c r="E23" s="285"/>
      <c r="F23" s="285"/>
      <c r="G23" s="274" t="s">
        <v>183</v>
      </c>
      <c r="H23" s="275"/>
    </row>
    <row r="24" spans="1:8" ht="15.75" thickBot="1">
      <c r="A24" s="276"/>
      <c r="B24" s="277"/>
      <c r="C24" s="277"/>
      <c r="D24" s="277"/>
      <c r="E24" s="277"/>
      <c r="F24" s="277"/>
      <c r="G24" s="277"/>
      <c r="H24" s="278"/>
    </row>
    <row r="25" spans="1:8" ht="15.75" thickTop="1" thickBot="1">
      <c r="A25" s="19"/>
      <c r="B25" s="13"/>
      <c r="C25" s="13"/>
      <c r="D25" s="13"/>
      <c r="E25" s="13"/>
      <c r="F25" s="13"/>
      <c r="G25" s="13"/>
      <c r="H25" s="20"/>
    </row>
    <row r="26" spans="1:8" ht="30" customHeight="1" thickBot="1">
      <c r="A26" s="253" t="s">
        <v>184</v>
      </c>
      <c r="B26" s="253"/>
      <c r="C26" s="253"/>
      <c r="D26" s="253"/>
      <c r="E26" s="253"/>
      <c r="F26" s="17"/>
      <c r="G26" s="279" t="s">
        <v>185</v>
      </c>
      <c r="H26" s="280"/>
    </row>
    <row r="27" spans="1:8" ht="46.5" customHeight="1" thickBot="1">
      <c r="A27" s="25" t="s">
        <v>186</v>
      </c>
      <c r="B27" s="254" t="s">
        <v>187</v>
      </c>
      <c r="C27" s="254"/>
      <c r="D27" s="254"/>
      <c r="E27" s="254"/>
      <c r="F27" s="9"/>
      <c r="G27" s="18" t="s">
        <v>188</v>
      </c>
      <c r="H27" s="22" t="s">
        <v>55</v>
      </c>
    </row>
    <row r="28" spans="1:8" ht="46.5" customHeight="1" thickBot="1">
      <c r="A28" s="26" t="s">
        <v>189</v>
      </c>
      <c r="B28" s="254" t="s">
        <v>190</v>
      </c>
      <c r="C28" s="254"/>
      <c r="D28" s="254"/>
      <c r="E28" s="254"/>
      <c r="F28" s="9"/>
      <c r="G28" s="18" t="s">
        <v>191</v>
      </c>
      <c r="H28" s="23" t="s">
        <v>52</v>
      </c>
    </row>
    <row r="29" spans="1:8" ht="46.5" customHeight="1" thickBot="1">
      <c r="A29" s="27" t="s">
        <v>192</v>
      </c>
      <c r="B29" s="254" t="s">
        <v>193</v>
      </c>
      <c r="C29" s="254"/>
      <c r="D29" s="254"/>
      <c r="E29" s="254"/>
      <c r="F29" s="9"/>
      <c r="G29" s="18" t="s">
        <v>194</v>
      </c>
      <c r="H29" s="24" t="s">
        <v>49</v>
      </c>
    </row>
    <row r="30" spans="1:8" ht="15.75" thickBot="1">
      <c r="A30" s="28"/>
      <c r="B30" s="29"/>
      <c r="C30" s="29"/>
      <c r="D30" s="29"/>
      <c r="E30" s="14"/>
      <c r="F30" s="13"/>
      <c r="G30" s="13"/>
      <c r="H30" s="20"/>
    </row>
    <row r="31" spans="1:8" ht="18" customHeight="1" thickBot="1">
      <c r="A31" s="253" t="s">
        <v>195</v>
      </c>
      <c r="B31" s="253"/>
      <c r="C31" s="253"/>
      <c r="D31" s="253"/>
      <c r="E31" s="253"/>
      <c r="F31" s="12"/>
      <c r="G31" s="12"/>
      <c r="H31" s="12"/>
    </row>
    <row r="32" spans="1:8" ht="15.75" thickBot="1">
      <c r="A32" s="116">
        <v>1</v>
      </c>
      <c r="B32" s="254" t="s">
        <v>196</v>
      </c>
      <c r="C32" s="254"/>
      <c r="D32" s="254"/>
      <c r="E32" s="254"/>
    </row>
    <row r="33" spans="1:5" ht="15.75" thickBot="1">
      <c r="A33" s="117">
        <v>2</v>
      </c>
      <c r="B33" s="254" t="s">
        <v>197</v>
      </c>
      <c r="C33" s="254"/>
      <c r="D33" s="254"/>
      <c r="E33" s="254"/>
    </row>
    <row r="34" spans="1:5" ht="24.75" customHeight="1" thickBot="1">
      <c r="A34" s="118">
        <v>3</v>
      </c>
      <c r="B34" s="254" t="s">
        <v>198</v>
      </c>
      <c r="C34" s="254"/>
      <c r="D34" s="254"/>
      <c r="E34" s="254"/>
    </row>
    <row r="35" spans="1:5" ht="16.5" customHeight="1" thickBot="1">
      <c r="A35" s="119">
        <v>4</v>
      </c>
      <c r="B35" s="254" t="s">
        <v>199</v>
      </c>
      <c r="C35" s="254"/>
      <c r="D35" s="254"/>
      <c r="E35" s="254"/>
    </row>
    <row r="36" spans="1:5" ht="40.5" customHeight="1"/>
  </sheetData>
  <mergeCells count="40">
    <mergeCell ref="B9:B13"/>
    <mergeCell ref="B14:B18"/>
    <mergeCell ref="H7:H8"/>
    <mergeCell ref="A19:H19"/>
    <mergeCell ref="A7:A8"/>
    <mergeCell ref="B7:B8"/>
    <mergeCell ref="C7:F7"/>
    <mergeCell ref="G7:G8"/>
    <mergeCell ref="B27:E27"/>
    <mergeCell ref="B28:E28"/>
    <mergeCell ref="B29:E29"/>
    <mergeCell ref="A26:E26"/>
    <mergeCell ref="A23:B23"/>
    <mergeCell ref="C23:F23"/>
    <mergeCell ref="G23:H23"/>
    <mergeCell ref="A24:H24"/>
    <mergeCell ref="G26:H26"/>
    <mergeCell ref="A22:B22"/>
    <mergeCell ref="C22:F22"/>
    <mergeCell ref="G22:H22"/>
    <mergeCell ref="A20:B20"/>
    <mergeCell ref="G20:G21"/>
    <mergeCell ref="H20:H21"/>
    <mergeCell ref="A21:B21"/>
    <mergeCell ref="C21:F21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  <mergeCell ref="A31:E31"/>
    <mergeCell ref="B32:E32"/>
    <mergeCell ref="B33:E33"/>
    <mergeCell ref="B34:E34"/>
    <mergeCell ref="B35:E35"/>
  </mergeCells>
  <conditionalFormatting sqref="C23:F23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57" fitToHeight="0" orientation="portrait" r:id="rId1"/>
  <headerFooter>
    <oddFooter>&amp;R&amp;"Arial,Normal"&amp;16Página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6"/>
  <sheetViews>
    <sheetView showGridLines="0" view="pageBreakPreview" zoomScaleSheetLayoutView="100" workbookViewId="0">
      <selection activeCell="H35" sqref="H35"/>
    </sheetView>
  </sheetViews>
  <sheetFormatPr defaultColWidth="11.42578125" defaultRowHeight="14.25"/>
  <cols>
    <col min="1" max="1" width="29.140625" style="11" customWidth="1"/>
    <col min="2" max="2" width="27.28515625" style="11" customWidth="1"/>
    <col min="3" max="6" width="15.7109375" style="11" customWidth="1"/>
    <col min="7" max="7" width="14.5703125" style="11" customWidth="1"/>
    <col min="8" max="8" width="25.140625" style="11" customWidth="1"/>
    <col min="9" max="16384" width="11.42578125" style="11"/>
  </cols>
  <sheetData>
    <row r="1" spans="1:8" ht="45" customHeight="1">
      <c r="A1" s="263"/>
      <c r="B1" s="263"/>
      <c r="C1" s="258" t="s">
        <v>0</v>
      </c>
      <c r="D1" s="258"/>
      <c r="E1" s="258"/>
      <c r="F1" s="258"/>
      <c r="G1" s="263" t="s">
        <v>1</v>
      </c>
      <c r="H1" s="263"/>
    </row>
    <row r="2" spans="1:8" ht="30" customHeight="1">
      <c r="A2" s="263"/>
      <c r="B2" s="263"/>
      <c r="C2" s="259" t="s">
        <v>200</v>
      </c>
      <c r="D2" s="259"/>
      <c r="E2" s="259"/>
      <c r="F2" s="259"/>
      <c r="G2" s="266" t="s">
        <v>168</v>
      </c>
      <c r="H2" s="266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21" t="s">
        <v>169</v>
      </c>
      <c r="B4" s="16"/>
      <c r="C4" s="15" t="s">
        <v>170</v>
      </c>
      <c r="D4" s="292"/>
      <c r="E4" s="292"/>
      <c r="F4" s="15" t="s">
        <v>171</v>
      </c>
      <c r="G4" s="292"/>
      <c r="H4" s="293"/>
    </row>
    <row r="5" spans="1:8" ht="15.75" customHeight="1">
      <c r="A5" s="295" t="s">
        <v>172</v>
      </c>
      <c r="B5" s="268"/>
      <c r="C5" s="268"/>
      <c r="D5" s="260"/>
      <c r="E5" s="261"/>
      <c r="F5" s="261"/>
      <c r="G5" s="261"/>
      <c r="H5" s="296"/>
    </row>
    <row r="6" spans="1:8" ht="15.75" customHeight="1">
      <c r="A6" s="297"/>
      <c r="B6" s="256"/>
      <c r="C6" s="256"/>
      <c r="D6" s="256"/>
      <c r="E6" s="256"/>
      <c r="F6" s="256"/>
      <c r="G6" s="256"/>
      <c r="H6" s="298"/>
    </row>
    <row r="7" spans="1:8" ht="15">
      <c r="A7" s="294" t="s">
        <v>173</v>
      </c>
      <c r="B7" s="271" t="s">
        <v>154</v>
      </c>
      <c r="C7" s="271" t="s">
        <v>174</v>
      </c>
      <c r="D7" s="271"/>
      <c r="E7" s="271"/>
      <c r="F7" s="271"/>
      <c r="G7" s="271" t="s">
        <v>175</v>
      </c>
      <c r="H7" s="304" t="s">
        <v>176</v>
      </c>
    </row>
    <row r="8" spans="1:8" ht="15">
      <c r="A8" s="294"/>
      <c r="B8" s="271"/>
      <c r="C8" s="112">
        <v>1</v>
      </c>
      <c r="D8" s="113">
        <v>2</v>
      </c>
      <c r="E8" s="114">
        <v>3</v>
      </c>
      <c r="F8" s="115">
        <v>4</v>
      </c>
      <c r="G8" s="271"/>
      <c r="H8" s="304"/>
    </row>
    <row r="9" spans="1:8" ht="91.9" customHeight="1">
      <c r="A9" s="74"/>
      <c r="B9" s="286"/>
      <c r="C9" s="79"/>
      <c r="D9" s="79"/>
      <c r="E9" s="79"/>
      <c r="F9" s="79"/>
      <c r="G9" s="80"/>
      <c r="H9" s="81"/>
    </row>
    <row r="10" spans="1:8" ht="20.100000000000001" customHeight="1">
      <c r="A10" s="74"/>
      <c r="B10" s="287"/>
      <c r="C10" s="79"/>
      <c r="D10" s="79"/>
      <c r="E10" s="79"/>
      <c r="F10" s="79"/>
      <c r="G10" s="80"/>
      <c r="H10" s="81"/>
    </row>
    <row r="11" spans="1:8" ht="20.100000000000001" customHeight="1">
      <c r="A11" s="74"/>
      <c r="B11" s="287"/>
      <c r="C11" s="79"/>
      <c r="D11" s="79"/>
      <c r="E11" s="79"/>
      <c r="F11" s="79"/>
      <c r="G11" s="80"/>
      <c r="H11" s="81"/>
    </row>
    <row r="12" spans="1:8" ht="20.100000000000001" customHeight="1">
      <c r="A12" s="74"/>
      <c r="B12" s="287"/>
      <c r="C12" s="79"/>
      <c r="D12" s="79"/>
      <c r="E12" s="79"/>
      <c r="F12" s="79"/>
      <c r="G12" s="80"/>
      <c r="H12" s="81"/>
    </row>
    <row r="13" spans="1:8" ht="20.100000000000001" customHeight="1">
      <c r="A13" s="74"/>
      <c r="B13" s="288"/>
      <c r="C13" s="79"/>
      <c r="D13" s="79"/>
      <c r="E13" s="79"/>
      <c r="F13" s="79"/>
      <c r="G13" s="80"/>
      <c r="H13" s="81"/>
    </row>
    <row r="14" spans="1:8" ht="63.4" customHeight="1">
      <c r="A14" s="74"/>
      <c r="B14" s="286"/>
      <c r="C14" s="79"/>
      <c r="D14" s="79"/>
      <c r="E14" s="79"/>
      <c r="F14" s="79"/>
      <c r="G14" s="80"/>
      <c r="H14" s="81"/>
    </row>
    <row r="15" spans="1:8" ht="20.100000000000001" customHeight="1">
      <c r="A15" s="74"/>
      <c r="B15" s="287"/>
      <c r="C15" s="79"/>
      <c r="D15" s="79"/>
      <c r="E15" s="79"/>
      <c r="F15" s="79"/>
      <c r="G15" s="80"/>
      <c r="H15" s="81"/>
    </row>
    <row r="16" spans="1:8" ht="20.100000000000001" customHeight="1">
      <c r="A16" s="74"/>
      <c r="B16" s="287"/>
      <c r="C16" s="79"/>
      <c r="D16" s="79"/>
      <c r="E16" s="79"/>
      <c r="F16" s="79"/>
      <c r="G16" s="80"/>
      <c r="H16" s="81"/>
    </row>
    <row r="17" spans="1:8" ht="20.100000000000001" customHeight="1">
      <c r="A17" s="74"/>
      <c r="B17" s="287"/>
      <c r="C17" s="79"/>
      <c r="D17" s="79"/>
      <c r="E17" s="79"/>
      <c r="F17" s="79"/>
      <c r="G17" s="80"/>
      <c r="H17" s="81"/>
    </row>
    <row r="18" spans="1:8" ht="20.100000000000001" customHeight="1">
      <c r="A18" s="74"/>
      <c r="B18" s="288"/>
      <c r="C18" s="79"/>
      <c r="D18" s="79"/>
      <c r="E18" s="79"/>
      <c r="F18" s="79"/>
      <c r="G18" s="80"/>
      <c r="H18" s="81"/>
    </row>
    <row r="19" spans="1:8" ht="15">
      <c r="A19" s="300"/>
      <c r="B19" s="282"/>
      <c r="C19" s="282"/>
      <c r="D19" s="282"/>
      <c r="E19" s="282"/>
      <c r="F19" s="282"/>
      <c r="G19" s="282"/>
      <c r="H19" s="301"/>
    </row>
    <row r="20" spans="1:8" ht="43.5" customHeight="1">
      <c r="A20" s="302" t="s">
        <v>177</v>
      </c>
      <c r="B20" s="270"/>
      <c r="C20" s="136">
        <f>SUM(C9:C18)</f>
        <v>0</v>
      </c>
      <c r="D20" s="136">
        <f>SUM(D9:D18)</f>
        <v>0</v>
      </c>
      <c r="E20" s="136">
        <f>SUM(E9:E18)</f>
        <v>0</v>
      </c>
      <c r="F20" s="136">
        <f>SUM(F9:F18)</f>
        <v>0</v>
      </c>
      <c r="G20" s="271" t="s">
        <v>201</v>
      </c>
      <c r="H20" s="303" t="s">
        <v>202</v>
      </c>
    </row>
    <row r="21" spans="1:8" ht="39.75" customHeight="1">
      <c r="A21" s="302" t="s">
        <v>180</v>
      </c>
      <c r="B21" s="270"/>
      <c r="C21" s="273">
        <f>SUM(C20:F20)</f>
        <v>0</v>
      </c>
      <c r="D21" s="273"/>
      <c r="E21" s="273"/>
      <c r="F21" s="273"/>
      <c r="G21" s="271"/>
      <c r="H21" s="303"/>
    </row>
    <row r="22" spans="1:8" ht="34.5" customHeight="1">
      <c r="A22" s="302" t="s">
        <v>181</v>
      </c>
      <c r="B22" s="270"/>
      <c r="C22" s="281"/>
      <c r="D22" s="273"/>
      <c r="E22" s="273"/>
      <c r="F22" s="273"/>
      <c r="G22" s="282"/>
      <c r="H22" s="301"/>
    </row>
    <row r="23" spans="1:8" ht="39.75" customHeight="1">
      <c r="A23" s="302" t="s">
        <v>182</v>
      </c>
      <c r="B23" s="270"/>
      <c r="C23" s="284" t="e">
        <f xml:space="preserve"> (C21/C22)*100%</f>
        <v>#DIV/0!</v>
      </c>
      <c r="D23" s="285"/>
      <c r="E23" s="285"/>
      <c r="F23" s="285"/>
      <c r="G23" s="274" t="s">
        <v>183</v>
      </c>
      <c r="H23" s="299"/>
    </row>
    <row r="24" spans="1:8" ht="15.75" thickBot="1">
      <c r="A24" s="305"/>
      <c r="B24" s="306"/>
      <c r="C24" s="306"/>
      <c r="D24" s="306"/>
      <c r="E24" s="306"/>
      <c r="F24" s="306"/>
      <c r="G24" s="306"/>
      <c r="H24" s="307"/>
    </row>
    <row r="25" spans="1:8" ht="15.75" thickTop="1" thickBot="1">
      <c r="A25" s="19"/>
      <c r="B25" s="13"/>
      <c r="C25" s="13"/>
      <c r="D25" s="13"/>
      <c r="E25" s="13"/>
      <c r="F25" s="13"/>
      <c r="G25" s="13"/>
      <c r="H25" s="20"/>
    </row>
    <row r="26" spans="1:8" ht="33.4" customHeight="1" thickBot="1">
      <c r="A26" s="253" t="s">
        <v>203</v>
      </c>
      <c r="B26" s="253"/>
      <c r="C26" s="253"/>
      <c r="D26" s="253"/>
      <c r="E26" s="253"/>
      <c r="F26" s="17"/>
      <c r="G26" s="279" t="s">
        <v>185</v>
      </c>
      <c r="H26" s="280"/>
    </row>
    <row r="27" spans="1:8" ht="52.5" customHeight="1" thickBot="1">
      <c r="A27" s="25" t="s">
        <v>186</v>
      </c>
      <c r="B27" s="254" t="s">
        <v>204</v>
      </c>
      <c r="C27" s="254"/>
      <c r="D27" s="254"/>
      <c r="E27" s="254"/>
      <c r="F27" s="9"/>
      <c r="G27" s="18" t="s">
        <v>188</v>
      </c>
      <c r="H27" s="22" t="s">
        <v>55</v>
      </c>
    </row>
    <row r="28" spans="1:8" ht="52.5" customHeight="1" thickBot="1">
      <c r="A28" s="26" t="s">
        <v>189</v>
      </c>
      <c r="B28" s="254" t="s">
        <v>205</v>
      </c>
      <c r="C28" s="254"/>
      <c r="D28" s="254"/>
      <c r="E28" s="254"/>
      <c r="F28" s="9"/>
      <c r="G28" s="18" t="s">
        <v>191</v>
      </c>
      <c r="H28" s="23" t="s">
        <v>52</v>
      </c>
    </row>
    <row r="29" spans="1:8" ht="52.5" customHeight="1" thickBot="1">
      <c r="A29" s="27" t="s">
        <v>192</v>
      </c>
      <c r="B29" s="254" t="s">
        <v>206</v>
      </c>
      <c r="C29" s="254"/>
      <c r="D29" s="254"/>
      <c r="E29" s="254"/>
      <c r="F29" s="9"/>
      <c r="G29" s="18" t="s">
        <v>194</v>
      </c>
      <c r="H29" s="24" t="s">
        <v>49</v>
      </c>
    </row>
    <row r="30" spans="1:8" ht="15.75" thickBot="1">
      <c r="A30" s="28"/>
      <c r="B30" s="29"/>
      <c r="C30" s="29"/>
      <c r="D30" s="29"/>
      <c r="E30" s="14"/>
      <c r="F30" s="12"/>
      <c r="G30" s="12"/>
      <c r="H30" s="12"/>
    </row>
    <row r="31" spans="1:8" ht="18" customHeight="1" thickBot="1">
      <c r="A31" s="253" t="s">
        <v>195</v>
      </c>
      <c r="B31" s="253"/>
      <c r="C31" s="253"/>
      <c r="D31" s="253"/>
      <c r="E31" s="253"/>
    </row>
    <row r="32" spans="1:8" ht="15.75" thickBot="1">
      <c r="A32" s="116">
        <v>1</v>
      </c>
      <c r="B32" s="254" t="s">
        <v>196</v>
      </c>
      <c r="C32" s="254"/>
      <c r="D32" s="254"/>
      <c r="E32" s="254"/>
    </row>
    <row r="33" spans="1:5" ht="15.75" thickBot="1">
      <c r="A33" s="117">
        <v>2</v>
      </c>
      <c r="B33" s="254" t="s">
        <v>197</v>
      </c>
      <c r="C33" s="254"/>
      <c r="D33" s="254"/>
      <c r="E33" s="254"/>
    </row>
    <row r="34" spans="1:5" ht="29.25" customHeight="1" thickBot="1">
      <c r="A34" s="118">
        <v>3</v>
      </c>
      <c r="B34" s="254" t="s">
        <v>198</v>
      </c>
      <c r="C34" s="254"/>
      <c r="D34" s="254"/>
      <c r="E34" s="254"/>
    </row>
    <row r="35" spans="1:5" ht="40.5" customHeight="1" thickBot="1">
      <c r="A35" s="119">
        <v>4</v>
      </c>
      <c r="B35" s="254" t="s">
        <v>199</v>
      </c>
      <c r="C35" s="254"/>
      <c r="D35" s="254"/>
      <c r="E35" s="254"/>
    </row>
    <row r="36" spans="1:5" ht="40.5" customHeight="1"/>
  </sheetData>
  <mergeCells count="40">
    <mergeCell ref="A26:E26"/>
    <mergeCell ref="B27:E27"/>
    <mergeCell ref="B28:E28"/>
    <mergeCell ref="B29:E29"/>
    <mergeCell ref="A24:H24"/>
    <mergeCell ref="G26:H26"/>
    <mergeCell ref="B9:B13"/>
    <mergeCell ref="B14:B18"/>
    <mergeCell ref="G7:G8"/>
    <mergeCell ref="G23:H23"/>
    <mergeCell ref="A19:H19"/>
    <mergeCell ref="A20:B20"/>
    <mergeCell ref="G20:G21"/>
    <mergeCell ref="H20:H21"/>
    <mergeCell ref="A21:B21"/>
    <mergeCell ref="C21:F21"/>
    <mergeCell ref="A22:B22"/>
    <mergeCell ref="C22:F22"/>
    <mergeCell ref="G22:H22"/>
    <mergeCell ref="A23:B23"/>
    <mergeCell ref="C23:F23"/>
    <mergeCell ref="H7:H8"/>
    <mergeCell ref="G4:H4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A31:E31"/>
    <mergeCell ref="B32:E32"/>
    <mergeCell ref="B33:E33"/>
    <mergeCell ref="B34:E34"/>
    <mergeCell ref="B35:E35"/>
  </mergeCells>
  <conditionalFormatting sqref="C23:F23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56" fitToHeight="0" orientation="portrait" r:id="rId1"/>
  <headerFooter>
    <oddFooter>&amp;R&amp;"Arial,Normal"&amp;16Página &amp;P de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Q13"/>
  <sheetViews>
    <sheetView topLeftCell="G1" workbookViewId="0">
      <selection activeCell="J22" sqref="J22"/>
    </sheetView>
  </sheetViews>
  <sheetFormatPr defaultColWidth="11.42578125" defaultRowHeight="15"/>
  <cols>
    <col min="1" max="1" width="14.140625" customWidth="1"/>
  </cols>
  <sheetData>
    <row r="1" spans="1:17">
      <c r="A1" s="308" t="s">
        <v>207</v>
      </c>
      <c r="B1" s="309"/>
      <c r="D1" s="308" t="s">
        <v>208</v>
      </c>
      <c r="E1" s="309"/>
      <c r="G1" s="308" t="s">
        <v>209</v>
      </c>
      <c r="H1" s="309"/>
      <c r="J1" s="2"/>
      <c r="K1" s="2"/>
      <c r="L1" s="2"/>
      <c r="M1" s="2"/>
      <c r="N1" s="2"/>
      <c r="O1" s="2"/>
      <c r="P1" s="2"/>
      <c r="Q1" s="2"/>
    </row>
    <row r="2" spans="1:17">
      <c r="A2" s="1" t="s">
        <v>210</v>
      </c>
      <c r="B2">
        <v>5</v>
      </c>
      <c r="D2" s="1" t="s">
        <v>49</v>
      </c>
      <c r="E2">
        <v>1</v>
      </c>
      <c r="G2" s="1" t="s">
        <v>59</v>
      </c>
      <c r="H2" s="32">
        <v>1</v>
      </c>
      <c r="J2" s="5"/>
      <c r="K2" s="5"/>
      <c r="L2" s="5"/>
      <c r="M2" s="5"/>
      <c r="N2" s="5"/>
      <c r="O2" s="5"/>
      <c r="P2" s="5"/>
      <c r="Q2" s="5"/>
    </row>
    <row r="3" spans="1:17">
      <c r="A3" s="1" t="s">
        <v>33</v>
      </c>
      <c r="B3">
        <v>5</v>
      </c>
      <c r="D3" s="1" t="s">
        <v>52</v>
      </c>
      <c r="E3">
        <v>7</v>
      </c>
      <c r="G3" s="1" t="s">
        <v>62</v>
      </c>
      <c r="H3" s="32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>
      <c r="A4" s="1" t="s">
        <v>158</v>
      </c>
      <c r="B4">
        <v>10</v>
      </c>
      <c r="D4" s="1" t="s">
        <v>55</v>
      </c>
      <c r="E4">
        <v>10</v>
      </c>
      <c r="G4" s="1" t="s">
        <v>65</v>
      </c>
      <c r="H4" s="32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>
      <c r="A5" s="1" t="s">
        <v>36</v>
      </c>
      <c r="B5">
        <v>8</v>
      </c>
      <c r="G5" s="1" t="s">
        <v>67</v>
      </c>
      <c r="H5" s="32">
        <v>10</v>
      </c>
      <c r="J5" s="5"/>
      <c r="K5" s="5"/>
      <c r="L5" s="6"/>
      <c r="M5" s="6"/>
      <c r="N5" s="6"/>
      <c r="O5" s="6"/>
      <c r="P5" s="6"/>
      <c r="Q5" s="6"/>
    </row>
    <row r="6" spans="1:17">
      <c r="A6" s="1" t="s">
        <v>211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>
      <c r="A7" s="1" t="s">
        <v>24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>
      <c r="A8" s="1" t="s">
        <v>27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>
      <c r="A9" s="1" t="s">
        <v>212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>
      <c r="A10" s="3" t="s">
        <v>39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>
      <c r="A11" s="3" t="s">
        <v>42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>
      <c r="J12" s="2"/>
      <c r="K12" s="2"/>
      <c r="L12" s="2"/>
      <c r="M12" s="2"/>
      <c r="N12" s="2"/>
      <c r="O12" s="2"/>
      <c r="P12" s="2"/>
      <c r="Q12" s="2"/>
    </row>
    <row r="13" spans="1:17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ricardo.sanchezs@ine.mx</dc:creator>
  <cp:keywords/>
  <dc:description/>
  <cp:lastModifiedBy>Usuario invitado</cp:lastModifiedBy>
  <cp:revision/>
  <dcterms:created xsi:type="dcterms:W3CDTF">2016-06-29T13:31:45Z</dcterms:created>
  <dcterms:modified xsi:type="dcterms:W3CDTF">2021-07-20T22:17:48Z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