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SGC-INE 7 ENTIDADES\Portal Quintana Roo\INE OK-QROO\SGC INE Final PDF)\A)Documentos del SGC\3Auditoria interna\3Formatos\"/>
    </mc:Choice>
  </mc:AlternateContent>
  <bookViews>
    <workbookView xWindow="0" yWindow="0" windowWidth="21555" windowHeight="9570"/>
  </bookViews>
  <sheets>
    <sheet name="SGC" sheetId="14" r:id="rId1"/>
  </sheets>
  <definedNames>
    <definedName name="_bookmark58" localSheetId="0">SGC!#REF!</definedName>
    <definedName name="_xlnm._FilterDatabase" localSheetId="0" hidden="1">SGC!$L$1:$L$179</definedName>
    <definedName name="_xlnm.Print_Area" localSheetId="0">SGC!$A$1:$P$180</definedName>
    <definedName name="_xlnm.Print_Titles" localSheetId="0">SGC!$1:$2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4" l="1"/>
  <c r="B12" i="14"/>
  <c r="L176" i="14" l="1"/>
  <c r="K176" i="14"/>
  <c r="B176" i="14"/>
  <c r="B175" i="14"/>
  <c r="B174" i="14"/>
  <c r="B173" i="14"/>
  <c r="B172" i="14"/>
  <c r="B171" i="14"/>
  <c r="B170" i="14"/>
  <c r="B169" i="14"/>
  <c r="B168" i="14"/>
  <c r="B167" i="14"/>
  <c r="B166" i="14"/>
  <c r="B165" i="14"/>
  <c r="B164" i="14"/>
  <c r="B163" i="14"/>
  <c r="B162" i="14"/>
  <c r="B161" i="14"/>
  <c r="B160" i="14"/>
  <c r="B159" i="14"/>
  <c r="B158" i="14"/>
  <c r="B157" i="14"/>
  <c r="B156" i="14"/>
  <c r="B155" i="14"/>
  <c r="L154" i="14"/>
  <c r="K154"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L104" i="14"/>
  <c r="K104" i="14"/>
  <c r="J104" i="14"/>
  <c r="B104" i="14"/>
  <c r="B103" i="14"/>
  <c r="B102" i="14"/>
  <c r="B101" i="14"/>
  <c r="B100" i="14"/>
  <c r="B99" i="14"/>
  <c r="B98" i="14"/>
  <c r="B97" i="14"/>
  <c r="B96" i="14"/>
  <c r="B95" i="14"/>
  <c r="B94" i="14"/>
  <c r="B93" i="14"/>
  <c r="B92" i="14"/>
  <c r="B91" i="14"/>
  <c r="B90" i="14"/>
  <c r="L89" i="14"/>
  <c r="K89" i="14"/>
  <c r="J89"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L56" i="14"/>
  <c r="K56" i="14"/>
  <c r="J56" i="14"/>
  <c r="B56" i="14"/>
  <c r="B55" i="14"/>
  <c r="B54" i="14"/>
  <c r="B53" i="14"/>
  <c r="B52" i="14"/>
  <c r="B51" i="14"/>
  <c r="B50" i="14"/>
  <c r="B49" i="14"/>
  <c r="B48" i="14"/>
  <c r="B47" i="14"/>
  <c r="B46" i="14"/>
  <c r="B45" i="14"/>
  <c r="B44" i="14"/>
  <c r="B43" i="14"/>
  <c r="B42" i="14"/>
  <c r="B41" i="14"/>
  <c r="B40" i="14"/>
  <c r="B39" i="14"/>
  <c r="B38" i="14"/>
  <c r="L37" i="14"/>
  <c r="K37" i="14"/>
  <c r="J37" i="14"/>
  <c r="B37" i="14"/>
  <c r="B36" i="14"/>
  <c r="B35" i="14"/>
  <c r="B34" i="14"/>
  <c r="B33" i="14"/>
  <c r="B32" i="14"/>
  <c r="B31" i="14"/>
  <c r="B30" i="14"/>
  <c r="B29" i="14"/>
  <c r="B28" i="14"/>
  <c r="B27" i="14"/>
  <c r="L26" i="14"/>
  <c r="K26" i="14"/>
  <c r="K177" i="14" s="1"/>
  <c r="J26" i="14"/>
  <c r="B26" i="14"/>
  <c r="B25" i="14"/>
  <c r="B24" i="14"/>
  <c r="B23" i="14"/>
  <c r="B22" i="14"/>
  <c r="B21" i="14"/>
  <c r="B20" i="14"/>
  <c r="B19" i="14"/>
  <c r="B18" i="14"/>
  <c r="B17" i="14"/>
  <c r="B16" i="14"/>
  <c r="B15" i="14"/>
  <c r="B14" i="14"/>
  <c r="B13" i="14"/>
  <c r="B10" i="14"/>
  <c r="B9" i="14"/>
  <c r="B8" i="14"/>
  <c r="B7" i="14"/>
  <c r="B6" i="14"/>
  <c r="B5" i="14"/>
  <c r="B4" i="14"/>
  <c r="B3" i="14"/>
  <c r="L177" i="14" l="1"/>
  <c r="J154" i="14"/>
  <c r="J176" i="14" s="1"/>
  <c r="J177" i="14" s="1"/>
</calcChain>
</file>

<file path=xl/sharedStrings.xml><?xml version="1.0" encoding="utf-8"?>
<sst xmlns="http://schemas.openxmlformats.org/spreadsheetml/2006/main" count="533" uniqueCount="357">
  <si>
    <t>LVCRIT</t>
  </si>
  <si>
    <t>LVNOMCRIT</t>
  </si>
  <si>
    <t>LVITEM</t>
  </si>
  <si>
    <t>LVCHAR</t>
  </si>
  <si>
    <t>#</t>
  </si>
  <si>
    <t>CRITERIOS</t>
  </si>
  <si>
    <t>DESCRIPCIÓN DEL CRITERIO</t>
  </si>
  <si>
    <t>RESPONSABILIDAD</t>
  </si>
  <si>
    <t>EVIDENCIA</t>
  </si>
  <si>
    <t>NO 
CUMPLE</t>
  </si>
  <si>
    <t>CUMPLE</t>
  </si>
  <si>
    <t>RESULTADO FINAL</t>
  </si>
  <si>
    <t>TIPO</t>
  </si>
  <si>
    <t>CLASIF. DE NC</t>
  </si>
  <si>
    <t xml:space="preserve">REDACCIÓN DE LA NO CONFORMIDAD / OBSERVACIÓN </t>
  </si>
  <si>
    <t>AUDITOR (ES)</t>
  </si>
  <si>
    <t>C</t>
  </si>
  <si>
    <t>H</t>
  </si>
  <si>
    <t>CONTEXTO DE LA ORGANIZACION</t>
  </si>
  <si>
    <t>INICIALES</t>
  </si>
  <si>
    <t>Menor</t>
  </si>
  <si>
    <t>Mayor</t>
  </si>
  <si>
    <t>Observación</t>
  </si>
  <si>
    <t>Mejora</t>
  </si>
  <si>
    <t>4.2 a)</t>
  </si>
  <si>
    <t>4.3 p2)</t>
  </si>
  <si>
    <t>4.3 p3)</t>
  </si>
  <si>
    <t>4.4</t>
  </si>
  <si>
    <t>4.4.1</t>
  </si>
  <si>
    <t>4.4.1 a)</t>
  </si>
  <si>
    <t>Verificar que se determinan las entradas y salidas esperadas de estos procesos.</t>
  </si>
  <si>
    <t>4.4.1 b)</t>
  </si>
  <si>
    <t>Verificar que se determina la secuencia e interacción de estos procesos.</t>
  </si>
  <si>
    <t>4.4.1 c)</t>
  </si>
  <si>
    <t>Verificar que se determina y aplica los criterios y los métodos (incluyendo el seguimiento, las mediciones y los indicadores del desempeño relacionado) necesarios para asegurarse de la operación eficaz y el control de estos procesos.</t>
  </si>
  <si>
    <t>4.4.1 d)</t>
  </si>
  <si>
    <t>Verificar que se determinan los recursos necesarios para estos procesos y asegurarse de su disponibilidad.</t>
  </si>
  <si>
    <t>4.4.1 e)</t>
  </si>
  <si>
    <t>Verificar que se asignan las responsabilidades y autoridades para estos procesos.</t>
  </si>
  <si>
    <t>4.4.1 f)</t>
  </si>
  <si>
    <t>Verificar que se abordan los riesgos y oportunidades determinados de acuerdo con los requisitos del apartado 6.1</t>
  </si>
  <si>
    <t>4.4.1 g)</t>
  </si>
  <si>
    <t>Verificar que se evalúan estos procesos e implementan cualquier cambio necesario para asegurarse de que estos procesos logran los resultados previstos.</t>
  </si>
  <si>
    <t>4.4.1 h)</t>
  </si>
  <si>
    <t>Asegurar que se mejoran los procesos y el Sistema de Gestión de Calidad.</t>
  </si>
  <si>
    <t>4.4.2</t>
  </si>
  <si>
    <t>4.4.2 a)</t>
  </si>
  <si>
    <t>Verificar que se mantiene información documentada para apoyar la operación de sus procesos.</t>
  </si>
  <si>
    <t>4.4.2 b)</t>
  </si>
  <si>
    <t>Verificar que se conserva la información documentada para tener la confianza de que los procesos se realizan según lo planificado.</t>
  </si>
  <si>
    <t>LIDERAZGO</t>
  </si>
  <si>
    <t>5.1.2</t>
  </si>
  <si>
    <t>5.1.2 a)</t>
  </si>
  <si>
    <t>Verificar que determina, se comprende y se cumplen regularmente los requisitos del Cliente y los legales y reglamentarios aplicables.</t>
  </si>
  <si>
    <t>5.1.2 b)</t>
  </si>
  <si>
    <t>Verificar que determina y considera los riesgos y oportunidades que pueden afectar a la conformidad de los productos y servicios y a la capacidad de aumentar la satisfacción del Cliente.</t>
  </si>
  <si>
    <t>5.1.2 c)</t>
  </si>
  <si>
    <t>Verificar que mantiene el enfoque en el aumento de la satisfacción del Cliente.</t>
  </si>
  <si>
    <t>5.2.2</t>
  </si>
  <si>
    <t>5.2.2 a)</t>
  </si>
  <si>
    <t>Verificar que está disponible y se mantiene como información documentada.</t>
  </si>
  <si>
    <t>5.2.2 b)</t>
  </si>
  <si>
    <t>Verificar que se comunica, entiende y se aplica dentro de la Organización.</t>
  </si>
  <si>
    <t>5.2.2 c)</t>
  </si>
  <si>
    <t>Verificar que está disponible para las partes interesadas pertinentes, según corresponda.</t>
  </si>
  <si>
    <t>PLANIFICACIÓN</t>
  </si>
  <si>
    <t>6.1.1</t>
  </si>
  <si>
    <t>6.1.1 a)</t>
  </si>
  <si>
    <t>6.1.1 b)</t>
  </si>
  <si>
    <t>Verificar que se aumente los efectos deseables.</t>
  </si>
  <si>
    <t>6.1.1 c)</t>
  </si>
  <si>
    <t>Asegurar que se previene o se reduce los efectos no deseados.</t>
  </si>
  <si>
    <t>6.1.1 d)</t>
  </si>
  <si>
    <t>Verificar que se logra la mejora.</t>
  </si>
  <si>
    <t>6.1.2</t>
  </si>
  <si>
    <t>La Organización debe planificar:</t>
  </si>
  <si>
    <t>6.1.2 a)</t>
  </si>
  <si>
    <t>Verificar que la Organización planifica las acciones para abordar estos riesgos y oportunidades.</t>
  </si>
  <si>
    <t>6.1.2 b1)</t>
  </si>
  <si>
    <t>6.1.2 b2)</t>
  </si>
  <si>
    <t>Verificar que se evalúa la eficacia de estas acciones.</t>
  </si>
  <si>
    <t>6.1.2 p2)</t>
  </si>
  <si>
    <t>Verificar que las acciones tomadas para abordar los riesgos y oportunidades deben ser proporcionales al impacto potencial en la conformidad de los productos y los servicios.</t>
  </si>
  <si>
    <t>6.3 a)</t>
  </si>
  <si>
    <t>Verificar el propósito de los cambios y sus consecuencias potenciales.</t>
  </si>
  <si>
    <t>6.3 b)</t>
  </si>
  <si>
    <t>6.3 c)</t>
  </si>
  <si>
    <t>Se considera la disponibilidad de recursos.</t>
  </si>
  <si>
    <t>6.3 d)</t>
  </si>
  <si>
    <t>Verificar la asignación o reasignación de responsabilidades y autoridades.</t>
  </si>
  <si>
    <t>APOYO</t>
  </si>
  <si>
    <t>7.3 a)</t>
  </si>
  <si>
    <t>7.3 b)</t>
  </si>
  <si>
    <t>Verificar que toman conciencia de los Objetivos de la Calidad pertinentes.</t>
  </si>
  <si>
    <t>7.3 c)</t>
  </si>
  <si>
    <t>7.3 d)</t>
  </si>
  <si>
    <t>7.4 a)</t>
  </si>
  <si>
    <t>Verificar que incluya qué comunicar.</t>
  </si>
  <si>
    <t>7.4 b)</t>
  </si>
  <si>
    <t>Verificar que incluya cuándo comunicar.</t>
  </si>
  <si>
    <t>7.4 c)</t>
  </si>
  <si>
    <t>Verificar que incluya a quién comunicar.</t>
  </si>
  <si>
    <t>7.4 d)</t>
  </si>
  <si>
    <t>Verificar que incluya cómo comunicar.</t>
  </si>
  <si>
    <t>7.4 e)</t>
  </si>
  <si>
    <t>Verificar que incluya quién comunica.</t>
  </si>
  <si>
    <t>Informacion Documentada</t>
  </si>
  <si>
    <t>7.5.1</t>
  </si>
  <si>
    <t>Verificar que la información incluya:</t>
  </si>
  <si>
    <t>7.5.1 a)</t>
  </si>
  <si>
    <t>La información documentada requerida por la norma ISO 9001:2015.</t>
  </si>
  <si>
    <t>7.5.1 b)</t>
  </si>
  <si>
    <t>7.5.2</t>
  </si>
  <si>
    <t>Asegurarse de que lo siguiente sea apropiado:</t>
  </si>
  <si>
    <t>7.5.2 a)</t>
  </si>
  <si>
    <t>La identificación y descripción (por ejemplo, título, fecha, autor, o número de referencia).</t>
  </si>
  <si>
    <t>7.5.2 b)</t>
  </si>
  <si>
    <t>El formato (por ejemplo, idioma, versión del software, gráficos) y los medios de soporte (por ejemplo, papel, electrónico).</t>
  </si>
  <si>
    <t>7.5.2 c)</t>
  </si>
  <si>
    <t>La revisión y aprobación con respecto a la conveniencia y adecuación.</t>
  </si>
  <si>
    <t>7.5.3</t>
  </si>
  <si>
    <t>Control de la Infromacion Documentada</t>
  </si>
  <si>
    <t>7.5.3.1 a)</t>
  </si>
  <si>
    <t>Asegurar de que esté disponible y sea idónea para su uso, donde y cuando se necesite.</t>
  </si>
  <si>
    <t>7.5.3.1 b)</t>
  </si>
  <si>
    <t>Asegurar de que esté protegida adecuadamente (por ejemplo, contra pérdida de la confidencialidad, uso inadecuado o pérdida de integridad).</t>
  </si>
  <si>
    <t>7.5.3.2</t>
  </si>
  <si>
    <t>7.5.3.2 a)</t>
  </si>
  <si>
    <t>Verificar la distribución, acceso, recuperación y uso.</t>
  </si>
  <si>
    <t>7.5.3.2 b)</t>
  </si>
  <si>
    <t>Verificar el almacenamiento y preservación, incluida la preservación de la legibilidad.</t>
  </si>
  <si>
    <t>7.5.3.2 c)</t>
  </si>
  <si>
    <t>Verificar el control de cambios (por ejemplo, control de versión).</t>
  </si>
  <si>
    <t>7.5.3.2 d)</t>
  </si>
  <si>
    <t>Verificar la conservación y disposición.</t>
  </si>
  <si>
    <t>7.5.3.2 p2)</t>
  </si>
  <si>
    <t>Verificar que se controla la información documentada de origen externo.</t>
  </si>
  <si>
    <t>7.5.3.2 p3)</t>
  </si>
  <si>
    <t>OPERACIÓN</t>
  </si>
  <si>
    <t>8.7.1</t>
  </si>
  <si>
    <t>8.7.1 p2)</t>
  </si>
  <si>
    <t>Verificar que la Organización trata las salidas no conformes de una o más de las siguientes maneras:</t>
  </si>
  <si>
    <t>8.7.1 a)</t>
  </si>
  <si>
    <t>Corrección.</t>
  </si>
  <si>
    <t>8.7.1 b)</t>
  </si>
  <si>
    <t>Separación, contención, devolución o suspensión de provisión de productos y servicios.</t>
  </si>
  <si>
    <t>8.7.1 c)</t>
  </si>
  <si>
    <t>Información al cliente.</t>
  </si>
  <si>
    <t>8.7.1 d)</t>
  </si>
  <si>
    <t>Obtención de autorización para su aceptación bajo concesión.</t>
  </si>
  <si>
    <t>8.7.2</t>
  </si>
  <si>
    <t>8.7.2 a)</t>
  </si>
  <si>
    <t>Verificar que describa la no conformidad.</t>
  </si>
  <si>
    <t>8.7.2 b)</t>
  </si>
  <si>
    <t>Verificar que describa las acciones tomadas.</t>
  </si>
  <si>
    <t>8.7.2 c)</t>
  </si>
  <si>
    <t>Verificar que describa todas las concesiones obtenidas.</t>
  </si>
  <si>
    <t>8.7.2 d)</t>
  </si>
  <si>
    <t>Verificar que identifique la autoridad que decide la acción con respecto a la no conformidad.</t>
  </si>
  <si>
    <t>EVALUACIÓN DEL DESEMPEÑO</t>
  </si>
  <si>
    <t>9.1.1 a)</t>
  </si>
  <si>
    <t>Verificar qué necesita seguimiento y medición.</t>
  </si>
  <si>
    <t>9.1.1 b)</t>
  </si>
  <si>
    <t>Verificar los métodos de seguimiento, medición, análisis y evaluación necesarios para asegurar resultados válidos.</t>
  </si>
  <si>
    <t>9.1.1 c)</t>
  </si>
  <si>
    <t>Verificar cuándo se debe llevar a cabo el seguimiento y la medición.</t>
  </si>
  <si>
    <t>9.1.1 d)</t>
  </si>
  <si>
    <t>Verificar cuándo se deben analizar y evaluar los resultados del seguimiento y la medición.</t>
  </si>
  <si>
    <t>9.1.1 p2)</t>
  </si>
  <si>
    <t>9.1.1 p3)</t>
  </si>
  <si>
    <t>9.1.2</t>
  </si>
  <si>
    <t>9.1.3</t>
  </si>
  <si>
    <t>9.1.3 a)</t>
  </si>
  <si>
    <t>La conformidad de los productos y servicios.</t>
  </si>
  <si>
    <t>9.1.3 b)</t>
  </si>
  <si>
    <t>El grado de satisfacción del Cliente.</t>
  </si>
  <si>
    <t>9.1.3 c)</t>
  </si>
  <si>
    <t>El desempeño y la eficacia del Sistema de Gestión de Calidad.</t>
  </si>
  <si>
    <t>9.1.3 d)</t>
  </si>
  <si>
    <t>Si lo planificado se ha implementado de forma eficaz.</t>
  </si>
  <si>
    <t>9.1.3 e)</t>
  </si>
  <si>
    <t>La eficacia de las acciones tomadas para abordar los riesgos y oportunidades.</t>
  </si>
  <si>
    <t>9.1.3 f)</t>
  </si>
  <si>
    <t>El desempeño de los proveedores externos.</t>
  </si>
  <si>
    <t>9.1.3 g)</t>
  </si>
  <si>
    <t>La necesidad de mejoras en el Sistema de Gestión de Calidad.</t>
  </si>
  <si>
    <t>9.2.1</t>
  </si>
  <si>
    <t>9.2.1 b)</t>
  </si>
  <si>
    <t>Asegurar que se implementa y mantiene eficazmente.</t>
  </si>
  <si>
    <t>9.2.2 a)</t>
  </si>
  <si>
    <t>Verificar que la Organización planifica, establece, implementa y mantiene uno o varios programas de auditoría que incluyan la frecuencia, los métodos, las responsabilidades, los requisitos de planificación y la elaboración de informes, que deben tener en consideración la importancia de los procesos involucrados, los cambios que afecten a la Organización y los resultados de auditorías previas.</t>
  </si>
  <si>
    <t>9.2.2 b)</t>
  </si>
  <si>
    <t>Verificar que la Organización define los criterios de la auditoría y el alcance para cada auditoría.</t>
  </si>
  <si>
    <t>9.2.2 c)</t>
  </si>
  <si>
    <t>Verificar que la Organización selecciona los auditores y lleva a cabo auditorías para asegurarse de la objetividad y la imparcialidad del proceso de auditoría.</t>
  </si>
  <si>
    <t>9.2.2 d)</t>
  </si>
  <si>
    <t>Verificar que la Organización se asegura de que los resultados de las auditorías se informen a la Dirección pertinente.</t>
  </si>
  <si>
    <t>9.2.2 e)</t>
  </si>
  <si>
    <t>Verificar que la Organización realiza las correcciones y toma las acciones correctivas adecuadas sin demora injustificada.</t>
  </si>
  <si>
    <t>9.2.2 f)</t>
  </si>
  <si>
    <t>Verificar que la Organización conserva información documentada como evidencia de la implementación del programa de auditoría y de los resultados de las auditorías.</t>
  </si>
  <si>
    <t>9.3.1</t>
  </si>
  <si>
    <t>Verificar que la revisión por la Dirección se planifica y se lleva a cabo incluyendo consideraciones sobre:</t>
  </si>
  <si>
    <t>9.3.2 a)</t>
  </si>
  <si>
    <t>El estado de las acciones de las revisiones por la Dirección previas.</t>
  </si>
  <si>
    <t>9.3.2  b)</t>
  </si>
  <si>
    <t>Los cambios en las cuestiones externas e internas que sean pertinentes al Sistema de Gestión de Calidad.</t>
  </si>
  <si>
    <t>9.3.2  c1)</t>
  </si>
  <si>
    <t>La información sobre el desempeño y la eficacia del Sistema de Gestión de Calidad, incluidas las tendencias relativas a la satisfacción del Cliente y la retroalimentación de las partes interesadas pertinentes.</t>
  </si>
  <si>
    <t>9.3.2  c2)</t>
  </si>
  <si>
    <t>La información sobre el desempeño y la eficacia del Sistema de Gestión de Calidad, incluidas las tendencias relativas a el grado en que se han logrado los Objetivos de la Calidad.</t>
  </si>
  <si>
    <t>9.3.2  c3)</t>
  </si>
  <si>
    <t>La información sobre el desempeño y la eficacia del Sistema de Gestión de Calidad, incluidas las tendencias relativas a el desempeño de los procesos y conformidad de los productos y servicios.</t>
  </si>
  <si>
    <t>9.3.2  c4)</t>
  </si>
  <si>
    <t>La información sobre el desempeño y la eficacia del Sistema de Gestión de Calidad, incluidas las tendencias relativas a las no conformidades y acciones correctivas.</t>
  </si>
  <si>
    <t>9.3.2  c5)</t>
  </si>
  <si>
    <t>La información sobre el desempeño y la eficacia del Sistema de Gestión de Calidad, incluidas las tendencias relativas a los resultados de seguimiento y medición.</t>
  </si>
  <si>
    <t>9.3.2  c6)</t>
  </si>
  <si>
    <t>La información sobre el desempeño y la eficacia del Sistema de Gestión de Calidad, incluidas las tendencias relativas a los resultados de las auditorías.</t>
  </si>
  <si>
    <t>9.3.2  c7)</t>
  </si>
  <si>
    <t>La información sobre el desempeño y la eficacia del Sistema de Gestión de Calidad, incluidas las tendencias relativas a el desempeño de los proveedores externos.</t>
  </si>
  <si>
    <t>9.3.2  d)</t>
  </si>
  <si>
    <t>La adecuación de los recursos.</t>
  </si>
  <si>
    <t>9.3.2  e)</t>
  </si>
  <si>
    <t>La eficacia de las acciones tomadas para abordar los riesgos y oportunidades (véase 6.1).</t>
  </si>
  <si>
    <t>9.3.2  f)</t>
  </si>
  <si>
    <t>Las oportunidades de mejora.</t>
  </si>
  <si>
    <t>9.3.3 a)</t>
  </si>
  <si>
    <t>Verificar que las salidas de la revisión por la Dirección deben incluir las decisiones y acciones relacionadas con las oportunidades de mejora.</t>
  </si>
  <si>
    <t>9.3.3 b)</t>
  </si>
  <si>
    <t>Verificar que las salidas de la revisión por la Dirección deben incluir las decisiones y acciones relacionadas con cualquier necesidad de cambio en el Sistema de Gestión de Calidad.</t>
  </si>
  <si>
    <t>9.3.3 c)</t>
  </si>
  <si>
    <t>Verificar que las salidas de la revisión por la Dirección deben incluir las decisiones y acciones relacionadas con las necesidades de recursos.</t>
  </si>
  <si>
    <t>9.3.3 p2)</t>
  </si>
  <si>
    <t>MEJORA</t>
  </si>
  <si>
    <t>10.1 a)</t>
  </si>
  <si>
    <t>Verificar que se incluye la mejora de los productos y servicios para cumplir los requisitos, así como considerar las necesidades y expectativas futuras.</t>
  </si>
  <si>
    <t>10.1 b)</t>
  </si>
  <si>
    <t>Verificar que se corrige, previene o reduce los efectos no deseados.</t>
  </si>
  <si>
    <t>10.1 c)</t>
  </si>
  <si>
    <t>Verificar que se mejora el desempeño y la eficacia del Sistema de Gestión de Calidad.</t>
  </si>
  <si>
    <t>10.2.1</t>
  </si>
  <si>
    <t>10.2.1 c)</t>
  </si>
  <si>
    <t>Verificar que se implementa cualquier acción necesaria.</t>
  </si>
  <si>
    <t>10.2.1 d)</t>
  </si>
  <si>
    <t>Verificar que se revisa la eficacia de cualquier acción correctiva tomada.</t>
  </si>
  <si>
    <t>10.2.1 e)</t>
  </si>
  <si>
    <t>Verificar que si fuera necesario, actualiza los riesgos y oportunidades determinados durante la planificación.</t>
  </si>
  <si>
    <t>10.2.1 f)</t>
  </si>
  <si>
    <t>Verificar que si fuera necesario, hacer cambios al Sistema de Gestión de Calidad.</t>
  </si>
  <si>
    <t>10.2.1 p2)</t>
  </si>
  <si>
    <t>Verificar que las acciones correctivas sean apropiadas para los efectos de las no conformidades encontradas. Verificar la utilización de herramientas para la identificación de la causa raíz para cada no conformidad.</t>
  </si>
  <si>
    <t>10.2.2</t>
  </si>
  <si>
    <t>10.2.2 a)</t>
  </si>
  <si>
    <t>Verificar la naturaleza de las no conformidades y cualquier acción tomada posteriormente.</t>
  </si>
  <si>
    <t>10.2.2 b)</t>
  </si>
  <si>
    <t>Verificar los resultados de cualquier acción correctiva.</t>
  </si>
  <si>
    <t>10.3 p2)</t>
  </si>
  <si>
    <t>10.3 p3)</t>
  </si>
  <si>
    <t>T</t>
  </si>
  <si>
    <t>TODO</t>
  </si>
  <si>
    <t>LISTA DE VERIFICACIÓN DE AUDITORÍA INTERNA</t>
  </si>
  <si>
    <t>La organización debe determinar las cuestiones externas e internas que son pertinentes para su propósito y su dirección estratégica, y que afectan a su capacidad para lograr los resultados previstos de su sistema de gestión de la calidad.</t>
  </si>
  <si>
    <t>Comprensión de las necesidades y expectativas de las partes interesadas</t>
  </si>
  <si>
    <t>Debido a su efecto o efecto potencial en la capacidad de la organización de proporcionar regularmente productos y servicios que satisfagan los requisitos del cliente y los legales y reglamentarios aplicables, la organización debe determinar:</t>
  </si>
  <si>
    <t>Verificar las partes interesadas son pertinentes al Sistema de Gestión de Calidad.</t>
  </si>
  <si>
    <t>Determina el alcance del Sistema de Gestión de Calidad</t>
  </si>
  <si>
    <t>La organización debe determinar los límites y la aplicabilidad del sistema de gestión de la calidad para establecer su alcance.</t>
  </si>
  <si>
    <t>La organización debe aplicar todos los requisitos de esta Norma Internacional si son aplicables en el alcance determinado de su sistema de gestión de la calidad.</t>
  </si>
  <si>
    <t>4.3 p1)</t>
  </si>
  <si>
    <t>La Organización mantiene información documentada del alcance del Sistema de Gestión de Calidad y se encuentra disponible</t>
  </si>
  <si>
    <t>La Organización proporciona la justificación para cualquier requisito de la norma ISO 9001:2015 que la Organización determine que no es aplicable para el alcance de su Sistema de Gestión de Calidad</t>
  </si>
  <si>
    <t>Sistema de gestión de la calidad y sus procesos</t>
  </si>
  <si>
    <t>La organización debe establecer, implementar, mantener y mejorar continuamente un sistema de gestión de la calidad, incluidos los procesos necesarios y sus interacciones, de acuerdo con los requisitos de esta Norma Internacional.</t>
  </si>
  <si>
    <t>La organización debe determinar los procesos necesarios para el sistema de gestión de la calidad y su aplicación a través de la organización, y debe:</t>
  </si>
  <si>
    <t>En la medida en que sea necesario, la organización debe:</t>
  </si>
  <si>
    <t>Generalidades</t>
  </si>
  <si>
    <t>Enfoque al cliente</t>
  </si>
  <si>
    <t xml:space="preserve">Politica </t>
  </si>
  <si>
    <t>Comunicación de la política de la calidad</t>
  </si>
  <si>
    <t>La política de la calidad debe:</t>
  </si>
  <si>
    <t>Acciones para abordar riesgos y oportunidades</t>
  </si>
  <si>
    <t>Asegurar que el Sistema de Gestión de la Calidad pueda lograr sus resultados previstos.</t>
  </si>
  <si>
    <t>Asegurar que se integran e implementan las acciones en sus procesos del Sistema de Gestión de la Calidad.</t>
  </si>
  <si>
    <t>6.3 p1)</t>
  </si>
  <si>
    <t>La organización debe considerar:</t>
  </si>
  <si>
    <t>Cuándo la Organización determina la necesidad de cambios en el Sistema de Gestión de la Calidad, estos cambios se llevan de manera planificada</t>
  </si>
  <si>
    <t>Se asegura la integridad del Sistema de Gestión de la Calidad.</t>
  </si>
  <si>
    <t>La organización debe:</t>
  </si>
  <si>
    <t>La Organización se asegura de que las personas que realizan el trabajo bajo el control de la Organización tomen conciencia</t>
  </si>
  <si>
    <t>Toma de conciencia</t>
  </si>
  <si>
    <t>Verificar que toman conciencia de la Política de la Calidad.</t>
  </si>
  <si>
    <t>Verificar que toman conciencia de su contribución a la eficacia del Sistema de Gestión de la Calidad.</t>
  </si>
  <si>
    <t>Verificar que toman conciencia de las implicaciones del incumplimiento de los requisitos del Sistema de Gestión de la Calidad.</t>
  </si>
  <si>
    <t>La Organización determina las comunicaciones internas y externas pertinentes al Sistema de Gestión de la Calidad</t>
  </si>
  <si>
    <t>Comunicación</t>
  </si>
  <si>
    <t>La Organización se asegura que el Sistema de Gestión de la Calidad incluya información documentada</t>
  </si>
  <si>
    <t>La información documentada que la Organización determina como necesaria para la eficacia del Sistema de Gestión de la Calidad.</t>
  </si>
  <si>
    <t>La Organización se asegura del control de la información documentada, al crear y actualizar la información documentada</t>
  </si>
  <si>
    <t>Creación y actualización</t>
  </si>
  <si>
    <t>La Organización controla la información documentada requerida por el Sistema de Gestión de la Calidad y por la norma ISO 9001:2015 se controla</t>
  </si>
  <si>
    <t>La Organización aborda las siguientes actividades, para el control de la información documentada</t>
  </si>
  <si>
    <t>La información documentada de origen externo, que la Organización determina como necesaria para la planificación y operación del Sistema de Gestión de la Calidad, se identifica, según sea apropiado, y controla</t>
  </si>
  <si>
    <t>La información documentada conservada como evidencia de la conformidad se protege contra modificaciones no intencionadas</t>
  </si>
  <si>
    <t>La Organización se asegura de que las salidas que no sean conformes con sus requisitos se identifican y se controlan para prevenir su uso o entrega no intencionada</t>
  </si>
  <si>
    <t>8.7.1 p1)</t>
  </si>
  <si>
    <t>La Organización toma las acciones adecuadas basándose en la naturaleza de la no conformidad y en su efecto sobre la conformidad de los productos y servicios. Esto se debe aplicar también a los productos y servicios no conformes detectados después de la entrega de los productos, durante o después de la provisión de los servicios</t>
  </si>
  <si>
    <t>Debe verificarse la conformidad con los requisitos cuando se corrigen las salidas no conformes.</t>
  </si>
  <si>
    <t>La Organización conserva la información documentada</t>
  </si>
  <si>
    <t>La Organización determina el seguimiento, medición, análisis y evaluación</t>
  </si>
  <si>
    <t>9.1.1</t>
  </si>
  <si>
    <t>La organización debe determinar:</t>
  </si>
  <si>
    <t>La Organización evalúa el desempeño y la eficacia del Sistema de Gestión de la Calidad</t>
  </si>
  <si>
    <t>La Organización conserva la información documentada apropiada como evidencia de los resultados</t>
  </si>
  <si>
    <t>Satisfacción del cliente</t>
  </si>
  <si>
    <t>9.1.2 p1)</t>
  </si>
  <si>
    <t>La organización debe realizar el seguimiento de las percepciones de los clientes del grado en que se cumplen sus necesidades y expectativas. La organización debe determinar los métodos para obtener, realizar el seguimiento y revisar esta información.</t>
  </si>
  <si>
    <t>NOTA Los ejemplos de seguimiento de las percepciones del cliente pueden incluir las encuestas al cliente, la retroalimentación del cliente sobre los productos y servicios entregados, las reuniones con los clientes, el análisis de las cuotas de mercado, las felicitaciones, las  garantías utilizadas y los informes de agentes comerciales.</t>
  </si>
  <si>
    <t>Analisis y evaluación</t>
  </si>
  <si>
    <t>La organización debe analizar y evaluar los datos y la información apropiados que surgen por el seguimiento y la medición.</t>
  </si>
  <si>
    <t>Los resultados del análisis deben utilizarse para evaluar:</t>
  </si>
  <si>
    <t>Auditoria Interna</t>
  </si>
  <si>
    <t>La Organización lleva a cabo auditorías internas a intervalos planificados para proporcionar información acerca de si el Sistema de Gestión de la Calidad</t>
  </si>
  <si>
    <t>Asegurar que es conforme con:
1) los requisitos propios de la organización para su sistema de gestión de la calidad;
2) los requisitos de esta norma ISO 9001:2015.</t>
  </si>
  <si>
    <t>9.2.1 a)</t>
  </si>
  <si>
    <t>Revisión por la dirección</t>
  </si>
  <si>
    <t>La alta dirección debe revisar el sistema de gestión de la calidad de la organización a intervalos planificados, para asegurarse de su conveniencia, adecuación, eficacia y alineación continuas con la dirección estratégica de la organización.</t>
  </si>
  <si>
    <t>9.3.2</t>
  </si>
  <si>
    <t>Entradas de la revisión por la dirección</t>
  </si>
  <si>
    <t>9.3.3</t>
  </si>
  <si>
    <t>Salidas de la revisión por la dirección</t>
  </si>
  <si>
    <t>Las salidas de la revisión por la dirección deben incluir las decisiones y acciones relacionadas con:</t>
  </si>
  <si>
    <t>La Organización conserva información documentada como evidencia de los resultados de las revisiones por la Dirección</t>
  </si>
  <si>
    <t>La Organización determina y selecciona las oportunidades de mejora e implementa cualquier acción necesaria para cumplir los requisitos del Cliente y aumentar la satisfacción del Cliente</t>
  </si>
  <si>
    <t>10.1 p1)</t>
  </si>
  <si>
    <t>Éstas deben incluir:</t>
  </si>
  <si>
    <t>No conformidad y acción correctiva</t>
  </si>
  <si>
    <t>La Organización considera cuando ocurra una no conformidad, incluida cualquiera originada por quejas debe:</t>
  </si>
  <si>
    <t>10.2.1 a)</t>
  </si>
  <si>
    <t>Verificar que reacciona ante la no conformidad y, cuando sea aplicable:
1) tomar acciones para controlarla y corregirla;
2) hacer frente a las consecuencias</t>
  </si>
  <si>
    <t>Verificar que evalua la necesidad de acciones para eliminar las causas de la no conformidad, con el fin de que no vuelva a ocurrir ni ocurra en otra parte, mediante:
1) la revisión y el análisis de la no conformidad;
2) la determinación de las causas de la no conformidad;
3) la determinación de si existen no conformidades similares, o que potencialmente puedan ocurrir</t>
  </si>
  <si>
    <t>10.2.1 b)</t>
  </si>
  <si>
    <t>Las acciones correctivas son apropiadas a los efectos de las no conformidades encontradas</t>
  </si>
  <si>
    <t>La Organización conserva información documentada como evidencia de las no conformidades</t>
  </si>
  <si>
    <t>Mejora continua</t>
  </si>
  <si>
    <t>La Organización considera los resultados del análisis y evaluación, y salidas de la revisión por la Dirección, para determinar si hay necesidades u oportunidades que se consideran como parte de la mejora continua</t>
  </si>
  <si>
    <t>La Organización mejora continuamente la conveniencia, adecuación y eficacia del Sistema de Gestión de la Calidad</t>
  </si>
  <si>
    <t>Comprensión de la organización y de su contexto</t>
  </si>
  <si>
    <t>4.2 p1)</t>
  </si>
  <si>
    <t xml:space="preserve">
La alta dirección debe demostrar liderazgo y compromiso con respecto al enfoque al cliente asegurándose de que:</t>
  </si>
  <si>
    <t>La Organización planifica el Sistema de Gestión de la Calidad considerando las cuestiones referidas en el apartado 4.1 y los requisitos referidos en el apartado 4.2 y determinar los riesgos y oportunidades que son necesario abordar</t>
  </si>
  <si>
    <t>La Organización realiza la planificación de los cambios</t>
  </si>
  <si>
    <t>7.3 p1)</t>
  </si>
  <si>
    <t>7.4 p1)</t>
  </si>
  <si>
    <t>Conoce</t>
  </si>
  <si>
    <t>Responsable</t>
  </si>
  <si>
    <t>Control de las salidas no conformes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</si>
</sst>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0.0"/>
  </numFmts>
  <fonts count="29" x14ac:knownFonts="1">
    <font>
      <sz val="11"/>
      <color theme="1"/>
      <name val="Calibri"/>
      <family val="2"/>
      <scheme val="minor"/>
    </font>
    <font>
      <sz val="10"/>
      <name val="Arial"/>
      <family val="2"/>
    </font>
    <font>
      <b/>
      <sz val="20"/>
      <name val="Calibri"/>
      <family val="2"/>
      <scheme val="minor"/>
    </font>
    <font>
      <sz val="20"/>
      <name val="Verdana"/>
      <family val="2"/>
    </font>
    <font>
      <sz val="20"/>
      <color theme="1"/>
      <name val="Verdana"/>
      <family val="2"/>
    </font>
    <font>
      <b/>
      <sz val="20"/>
      <color theme="1"/>
      <name val="Calibri"/>
      <family val="2"/>
      <scheme val="minor"/>
    </font>
    <font>
      <sz val="20"/>
      <color theme="1"/>
      <name val="Calibri"/>
      <family val="2"/>
      <scheme val="minor"/>
    </font>
    <font>
      <sz val="20"/>
      <name val="Calibri"/>
      <family val="2"/>
      <scheme val="minor"/>
    </font>
    <font>
      <sz val="20"/>
      <color indexed="8"/>
      <name val="Calibri"/>
      <family val="2"/>
      <scheme val="minor"/>
    </font>
    <font>
      <b/>
      <sz val="20"/>
      <color rgb="FF00B050"/>
      <name val="Calibri"/>
      <family val="2"/>
      <scheme val="minor"/>
    </font>
    <font>
      <sz val="20"/>
      <name val="Calibri"/>
      <family val="2"/>
    </font>
    <font>
      <b/>
      <sz val="20"/>
      <name val="Calibri"/>
      <family val="2"/>
    </font>
    <font>
      <sz val="20"/>
      <color rgb="FF020000"/>
      <name val="Calibri"/>
      <family val="2"/>
      <scheme val="minor"/>
    </font>
    <font>
      <sz val="20"/>
      <color rgb="FFFF0000"/>
      <name val="Calibri"/>
      <family val="2"/>
      <scheme val="minor"/>
    </font>
    <font>
      <sz val="20"/>
      <color indexed="9"/>
      <name val="Calibri"/>
      <family val="2"/>
      <scheme val="minor"/>
    </font>
    <font>
      <sz val="20"/>
      <color rgb="FF000000"/>
      <name val="Calibri"/>
      <family val="2"/>
      <scheme val="minor"/>
    </font>
    <font>
      <sz val="20"/>
      <color indexed="8"/>
      <name val="Calibri"/>
      <family val="2"/>
    </font>
    <font>
      <b/>
      <sz val="20"/>
      <color indexed="8"/>
      <name val="Calibri"/>
      <family val="2"/>
    </font>
    <font>
      <b/>
      <sz val="20"/>
      <color theme="1"/>
      <name val="Verdana"/>
      <family val="2"/>
    </font>
    <font>
      <sz val="20"/>
      <color indexed="8"/>
      <name val="Verdana"/>
      <family val="2"/>
    </font>
    <font>
      <sz val="20"/>
      <name val="Century Gothic"/>
      <family val="2"/>
    </font>
    <font>
      <b/>
      <sz val="20"/>
      <color theme="0"/>
      <name val="Calibri"/>
      <family val="2"/>
      <scheme val="minor"/>
    </font>
    <font>
      <b/>
      <sz val="20"/>
      <name val="Verdana"/>
      <family val="2"/>
    </font>
    <font>
      <b/>
      <sz val="20"/>
      <color rgb="FFFF0000"/>
      <name val="Calibri"/>
      <family val="2"/>
      <scheme val="minor"/>
    </font>
    <font>
      <b/>
      <sz val="20"/>
      <color theme="0"/>
      <name val="Verdana"/>
      <family val="2"/>
    </font>
    <font>
      <sz val="20"/>
      <color theme="0"/>
      <name val="Calibri"/>
      <family val="2"/>
      <scheme val="minor"/>
    </font>
    <font>
      <sz val="20"/>
      <color rgb="FFFF0000"/>
      <name val="Calibri"/>
      <family val="2"/>
    </font>
    <font>
      <b/>
      <sz val="20"/>
      <color rgb="FFFF0000"/>
      <name val="Calibri"/>
      <family val="2"/>
    </font>
    <font>
      <b/>
      <sz val="20"/>
      <color theme="0"/>
      <name val="Calibr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950054"/>
        <bgColor indexed="64"/>
      </patternFill>
    </fill>
    <fill>
      <patternFill patternType="solid">
        <fgColor rgb="FF950054"/>
        <bgColor indexed="48"/>
      </patternFill>
    </fill>
  </fills>
  <borders count="14">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right/>
      <top/>
      <bottom style="hair">
        <color indexed="64"/>
      </bottom>
      <diagonal/>
    </border>
    <border>
      <left/>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s>
  <cellStyleXfs count="4">
    <xf numFmtId="0" fontId="0" fillId="0" borderId="0"/>
    <xf numFmtId="44" fontId="1" fillId="0" borderId="0" applyFont="0" applyFill="0" applyBorder="0" applyAlignment="0" applyProtection="0"/>
    <xf numFmtId="0" fontId="1" fillId="0" borderId="0"/>
    <xf numFmtId="9" fontId="1" fillId="0" borderId="0" applyFont="0" applyFill="0" applyBorder="0" applyAlignment="0" applyProtection="0"/>
  </cellStyleXfs>
  <cellXfs count="209">
    <xf numFmtId="0" fontId="0" fillId="0" borderId="0" xfId="0"/>
    <xf numFmtId="0" fontId="3" fillId="0" borderId="0" xfId="2" applyNumberFormat="1" applyFont="1" applyBorder="1" applyProtection="1">
      <protection hidden="1"/>
    </xf>
    <xf numFmtId="0" fontId="3" fillId="0" borderId="0" xfId="2" applyNumberFormat="1" applyFont="1" applyBorder="1" applyAlignment="1" applyProtection="1">
      <alignment horizontal="center"/>
      <protection hidden="1"/>
    </xf>
    <xf numFmtId="0" fontId="3" fillId="0" borderId="0" xfId="2" applyNumberFormat="1" applyFont="1" applyBorder="1" applyProtection="1"/>
    <xf numFmtId="0" fontId="4" fillId="4" borderId="0" xfId="2" applyNumberFormat="1" applyFont="1" applyFill="1" applyBorder="1" applyProtection="1">
      <protection hidden="1"/>
    </xf>
    <xf numFmtId="0" fontId="4" fillId="3" borderId="0" xfId="2" applyNumberFormat="1" applyFont="1" applyFill="1" applyBorder="1" applyAlignment="1" applyProtection="1">
      <alignment horizontal="center" vertical="center"/>
      <protection hidden="1"/>
    </xf>
    <xf numFmtId="0" fontId="4" fillId="3" borderId="0" xfId="2" applyNumberFormat="1" applyFont="1" applyFill="1" applyBorder="1" applyProtection="1">
      <protection hidden="1"/>
    </xf>
    <xf numFmtId="0" fontId="4" fillId="3" borderId="0" xfId="2" applyNumberFormat="1" applyFont="1" applyFill="1" applyBorder="1" applyProtection="1"/>
    <xf numFmtId="0" fontId="4" fillId="4" borderId="0" xfId="2" applyNumberFormat="1" applyFont="1" applyFill="1" applyBorder="1" applyProtection="1"/>
    <xf numFmtId="0" fontId="6" fillId="4" borderId="0" xfId="2" applyNumberFormat="1" applyFont="1" applyFill="1" applyBorder="1" applyAlignment="1" applyProtection="1">
      <alignment horizontal="center" vertical="center"/>
      <protection hidden="1"/>
    </xf>
    <xf numFmtId="0" fontId="7" fillId="0" borderId="0" xfId="2" applyNumberFormat="1" applyFont="1" applyBorder="1" applyAlignment="1" applyProtection="1">
      <alignment horizontal="center" vertical="center"/>
      <protection hidden="1"/>
    </xf>
    <xf numFmtId="0" fontId="8" fillId="2" borderId="1" xfId="2" applyNumberFormat="1" applyFont="1" applyFill="1" applyBorder="1" applyAlignment="1" applyProtection="1">
      <alignment horizontal="center" vertical="center" wrapText="1"/>
    </xf>
    <xf numFmtId="0" fontId="7" fillId="0" borderId="1" xfId="2" applyFont="1" applyBorder="1" applyAlignment="1" applyProtection="1">
      <alignment horizontal="justify" vertical="center" wrapText="1"/>
    </xf>
    <xf numFmtId="0" fontId="10" fillId="3" borderId="1" xfId="2" applyFont="1" applyFill="1" applyBorder="1" applyAlignment="1" applyProtection="1">
      <alignment horizontal="justify" vertical="center" wrapText="1"/>
    </xf>
    <xf numFmtId="0" fontId="7" fillId="0" borderId="1" xfId="2" applyFont="1" applyBorder="1" applyAlignment="1" applyProtection="1">
      <alignment horizontal="center" vertical="center"/>
      <protection hidden="1"/>
    </xf>
    <xf numFmtId="0" fontId="7" fillId="0" borderId="1" xfId="2" applyFont="1" applyBorder="1" applyAlignment="1" applyProtection="1">
      <alignment horizontal="center" vertical="center" wrapText="1"/>
      <protection hidden="1"/>
    </xf>
    <xf numFmtId="0" fontId="7" fillId="0" borderId="1" xfId="2" applyNumberFormat="1" applyFont="1" applyBorder="1" applyAlignment="1" applyProtection="1">
      <alignment horizontal="center" vertical="center" wrapText="1"/>
    </xf>
    <xf numFmtId="0" fontId="3" fillId="3" borderId="0" xfId="2" applyNumberFormat="1" applyFont="1" applyFill="1" applyBorder="1" applyAlignment="1" applyProtection="1">
      <alignment horizontal="center" vertical="center"/>
      <protection hidden="1"/>
    </xf>
    <xf numFmtId="0" fontId="3" fillId="3" borderId="0" xfId="2" applyNumberFormat="1" applyFont="1" applyFill="1" applyBorder="1" applyProtection="1"/>
    <xf numFmtId="0" fontId="7" fillId="0" borderId="0" xfId="2" applyNumberFormat="1" applyFont="1" applyBorder="1" applyAlignment="1" applyProtection="1">
      <alignment horizontal="justify" vertical="center" wrapText="1"/>
    </xf>
    <xf numFmtId="0" fontId="8" fillId="2" borderId="1" xfId="2" applyNumberFormat="1" applyFont="1" applyFill="1" applyBorder="1" applyAlignment="1" applyProtection="1">
      <alignment horizontal="justify" vertical="center" wrapText="1"/>
    </xf>
    <xf numFmtId="0" fontId="12" fillId="0" borderId="1" xfId="2" applyFont="1" applyBorder="1" applyAlignment="1" applyProtection="1">
      <alignment horizontal="center" vertical="center"/>
      <protection hidden="1"/>
    </xf>
    <xf numFmtId="164" fontId="8" fillId="2" borderId="1" xfId="2" applyNumberFormat="1" applyFont="1" applyFill="1" applyBorder="1" applyAlignment="1" applyProtection="1">
      <alignment horizontal="center" vertical="center" wrapText="1"/>
    </xf>
    <xf numFmtId="0" fontId="15" fillId="0" borderId="1" xfId="2" applyFont="1" applyBorder="1" applyAlignment="1">
      <alignment horizontal="justify" vertical="center" wrapText="1"/>
    </xf>
    <xf numFmtId="0" fontId="16" fillId="3" borderId="1" xfId="2" applyFont="1" applyFill="1" applyBorder="1" applyAlignment="1" applyProtection="1">
      <alignment horizontal="justify" vertical="center" wrapText="1"/>
    </xf>
    <xf numFmtId="0" fontId="3" fillId="3" borderId="0" xfId="2" applyNumberFormat="1" applyFont="1" applyFill="1" applyBorder="1" applyAlignment="1" applyProtection="1">
      <alignment horizontal="left" vertical="center" wrapText="1"/>
      <protection hidden="1"/>
    </xf>
    <xf numFmtId="0" fontId="8" fillId="0" borderId="1" xfId="2" applyFont="1" applyFill="1" applyBorder="1" applyAlignment="1" applyProtection="1">
      <alignment horizontal="justify" vertical="center" wrapText="1"/>
    </xf>
    <xf numFmtId="0" fontId="7" fillId="0" borderId="1" xfId="2" applyFont="1" applyBorder="1" applyAlignment="1">
      <alignment horizontal="justify" vertical="center" wrapText="1"/>
    </xf>
    <xf numFmtId="0" fontId="7" fillId="0" borderId="8" xfId="2" applyFont="1" applyBorder="1" applyAlignment="1" applyProtection="1">
      <alignment vertical="center" wrapText="1"/>
      <protection hidden="1"/>
    </xf>
    <xf numFmtId="0" fontId="13" fillId="0" borderId="8" xfId="2" applyNumberFormat="1" applyFont="1" applyBorder="1" applyAlignment="1" applyProtection="1">
      <alignment vertical="center" wrapText="1"/>
    </xf>
    <xf numFmtId="0" fontId="13" fillId="0" borderId="7" xfId="2" applyNumberFormat="1" applyFont="1" applyBorder="1" applyAlignment="1" applyProtection="1">
      <alignment vertical="center" wrapText="1"/>
    </xf>
    <xf numFmtId="0" fontId="3" fillId="3" borderId="0" xfId="2" applyNumberFormat="1" applyFont="1" applyFill="1" applyBorder="1" applyProtection="1">
      <protection hidden="1"/>
    </xf>
    <xf numFmtId="49" fontId="8" fillId="2" borderId="1" xfId="2" applyNumberFormat="1" applyFont="1" applyFill="1" applyBorder="1" applyAlignment="1" applyProtection="1">
      <alignment horizontal="center" vertical="center"/>
    </xf>
    <xf numFmtId="0" fontId="7" fillId="0" borderId="1" xfId="2" applyFont="1" applyFill="1" applyBorder="1" applyAlignment="1" applyProtection="1">
      <alignment horizontal="justify" vertical="center" wrapText="1"/>
    </xf>
    <xf numFmtId="0" fontId="8" fillId="0" borderId="1" xfId="2" applyNumberFormat="1" applyFont="1" applyFill="1" applyBorder="1" applyAlignment="1" applyProtection="1">
      <alignment horizontal="justify" vertical="center" wrapText="1"/>
    </xf>
    <xf numFmtId="0" fontId="7" fillId="0" borderId="1" xfId="2" applyFont="1" applyFill="1" applyBorder="1" applyAlignment="1" applyProtection="1">
      <alignment horizontal="center" vertical="center"/>
      <protection hidden="1"/>
    </xf>
    <xf numFmtId="0" fontId="7" fillId="0" borderId="1" xfId="2" applyFont="1" applyFill="1" applyBorder="1" applyAlignment="1" applyProtection="1">
      <alignment horizontal="center" vertical="center" wrapText="1"/>
      <protection hidden="1"/>
    </xf>
    <xf numFmtId="0" fontId="7" fillId="3" borderId="1" xfId="2" applyFont="1" applyFill="1" applyBorder="1" applyAlignment="1">
      <alignment horizontal="justify" vertical="center" wrapText="1"/>
    </xf>
    <xf numFmtId="0" fontId="16" fillId="3" borderId="5" xfId="2" applyFont="1" applyFill="1" applyBorder="1" applyAlignment="1" applyProtection="1">
      <alignment horizontal="justify" vertical="center" wrapText="1"/>
    </xf>
    <xf numFmtId="0" fontId="15" fillId="3" borderId="1" xfId="2" applyFont="1" applyFill="1" applyBorder="1" applyAlignment="1">
      <alignment horizontal="justify" vertical="center" wrapText="1"/>
    </xf>
    <xf numFmtId="0" fontId="8" fillId="2" borderId="3" xfId="2" applyNumberFormat="1" applyFont="1" applyFill="1" applyBorder="1" applyAlignment="1" applyProtection="1">
      <alignment horizontal="center" vertical="center"/>
    </xf>
    <xf numFmtId="0" fontId="15" fillId="0" borderId="1" xfId="2" applyFont="1" applyBorder="1" applyAlignment="1">
      <alignment horizontal="justify" vertical="center"/>
    </xf>
    <xf numFmtId="0" fontId="7" fillId="0" borderId="1" xfId="2" applyNumberFormat="1" applyFont="1" applyBorder="1" applyProtection="1"/>
    <xf numFmtId="0" fontId="7" fillId="3" borderId="1" xfId="2" applyFont="1" applyFill="1" applyBorder="1" applyAlignment="1" applyProtection="1">
      <alignment horizontal="justify" vertical="center" wrapText="1"/>
    </xf>
    <xf numFmtId="0" fontId="3" fillId="3" borderId="0" xfId="2" applyNumberFormat="1" applyFont="1" applyFill="1" applyBorder="1" applyAlignment="1" applyProtection="1">
      <alignment horizontal="left" vertical="center"/>
      <protection hidden="1"/>
    </xf>
    <xf numFmtId="0" fontId="16" fillId="3" borderId="5" xfId="2" applyFont="1" applyFill="1" applyBorder="1" applyAlignment="1" applyProtection="1">
      <alignment vertical="center" wrapText="1"/>
    </xf>
    <xf numFmtId="0" fontId="7" fillId="0" borderId="6" xfId="2" applyNumberFormat="1" applyFont="1" applyBorder="1" applyAlignment="1" applyProtection="1">
      <alignment vertical="center" wrapText="1"/>
    </xf>
    <xf numFmtId="0" fontId="7" fillId="3" borderId="8" xfId="2" applyNumberFormat="1" applyFont="1" applyFill="1" applyBorder="1" applyAlignment="1" applyProtection="1">
      <alignment vertical="center" wrapText="1"/>
    </xf>
    <xf numFmtId="0" fontId="7" fillId="3" borderId="1" xfId="2" applyNumberFormat="1" applyFont="1" applyFill="1" applyBorder="1" applyAlignment="1" applyProtection="1">
      <alignment horizontal="justify" vertical="center" wrapText="1"/>
    </xf>
    <xf numFmtId="0" fontId="7" fillId="3" borderId="6" xfId="2" applyNumberFormat="1" applyFont="1" applyFill="1" applyBorder="1" applyAlignment="1" applyProtection="1">
      <alignment vertical="center" wrapText="1"/>
    </xf>
    <xf numFmtId="49" fontId="8" fillId="2" borderId="3" xfId="2" applyNumberFormat="1" applyFont="1" applyFill="1" applyBorder="1" applyAlignment="1" applyProtection="1">
      <alignment horizontal="center" vertical="center"/>
    </xf>
    <xf numFmtId="0" fontId="7" fillId="3" borderId="5" xfId="2" applyFont="1" applyFill="1" applyBorder="1" applyAlignment="1" applyProtection="1">
      <alignment horizontal="justify" vertical="center" wrapText="1"/>
    </xf>
    <xf numFmtId="0" fontId="7" fillId="0" borderId="1" xfId="2" applyNumberFormat="1" applyFont="1" applyBorder="1" applyAlignment="1" applyProtection="1">
      <alignment horizontal="justify" vertical="center" wrapText="1"/>
    </xf>
    <xf numFmtId="0" fontId="8" fillId="0" borderId="3" xfId="2" applyNumberFormat="1" applyFont="1" applyFill="1" applyBorder="1" applyAlignment="1" applyProtection="1">
      <alignment horizontal="center" vertical="center"/>
    </xf>
    <xf numFmtId="0" fontId="8" fillId="0" borderId="1" xfId="2" applyNumberFormat="1" applyFont="1" applyFill="1" applyBorder="1" applyAlignment="1" applyProtection="1">
      <alignment vertical="center"/>
    </xf>
    <xf numFmtId="9" fontId="7" fillId="0" borderId="5" xfId="3" applyFont="1" applyBorder="1" applyAlignment="1" applyProtection="1">
      <alignment vertical="center" wrapText="1"/>
    </xf>
    <xf numFmtId="0" fontId="3" fillId="3" borderId="0" xfId="2" applyNumberFormat="1" applyFont="1" applyFill="1" applyBorder="1" applyAlignment="1" applyProtection="1">
      <alignment horizontal="center" vertical="center"/>
    </xf>
    <xf numFmtId="0" fontId="3" fillId="3" borderId="0" xfId="2" applyNumberFormat="1" applyFont="1" applyFill="1" applyBorder="1" applyAlignment="1" applyProtection="1">
      <alignment horizontal="right" vertical="center" wrapText="1"/>
      <protection hidden="1"/>
    </xf>
    <xf numFmtId="0" fontId="3" fillId="3" borderId="0" xfId="2" applyNumberFormat="1" applyFont="1" applyFill="1" applyBorder="1" applyAlignment="1" applyProtection="1">
      <alignment horizontal="center" vertical="center" wrapText="1"/>
      <protection hidden="1"/>
    </xf>
    <xf numFmtId="0" fontId="16" fillId="3" borderId="1" xfId="2" applyNumberFormat="1" applyFont="1" applyFill="1" applyBorder="1" applyAlignment="1" applyProtection="1">
      <alignment horizontal="justify" vertical="center" wrapText="1"/>
    </xf>
    <xf numFmtId="0" fontId="10" fillId="3" borderId="1" xfId="2" applyNumberFormat="1" applyFont="1" applyFill="1" applyBorder="1" applyAlignment="1" applyProtection="1">
      <alignment horizontal="justify" vertical="center" wrapText="1"/>
    </xf>
    <xf numFmtId="0" fontId="7" fillId="0" borderId="1" xfId="2" applyNumberFormat="1" applyFont="1" applyFill="1" applyBorder="1" applyAlignment="1" applyProtection="1">
      <alignment horizontal="justify" vertical="center" wrapText="1"/>
    </xf>
    <xf numFmtId="0" fontId="7" fillId="0" borderId="1" xfId="2" applyFont="1" applyBorder="1" applyAlignment="1">
      <alignment horizontal="justify" vertical="center"/>
    </xf>
    <xf numFmtId="164" fontId="8" fillId="0" borderId="1" xfId="2" applyNumberFormat="1" applyFont="1" applyFill="1" applyBorder="1" applyAlignment="1" applyProtection="1">
      <alignment horizontal="center" vertical="center" wrapText="1"/>
    </xf>
    <xf numFmtId="164" fontId="8" fillId="0" borderId="1" xfId="2" applyNumberFormat="1" applyFont="1" applyFill="1" applyBorder="1" applyAlignment="1" applyProtection="1">
      <alignment horizontal="justify" vertical="center" wrapText="1"/>
    </xf>
    <xf numFmtId="0" fontId="7" fillId="2" borderId="1" xfId="2" applyNumberFormat="1" applyFont="1" applyFill="1" applyBorder="1" applyAlignment="1" applyProtection="1">
      <alignment horizontal="justify" vertical="center" wrapText="1"/>
    </xf>
    <xf numFmtId="1" fontId="8" fillId="2" borderId="1" xfId="2" applyNumberFormat="1" applyFont="1" applyFill="1" applyBorder="1" applyAlignment="1" applyProtection="1">
      <alignment horizontal="center" vertical="center" wrapText="1"/>
    </xf>
    <xf numFmtId="9" fontId="3" fillId="0" borderId="3" xfId="3" applyFont="1" applyBorder="1" applyAlignment="1" applyProtection="1">
      <alignment vertical="center" wrapText="1"/>
    </xf>
    <xf numFmtId="164" fontId="7" fillId="0" borderId="1" xfId="2" applyNumberFormat="1" applyFont="1" applyFill="1" applyBorder="1" applyAlignment="1" applyProtection="1">
      <alignment horizontal="justify" vertical="center" wrapText="1"/>
    </xf>
    <xf numFmtId="0" fontId="7" fillId="0" borderId="8" xfId="2" applyNumberFormat="1" applyFont="1" applyFill="1" applyBorder="1" applyAlignment="1" applyProtection="1">
      <alignment vertical="center" wrapText="1"/>
    </xf>
    <xf numFmtId="0" fontId="7" fillId="0" borderId="6" xfId="2" applyNumberFormat="1" applyFont="1" applyFill="1" applyBorder="1" applyAlignment="1" applyProtection="1">
      <alignment vertical="center" wrapText="1"/>
    </xf>
    <xf numFmtId="1" fontId="8" fillId="0" borderId="1" xfId="2" applyNumberFormat="1" applyFont="1" applyFill="1" applyBorder="1" applyAlignment="1" applyProtection="1">
      <alignment horizontal="center" vertical="center" wrapText="1"/>
    </xf>
    <xf numFmtId="0" fontId="19" fillId="2" borderId="1" xfId="2" applyNumberFormat="1" applyFont="1" applyFill="1" applyBorder="1" applyAlignment="1" applyProtection="1">
      <alignment horizontal="justify" vertical="center" wrapText="1"/>
    </xf>
    <xf numFmtId="9" fontId="3" fillId="0" borderId="1" xfId="3" applyFont="1" applyBorder="1" applyAlignment="1" applyProtection="1">
      <alignment vertical="center" wrapText="1"/>
    </xf>
    <xf numFmtId="0" fontId="3" fillId="3" borderId="0" xfId="2" applyFont="1" applyFill="1" applyBorder="1" applyProtection="1">
      <protection hidden="1"/>
    </xf>
    <xf numFmtId="0" fontId="3" fillId="3" borderId="0" xfId="2" applyFont="1" applyFill="1" applyProtection="1"/>
    <xf numFmtId="0" fontId="20" fillId="0" borderId="0" xfId="2" applyFont="1" applyAlignment="1">
      <alignment horizontal="center" vertical="center" wrapText="1"/>
    </xf>
    <xf numFmtId="0" fontId="7" fillId="2" borderId="1" xfId="2" applyNumberFormat="1" applyFont="1" applyFill="1" applyBorder="1" applyAlignment="1" applyProtection="1">
      <alignment horizontal="center" vertical="center"/>
    </xf>
    <xf numFmtId="0" fontId="10" fillId="0" borderId="0" xfId="2" applyFont="1" applyAlignment="1">
      <alignment vertical="center" wrapText="1"/>
    </xf>
    <xf numFmtId="0" fontId="7" fillId="0" borderId="1" xfId="2" applyNumberFormat="1" applyFont="1" applyFill="1" applyBorder="1" applyAlignment="1" applyProtection="1">
      <alignment horizontal="center" vertical="center"/>
    </xf>
    <xf numFmtId="0" fontId="7" fillId="3" borderId="1" xfId="2" applyFont="1" applyFill="1" applyBorder="1" applyAlignment="1" applyProtection="1">
      <alignment horizontal="center" vertical="center"/>
      <protection hidden="1"/>
    </xf>
    <xf numFmtId="0" fontId="7" fillId="3" borderId="1" xfId="2" applyNumberFormat="1" applyFont="1" applyFill="1" applyBorder="1" applyAlignment="1" applyProtection="1">
      <alignment horizontal="center" vertical="center"/>
    </xf>
    <xf numFmtId="0" fontId="12" fillId="3" borderId="1" xfId="2" applyFont="1" applyFill="1" applyBorder="1" applyAlignment="1" applyProtection="1">
      <alignment horizontal="center" vertical="center"/>
      <protection hidden="1"/>
    </xf>
    <xf numFmtId="0" fontId="7" fillId="3" borderId="1" xfId="2" applyFont="1" applyFill="1" applyBorder="1" applyAlignment="1" applyProtection="1">
      <alignment horizontal="center" vertical="center" wrapText="1"/>
      <protection hidden="1"/>
    </xf>
    <xf numFmtId="0" fontId="7" fillId="0" borderId="1" xfId="2" applyFont="1" applyBorder="1" applyAlignment="1" applyProtection="1">
      <alignment horizontal="center" vertical="center" wrapText="1"/>
    </xf>
    <xf numFmtId="0" fontId="12" fillId="0" borderId="1" xfId="2" applyFont="1" applyBorder="1" applyAlignment="1" applyProtection="1">
      <alignment horizontal="justify" vertical="center" wrapText="1"/>
    </xf>
    <xf numFmtId="0" fontId="7" fillId="0" borderId="8" xfId="2" applyNumberFormat="1" applyFont="1" applyBorder="1" applyAlignment="1" applyProtection="1">
      <alignment vertical="center" wrapText="1"/>
    </xf>
    <xf numFmtId="0" fontId="6" fillId="3" borderId="1" xfId="2" applyNumberFormat="1" applyFont="1" applyFill="1" applyBorder="1" applyAlignment="1" applyProtection="1">
      <alignment horizontal="justify" vertical="center" wrapText="1"/>
    </xf>
    <xf numFmtId="0" fontId="11" fillId="0" borderId="0" xfId="2" applyFont="1" applyAlignment="1">
      <alignment vertical="center" wrapText="1"/>
    </xf>
    <xf numFmtId="0" fontId="7" fillId="0" borderId="0" xfId="2" applyNumberFormat="1" applyFont="1" applyBorder="1" applyAlignment="1" applyProtection="1">
      <alignment horizontal="center" vertical="center" wrapText="1"/>
      <protection hidden="1"/>
    </xf>
    <xf numFmtId="0" fontId="3" fillId="3" borderId="0" xfId="2" applyFont="1" applyFill="1" applyAlignment="1" applyProtection="1">
      <alignment wrapText="1"/>
    </xf>
    <xf numFmtId="0" fontId="7" fillId="0" borderId="7" xfId="2" applyNumberFormat="1" applyFont="1" applyBorder="1" applyAlignment="1" applyProtection="1">
      <alignment vertical="center" wrapText="1"/>
    </xf>
    <xf numFmtId="1" fontId="19" fillId="0" borderId="1" xfId="2" applyNumberFormat="1" applyFont="1" applyFill="1" applyBorder="1" applyAlignment="1" applyProtection="1">
      <alignment horizontal="center" vertical="center"/>
    </xf>
    <xf numFmtId="2" fontId="19" fillId="0" borderId="1" xfId="2" applyNumberFormat="1" applyFont="1" applyFill="1" applyBorder="1" applyAlignment="1" applyProtection="1">
      <alignment horizontal="justify" vertical="center"/>
    </xf>
    <xf numFmtId="0" fontId="3" fillId="0" borderId="0" xfId="2" applyNumberFormat="1" applyFont="1" applyBorder="1" applyAlignment="1" applyProtection="1">
      <alignment wrapText="1"/>
      <protection hidden="1"/>
    </xf>
    <xf numFmtId="0" fontId="3" fillId="3" borderId="0" xfId="2" applyFont="1" applyFill="1" applyAlignment="1" applyProtection="1">
      <alignment horizontal="center" wrapText="1"/>
    </xf>
    <xf numFmtId="0" fontId="3" fillId="3" borderId="0" xfId="2" applyFont="1" applyFill="1" applyAlignment="1" applyProtection="1">
      <alignment horizontal="left" vertical="center" wrapText="1"/>
    </xf>
    <xf numFmtId="0" fontId="22" fillId="3" borderId="0" xfId="2" applyFont="1" applyFill="1" applyAlignment="1" applyProtection="1">
      <alignment horizontal="center" wrapText="1"/>
    </xf>
    <xf numFmtId="0" fontId="3" fillId="3" borderId="0" xfId="2" applyFont="1" applyFill="1" applyAlignment="1" applyProtection="1">
      <alignment horizontal="justify" vertical="center" wrapText="1"/>
    </xf>
    <xf numFmtId="0" fontId="3" fillId="0" borderId="0" xfId="2" applyFont="1" applyAlignment="1" applyProtection="1">
      <alignment wrapText="1"/>
      <protection hidden="1"/>
    </xf>
    <xf numFmtId="0" fontId="3" fillId="3" borderId="0" xfId="2" applyNumberFormat="1" applyFont="1" applyFill="1" applyBorder="1" applyAlignment="1" applyProtection="1">
      <alignment horizontal="center" vertical="center" wrapText="1"/>
    </xf>
    <xf numFmtId="0" fontId="3" fillId="3" borderId="0" xfId="2" applyFont="1" applyFill="1" applyBorder="1" applyAlignment="1" applyProtection="1">
      <alignment wrapText="1"/>
      <protection hidden="1"/>
    </xf>
    <xf numFmtId="0" fontId="3" fillId="0" borderId="0" xfId="2" applyFont="1" applyProtection="1">
      <protection hidden="1"/>
    </xf>
    <xf numFmtId="0" fontId="3" fillId="3" borderId="0" xfId="2" applyFont="1" applyFill="1" applyAlignment="1" applyProtection="1">
      <alignment horizontal="center"/>
    </xf>
    <xf numFmtId="0" fontId="22" fillId="3" borderId="0" xfId="2" applyFont="1" applyFill="1" applyAlignment="1" applyProtection="1">
      <alignment horizontal="center"/>
    </xf>
    <xf numFmtId="0" fontId="3" fillId="3" borderId="0" xfId="2" applyFont="1" applyFill="1" applyProtection="1">
      <protection hidden="1"/>
    </xf>
    <xf numFmtId="0" fontId="5" fillId="5" borderId="1" xfId="2" applyNumberFormat="1" applyFont="1" applyFill="1" applyBorder="1" applyAlignment="1" applyProtection="1">
      <alignment horizontal="center" vertical="center" wrapText="1"/>
    </xf>
    <xf numFmtId="0" fontId="5" fillId="6" borderId="4" xfId="2" applyNumberFormat="1" applyFont="1" applyFill="1" applyBorder="1" applyAlignment="1" applyProtection="1">
      <alignment horizontal="left" vertical="center"/>
    </xf>
    <xf numFmtId="0" fontId="21" fillId="5" borderId="1" xfId="2" applyNumberFormat="1" applyFont="1" applyFill="1" applyBorder="1" applyAlignment="1" applyProtection="1">
      <alignment horizontal="center" vertical="center" wrapText="1"/>
    </xf>
    <xf numFmtId="0" fontId="21" fillId="6" borderId="3" xfId="2" applyNumberFormat="1" applyFont="1" applyFill="1" applyBorder="1" applyAlignment="1" applyProtection="1">
      <alignment horizontal="center" vertical="center"/>
    </xf>
    <xf numFmtId="0" fontId="21" fillId="6" borderId="5" xfId="2" applyNumberFormat="1" applyFont="1" applyFill="1" applyBorder="1" applyAlignment="1" applyProtection="1">
      <alignment horizontal="center" vertical="center"/>
    </xf>
    <xf numFmtId="0" fontId="8" fillId="5" borderId="1" xfId="2" applyNumberFormat="1" applyFont="1" applyFill="1" applyBorder="1" applyAlignment="1" applyProtection="1">
      <alignment horizontal="justify" vertical="center" wrapText="1"/>
    </xf>
    <xf numFmtId="0" fontId="7" fillId="5" borderId="1" xfId="2" applyNumberFormat="1" applyFont="1" applyFill="1" applyBorder="1" applyAlignment="1" applyProtection="1">
      <alignment horizontal="justify" vertical="center" wrapText="1"/>
    </xf>
    <xf numFmtId="0" fontId="7" fillId="5" borderId="1" xfId="2" applyFont="1" applyFill="1" applyBorder="1" applyAlignment="1" applyProtection="1">
      <alignment horizontal="center" vertical="center"/>
      <protection hidden="1"/>
    </xf>
    <xf numFmtId="0" fontId="14" fillId="5" borderId="1" xfId="2" applyFont="1" applyFill="1" applyBorder="1" applyAlignment="1" applyProtection="1">
      <alignment horizontal="center" vertical="center"/>
      <protection hidden="1"/>
    </xf>
    <xf numFmtId="0" fontId="7" fillId="5" borderId="1" xfId="2" applyNumberFormat="1" applyFont="1" applyFill="1" applyBorder="1" applyAlignment="1" applyProtection="1">
      <alignment horizontal="center" vertical="center" wrapText="1"/>
    </xf>
    <xf numFmtId="0" fontId="24" fillId="6" borderId="3" xfId="2" applyNumberFormat="1" applyFont="1" applyFill="1" applyBorder="1" applyAlignment="1" applyProtection="1">
      <alignment horizontal="center" vertical="center"/>
    </xf>
    <xf numFmtId="0" fontId="24" fillId="6" borderId="4" xfId="2" applyNumberFormat="1" applyFont="1" applyFill="1" applyBorder="1" applyAlignment="1" applyProtection="1">
      <alignment horizontal="center" vertical="center"/>
    </xf>
    <xf numFmtId="0" fontId="25" fillId="5" borderId="1" xfId="2" applyFont="1" applyFill="1" applyBorder="1" applyAlignment="1" applyProtection="1">
      <alignment horizontal="center" vertical="center"/>
      <protection hidden="1"/>
    </xf>
    <xf numFmtId="0" fontId="24" fillId="6" borderId="5" xfId="2" applyNumberFormat="1" applyFont="1" applyFill="1" applyBorder="1" applyAlignment="1" applyProtection="1">
      <alignment horizontal="justify" vertical="center" wrapText="1"/>
    </xf>
    <xf numFmtId="0" fontId="24" fillId="6" borderId="5" xfId="2" applyNumberFormat="1" applyFont="1" applyFill="1" applyBorder="1" applyAlignment="1" applyProtection="1">
      <alignment horizontal="center" vertical="center"/>
    </xf>
    <xf numFmtId="0" fontId="21" fillId="5" borderId="1" xfId="2" applyNumberFormat="1" applyFont="1" applyFill="1" applyBorder="1" applyAlignment="1" applyProtection="1">
      <alignment horizontal="center" vertical="center" wrapText="1"/>
      <protection hidden="1"/>
    </xf>
    <xf numFmtId="0" fontId="21" fillId="5" borderId="1" xfId="2" applyFont="1" applyFill="1" applyBorder="1" applyAlignment="1" applyProtection="1">
      <alignment horizontal="center" vertical="center"/>
      <protection hidden="1"/>
    </xf>
    <xf numFmtId="0" fontId="21" fillId="5" borderId="1" xfId="2" applyFont="1" applyFill="1" applyBorder="1" applyAlignment="1" applyProtection="1">
      <alignment horizontal="justify" vertical="center" wrapText="1"/>
      <protection hidden="1"/>
    </xf>
    <xf numFmtId="164" fontId="8" fillId="5" borderId="1" xfId="2" applyNumberFormat="1" applyFont="1" applyFill="1" applyBorder="1" applyAlignment="1" applyProtection="1">
      <alignment horizontal="center" vertical="center" wrapText="1"/>
    </xf>
    <xf numFmtId="0" fontId="7" fillId="5" borderId="1" xfId="2" applyFont="1" applyFill="1" applyBorder="1" applyAlignment="1" applyProtection="1">
      <alignment horizontal="center" vertical="center" wrapText="1"/>
      <protection hidden="1"/>
    </xf>
    <xf numFmtId="0" fontId="24" fillId="5" borderId="4" xfId="2" applyNumberFormat="1" applyFont="1" applyFill="1" applyBorder="1" applyAlignment="1" applyProtection="1">
      <alignment horizontal="center" vertical="center"/>
      <protection hidden="1"/>
    </xf>
    <xf numFmtId="0" fontId="25" fillId="6" borderId="1" xfId="2" applyNumberFormat="1" applyFont="1" applyFill="1" applyBorder="1" applyAlignment="1" applyProtection="1">
      <alignment horizontal="center" vertical="center"/>
    </xf>
    <xf numFmtId="0" fontId="24" fillId="5" borderId="5" xfId="2" applyFont="1" applyFill="1" applyBorder="1" applyAlignment="1" applyProtection="1">
      <alignment horizontal="justify" vertical="center" wrapText="1"/>
      <protection hidden="1"/>
    </xf>
    <xf numFmtId="0" fontId="24" fillId="5" borderId="5" xfId="2" applyFont="1" applyFill="1" applyBorder="1" applyAlignment="1" applyProtection="1">
      <alignment horizontal="center" vertical="center"/>
      <protection hidden="1"/>
    </xf>
    <xf numFmtId="0" fontId="24" fillId="5" borderId="1" xfId="2" applyNumberFormat="1" applyFont="1" applyFill="1" applyBorder="1" applyAlignment="1" applyProtection="1">
      <alignment horizontal="center" vertical="center"/>
      <protection hidden="1"/>
    </xf>
    <xf numFmtId="0" fontId="24" fillId="5" borderId="1" xfId="2" applyFont="1" applyFill="1" applyBorder="1" applyAlignment="1" applyProtection="1">
      <alignment horizontal="justify" vertical="center" wrapText="1"/>
      <protection hidden="1"/>
    </xf>
    <xf numFmtId="0" fontId="24" fillId="5" borderId="1" xfId="2" applyFont="1" applyFill="1" applyBorder="1" applyAlignment="1" applyProtection="1">
      <alignment horizontal="center" vertical="center"/>
      <protection hidden="1"/>
    </xf>
    <xf numFmtId="0" fontId="21" fillId="5" borderId="1" xfId="2" applyNumberFormat="1" applyFont="1" applyFill="1" applyBorder="1" applyAlignment="1" applyProtection="1">
      <alignment horizontal="justify" vertical="center" wrapText="1"/>
    </xf>
    <xf numFmtId="0" fontId="2" fillId="5" borderId="1" xfId="2" applyNumberFormat="1" applyFont="1" applyFill="1" applyBorder="1" applyAlignment="1" applyProtection="1">
      <alignment horizontal="justify" vertical="center" wrapText="1"/>
    </xf>
    <xf numFmtId="0" fontId="5" fillId="5" borderId="1" xfId="2" applyNumberFormat="1" applyFont="1" applyFill="1" applyBorder="1" applyAlignment="1" applyProtection="1">
      <alignment horizontal="justify" vertical="center" wrapText="1"/>
    </xf>
    <xf numFmtId="0" fontId="5" fillId="5" borderId="1" xfId="2" applyFont="1" applyFill="1" applyBorder="1" applyAlignment="1" applyProtection="1">
      <alignment horizontal="center" vertical="center"/>
      <protection hidden="1"/>
    </xf>
    <xf numFmtId="0" fontId="21" fillId="5" borderId="1" xfId="2" applyNumberFormat="1" applyFont="1" applyFill="1" applyBorder="1" applyAlignment="1" applyProtection="1">
      <alignment horizontal="center" vertical="center"/>
    </xf>
    <xf numFmtId="0" fontId="21" fillId="5" borderId="1" xfId="2" applyFont="1" applyFill="1" applyBorder="1" applyAlignment="1" applyProtection="1">
      <alignment horizontal="center" vertical="center" wrapText="1"/>
      <protection hidden="1"/>
    </xf>
    <xf numFmtId="0" fontId="18" fillId="5" borderId="1" xfId="2" applyFont="1" applyFill="1" applyBorder="1" applyAlignment="1" applyProtection="1">
      <alignment horizontal="center" vertical="center"/>
      <protection hidden="1"/>
    </xf>
    <xf numFmtId="0" fontId="24" fillId="6" borderId="1" xfId="2" applyNumberFormat="1" applyFont="1" applyFill="1" applyBorder="1" applyAlignment="1" applyProtection="1">
      <alignment horizontal="center" vertical="center"/>
    </xf>
    <xf numFmtId="0" fontId="24" fillId="6" borderId="1" xfId="2" applyNumberFormat="1" applyFont="1" applyFill="1" applyBorder="1" applyAlignment="1" applyProtection="1">
      <alignment horizontal="justify" vertical="center" wrapText="1"/>
    </xf>
    <xf numFmtId="0" fontId="6" fillId="0" borderId="8" xfId="2" applyNumberFormat="1" applyFont="1" applyBorder="1" applyAlignment="1" applyProtection="1">
      <alignment vertical="center" wrapText="1"/>
    </xf>
    <xf numFmtId="0" fontId="17" fillId="3" borderId="5" xfId="2" applyFont="1" applyFill="1" applyBorder="1" applyAlignment="1" applyProtection="1">
      <alignment horizontal="justify" vertical="center" wrapText="1"/>
    </xf>
    <xf numFmtId="0" fontId="17" fillId="3" borderId="1" xfId="2" applyNumberFormat="1" applyFont="1" applyFill="1" applyBorder="1" applyAlignment="1" applyProtection="1">
      <alignment horizontal="justify" vertical="center" wrapText="1"/>
    </xf>
    <xf numFmtId="0" fontId="17" fillId="3" borderId="5" xfId="2" applyFont="1" applyFill="1" applyBorder="1" applyAlignment="1" applyProtection="1">
      <alignment vertical="center" wrapText="1"/>
    </xf>
    <xf numFmtId="0" fontId="11" fillId="3" borderId="1" xfId="2" applyNumberFormat="1" applyFont="1" applyFill="1" applyBorder="1" applyAlignment="1" applyProtection="1">
      <alignment horizontal="justify" vertical="center" wrapText="1"/>
    </xf>
    <xf numFmtId="0" fontId="10" fillId="3" borderId="1" xfId="2" applyFont="1" applyFill="1" applyBorder="1" applyAlignment="1" applyProtection="1">
      <alignment horizontal="center" vertical="center" wrapText="1"/>
    </xf>
    <xf numFmtId="0" fontId="27" fillId="3" borderId="1" xfId="2" applyFont="1" applyFill="1" applyBorder="1" applyAlignment="1" applyProtection="1">
      <alignment horizontal="justify" vertical="center" wrapText="1"/>
    </xf>
    <xf numFmtId="0" fontId="27" fillId="3" borderId="1" xfId="2" applyNumberFormat="1" applyFont="1" applyFill="1" applyBorder="1" applyAlignment="1" applyProtection="1">
      <alignment horizontal="justify" vertical="center" wrapText="1"/>
    </xf>
    <xf numFmtId="0" fontId="27" fillId="3" borderId="1" xfId="2" applyNumberFormat="1" applyFont="1" applyFill="1" applyBorder="1" applyAlignment="1" applyProtection="1">
      <alignment horizontal="center" vertical="center" wrapText="1"/>
    </xf>
    <xf numFmtId="0" fontId="10" fillId="3" borderId="1" xfId="2" applyNumberFormat="1" applyFont="1" applyFill="1" applyBorder="1" applyAlignment="1" applyProtection="1">
      <alignment horizontal="center" vertical="center" wrapText="1"/>
    </xf>
    <xf numFmtId="0" fontId="26" fillId="3" borderId="1" xfId="2" applyNumberFormat="1" applyFont="1" applyFill="1" applyBorder="1" applyAlignment="1" applyProtection="1">
      <alignment horizontal="center" vertical="center" wrapText="1"/>
    </xf>
    <xf numFmtId="0" fontId="23" fillId="3" borderId="5" xfId="2" applyFont="1" applyFill="1" applyBorder="1" applyAlignment="1" applyProtection="1">
      <alignment horizontal="justify" vertical="center" wrapText="1"/>
    </xf>
    <xf numFmtId="0" fontId="27" fillId="3" borderId="5" xfId="2" applyFont="1" applyFill="1" applyBorder="1" applyAlignment="1" applyProtection="1">
      <alignment horizontal="center" vertical="center" wrapText="1"/>
    </xf>
    <xf numFmtId="0" fontId="23" fillId="3" borderId="1" xfId="2" applyNumberFormat="1" applyFont="1" applyFill="1" applyBorder="1" applyAlignment="1" applyProtection="1">
      <alignment horizontal="justify" vertical="center" wrapText="1"/>
    </xf>
    <xf numFmtId="0" fontId="9" fillId="0" borderId="1" xfId="2" applyNumberFormat="1" applyFont="1" applyBorder="1" applyAlignment="1" applyProtection="1">
      <alignment horizontal="center" vertical="center" wrapText="1"/>
    </xf>
    <xf numFmtId="0" fontId="27" fillId="3" borderId="1" xfId="2" applyFont="1" applyFill="1" applyBorder="1" applyAlignment="1" applyProtection="1">
      <alignment horizontal="center" vertical="center" wrapText="1"/>
    </xf>
    <xf numFmtId="0" fontId="8" fillId="3" borderId="1" xfId="2" applyNumberFormat="1" applyFont="1" applyFill="1" applyBorder="1" applyAlignment="1" applyProtection="1">
      <alignment horizontal="justify" vertical="center" wrapText="1"/>
    </xf>
    <xf numFmtId="0" fontId="7" fillId="3" borderId="1" xfId="2" applyNumberFormat="1" applyFont="1" applyFill="1" applyBorder="1" applyAlignment="1" applyProtection="1">
      <alignment horizontal="center" vertical="center" wrapText="1"/>
    </xf>
    <xf numFmtId="0" fontId="8" fillId="5" borderId="2" xfId="2" applyNumberFormat="1" applyFont="1" applyFill="1" applyBorder="1" applyAlignment="1" applyProtection="1">
      <alignment vertical="center" wrapText="1"/>
    </xf>
    <xf numFmtId="0" fontId="8" fillId="5" borderId="11" xfId="2" applyNumberFormat="1" applyFont="1" applyFill="1" applyBorder="1" applyAlignment="1" applyProtection="1">
      <alignment vertical="center" wrapText="1"/>
    </xf>
    <xf numFmtId="0" fontId="8" fillId="5" borderId="9" xfId="2" applyNumberFormat="1" applyFont="1" applyFill="1" applyBorder="1" applyAlignment="1" applyProtection="1">
      <alignment vertical="center" wrapText="1"/>
    </xf>
    <xf numFmtId="164" fontId="21" fillId="5" borderId="1" xfId="2" applyNumberFormat="1" applyFont="1" applyFill="1" applyBorder="1" applyAlignment="1" applyProtection="1">
      <alignment horizontal="left" vertical="center" wrapText="1"/>
    </xf>
    <xf numFmtId="164" fontId="21" fillId="5" borderId="1" xfId="2" applyNumberFormat="1" applyFont="1" applyFill="1" applyBorder="1" applyAlignment="1" applyProtection="1">
      <alignment horizontal="center" vertical="center" wrapText="1"/>
    </xf>
    <xf numFmtId="0" fontId="21" fillId="3" borderId="1" xfId="2" applyNumberFormat="1" applyFont="1" applyFill="1" applyBorder="1" applyAlignment="1" applyProtection="1">
      <alignment horizontal="justify" vertical="center" wrapText="1"/>
    </xf>
    <xf numFmtId="0" fontId="21" fillId="3" borderId="1" xfId="2" applyNumberFormat="1" applyFont="1" applyFill="1" applyBorder="1" applyAlignment="1" applyProtection="1">
      <alignment horizontal="center" vertical="center" wrapText="1"/>
    </xf>
    <xf numFmtId="0" fontId="9" fillId="5" borderId="1" xfId="2" applyNumberFormat="1" applyFont="1" applyFill="1" applyBorder="1" applyAlignment="1" applyProtection="1">
      <alignment horizontal="center" vertical="center" wrapText="1"/>
    </xf>
    <xf numFmtId="0" fontId="27" fillId="5" borderId="1" xfId="2" applyNumberFormat="1" applyFont="1" applyFill="1" applyBorder="1" applyAlignment="1" applyProtection="1">
      <alignment horizontal="justify" vertical="center" wrapText="1"/>
    </xf>
    <xf numFmtId="0" fontId="7" fillId="5" borderId="6" xfId="2" applyFont="1" applyFill="1" applyBorder="1" applyAlignment="1" applyProtection="1">
      <alignment vertical="center" wrapText="1"/>
      <protection hidden="1"/>
    </xf>
    <xf numFmtId="0" fontId="28" fillId="5" borderId="1" xfId="2" applyNumberFormat="1" applyFont="1" applyFill="1" applyBorder="1" applyAlignment="1" applyProtection="1">
      <alignment horizontal="justify" vertical="center" wrapText="1"/>
    </xf>
    <xf numFmtId="0" fontId="21" fillId="5" borderId="6" xfId="2" applyFont="1" applyFill="1" applyBorder="1" applyAlignment="1" applyProtection="1">
      <alignment vertical="center" wrapText="1"/>
      <protection hidden="1"/>
    </xf>
    <xf numFmtId="0" fontId="21" fillId="5" borderId="6" xfId="2" applyNumberFormat="1" applyFont="1" applyFill="1" applyBorder="1" applyAlignment="1" applyProtection="1">
      <alignment vertical="center" wrapText="1"/>
    </xf>
    <xf numFmtId="0" fontId="5" fillId="5" borderId="0" xfId="2" applyNumberFormat="1" applyFont="1" applyFill="1" applyBorder="1" applyAlignment="1" applyProtection="1">
      <alignment horizontal="justify" vertical="center" wrapText="1"/>
    </xf>
    <xf numFmtId="0" fontId="21" fillId="5" borderId="1" xfId="2" applyFont="1" applyFill="1" applyBorder="1" applyAlignment="1" applyProtection="1">
      <alignment horizontal="justify" vertical="center" wrapText="1"/>
    </xf>
    <xf numFmtId="0" fontId="10" fillId="5" borderId="0" xfId="2" applyFont="1" applyFill="1" applyAlignment="1">
      <alignment vertical="center" wrapText="1"/>
    </xf>
    <xf numFmtId="0" fontId="23" fillId="5" borderId="1" xfId="2" applyNumberFormat="1" applyFont="1" applyFill="1" applyBorder="1" applyAlignment="1" applyProtection="1">
      <alignment horizontal="justify" vertical="center" wrapText="1"/>
    </xf>
    <xf numFmtId="0" fontId="21" fillId="5" borderId="7" xfId="2" applyNumberFormat="1" applyFont="1" applyFill="1" applyBorder="1" applyAlignment="1" applyProtection="1">
      <alignment vertical="center" wrapText="1"/>
    </xf>
    <xf numFmtId="0" fontId="21" fillId="5" borderId="0" xfId="2" applyNumberFormat="1" applyFont="1" applyFill="1" applyBorder="1" applyAlignment="1" applyProtection="1">
      <alignment horizontal="justify" vertical="center" wrapText="1"/>
    </xf>
    <xf numFmtId="0" fontId="28" fillId="5" borderId="0" xfId="2" applyFont="1" applyFill="1" applyAlignment="1">
      <alignment vertical="center" wrapText="1"/>
    </xf>
    <xf numFmtId="0" fontId="7" fillId="0" borderId="1" xfId="2" applyNumberFormat="1" applyFont="1" applyBorder="1" applyAlignment="1" applyProtection="1">
      <alignment vertical="center" wrapText="1"/>
    </xf>
    <xf numFmtId="0" fontId="7" fillId="5" borderId="2" xfId="2" applyFont="1" applyFill="1" applyBorder="1" applyAlignment="1" applyProtection="1">
      <alignment vertical="center"/>
      <protection hidden="1"/>
    </xf>
    <xf numFmtId="0" fontId="7" fillId="5" borderId="11" xfId="2" applyFont="1" applyFill="1" applyBorder="1" applyAlignment="1" applyProtection="1">
      <alignment vertical="center"/>
      <protection hidden="1"/>
    </xf>
    <xf numFmtId="0" fontId="7" fillId="5" borderId="9" xfId="2" applyFont="1" applyFill="1" applyBorder="1" applyAlignment="1" applyProtection="1">
      <alignment vertical="center"/>
      <protection hidden="1"/>
    </xf>
    <xf numFmtId="0" fontId="6" fillId="3" borderId="8" xfId="2" applyNumberFormat="1" applyFont="1" applyFill="1" applyBorder="1" applyAlignment="1" applyProtection="1">
      <alignment vertical="center" wrapText="1"/>
    </xf>
    <xf numFmtId="49" fontId="21" fillId="5" borderId="1" xfId="2" applyNumberFormat="1" applyFont="1" applyFill="1" applyBorder="1" applyAlignment="1" applyProtection="1">
      <alignment horizontal="center" vertical="center"/>
    </xf>
    <xf numFmtId="0" fontId="21" fillId="5" borderId="1" xfId="2" applyFont="1" applyFill="1" applyBorder="1" applyAlignment="1">
      <alignment horizontal="justify" vertical="center" wrapText="1"/>
    </xf>
    <xf numFmtId="164" fontId="21" fillId="5" borderId="1" xfId="2" applyNumberFormat="1" applyFont="1" applyFill="1" applyBorder="1" applyAlignment="1" applyProtection="1">
      <alignment horizontal="justify" vertical="center" wrapText="1"/>
    </xf>
    <xf numFmtId="0" fontId="21" fillId="0" borderId="1" xfId="2" applyNumberFormat="1" applyFont="1" applyFill="1" applyBorder="1" applyAlignment="1" applyProtection="1">
      <alignment horizontal="justify" vertical="center" wrapText="1"/>
    </xf>
    <xf numFmtId="0" fontId="7" fillId="0" borderId="1" xfId="2" applyNumberFormat="1" applyFont="1" applyFill="1" applyBorder="1" applyAlignment="1" applyProtection="1">
      <alignment horizontal="center" vertical="center" wrapText="1"/>
    </xf>
    <xf numFmtId="0" fontId="21" fillId="5" borderId="3" xfId="2" applyNumberFormat="1" applyFont="1" applyFill="1" applyBorder="1" applyAlignment="1" applyProtection="1">
      <alignment horizontal="center" vertical="center"/>
    </xf>
    <xf numFmtId="0" fontId="21" fillId="5" borderId="1" xfId="2" applyFont="1" applyFill="1" applyBorder="1" applyAlignment="1">
      <alignment horizontal="left" vertical="center" wrapText="1"/>
    </xf>
    <xf numFmtId="0" fontId="10" fillId="0" borderId="8" xfId="2" applyFont="1" applyBorder="1" applyAlignment="1">
      <alignment vertical="center" wrapText="1"/>
    </xf>
    <xf numFmtId="0" fontId="10" fillId="0" borderId="7" xfId="2" applyFont="1" applyBorder="1" applyAlignment="1">
      <alignment vertical="center" wrapText="1"/>
    </xf>
    <xf numFmtId="0" fontId="10" fillId="0" borderId="6" xfId="2" applyFont="1" applyBorder="1" applyAlignment="1">
      <alignment vertical="center" wrapText="1"/>
    </xf>
    <xf numFmtId="0" fontId="21" fillId="6" borderId="3" xfId="2" applyNumberFormat="1" applyFont="1" applyFill="1" applyBorder="1" applyAlignment="1" applyProtection="1">
      <alignment horizontal="left" vertical="center"/>
    </xf>
    <xf numFmtId="0" fontId="21" fillId="6" borderId="5" xfId="2" applyNumberFormat="1" applyFont="1" applyFill="1" applyBorder="1" applyAlignment="1" applyProtection="1">
      <alignment horizontal="left" vertical="center"/>
    </xf>
    <xf numFmtId="0" fontId="5" fillId="6" borderId="3" xfId="2" applyNumberFormat="1" applyFont="1" applyFill="1" applyBorder="1" applyAlignment="1" applyProtection="1">
      <alignment horizontal="left" vertical="center"/>
    </xf>
    <xf numFmtId="0" fontId="21" fillId="6" borderId="1" xfId="2" applyNumberFormat="1" applyFont="1" applyFill="1" applyBorder="1" applyAlignment="1" applyProtection="1">
      <alignment horizontal="center" vertical="center"/>
    </xf>
    <xf numFmtId="0" fontId="21" fillId="6" borderId="4" xfId="2" applyNumberFormat="1" applyFont="1" applyFill="1" applyBorder="1" applyAlignment="1" applyProtection="1">
      <alignment horizontal="left" vertical="center"/>
    </xf>
    <xf numFmtId="0" fontId="21" fillId="6" borderId="3" xfId="2" applyNumberFormat="1" applyFont="1" applyFill="1" applyBorder="1" applyAlignment="1" applyProtection="1">
      <alignment horizontal="left" vertical="center"/>
    </xf>
    <xf numFmtId="0" fontId="21" fillId="6" borderId="5" xfId="2" applyNumberFormat="1" applyFont="1" applyFill="1" applyBorder="1" applyAlignment="1" applyProtection="1">
      <alignment horizontal="left" vertical="center"/>
    </xf>
    <xf numFmtId="0" fontId="21" fillId="6" borderId="1" xfId="2" applyNumberFormat="1" applyFont="1" applyFill="1" applyBorder="1" applyAlignment="1" applyProtection="1">
      <alignment horizontal="center" vertical="center"/>
    </xf>
    <xf numFmtId="0" fontId="5" fillId="6" borderId="3" xfId="2" applyNumberFormat="1" applyFont="1" applyFill="1" applyBorder="1" applyAlignment="1" applyProtection="1">
      <alignment horizontal="left" vertical="center"/>
    </xf>
    <xf numFmtId="0" fontId="5" fillId="6" borderId="5" xfId="2" applyNumberFormat="1" applyFont="1" applyFill="1" applyBorder="1" applyAlignment="1" applyProtection="1">
      <alignment horizontal="left" vertical="center"/>
    </xf>
    <xf numFmtId="0" fontId="21" fillId="6" borderId="4" xfId="2" applyNumberFormat="1" applyFont="1" applyFill="1" applyBorder="1" applyAlignment="1" applyProtection="1">
      <alignment horizontal="left" vertical="center"/>
    </xf>
    <xf numFmtId="0" fontId="15" fillId="5" borderId="12" xfId="2" applyFont="1" applyFill="1" applyBorder="1" applyAlignment="1">
      <alignment horizontal="center" vertical="center" wrapText="1"/>
    </xf>
    <xf numFmtId="0" fontId="15" fillId="5" borderId="10" xfId="2" applyFont="1" applyFill="1" applyBorder="1" applyAlignment="1">
      <alignment horizontal="center" vertical="center" wrapText="1"/>
    </xf>
    <xf numFmtId="0" fontId="15" fillId="5" borderId="13" xfId="2" applyFont="1" applyFill="1" applyBorder="1" applyAlignment="1">
      <alignment horizontal="center" vertical="center" wrapText="1"/>
    </xf>
  </cellXfs>
  <cellStyles count="4">
    <cellStyle name="Moneda 2" xfId="1"/>
    <cellStyle name="Normal" xfId="0" builtinId="0"/>
    <cellStyle name="Normal 10" xfId="2"/>
    <cellStyle name="Porcentaje 2" xfId="3"/>
  </cellStyles>
  <dxfs count="3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950054"/>
      <color rgb="FF9E00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80"/>
  <sheetViews>
    <sheetView tabSelected="1" view="pageBreakPreview" topLeftCell="E2" zoomScale="25" zoomScaleNormal="60" zoomScaleSheetLayoutView="25" zoomScalePageLayoutView="80" workbookViewId="0">
      <selection activeCell="P180" sqref="A1:P180"/>
    </sheetView>
  </sheetViews>
  <sheetFormatPr baseColWidth="10" defaultColWidth="9.140625" defaultRowHeight="24.75" x14ac:dyDescent="0.3"/>
  <cols>
    <col min="1" max="1" width="11.140625" style="102" hidden="1" customWidth="1"/>
    <col min="2" max="2" width="21.85546875" style="102" hidden="1" customWidth="1"/>
    <col min="3" max="3" width="7.5703125" style="102" hidden="1" customWidth="1"/>
    <col min="4" max="4" width="8.28515625" style="102" hidden="1" customWidth="1"/>
    <col min="5" max="5" width="22.5703125" style="103" customWidth="1"/>
    <col min="6" max="6" width="150.7109375" style="75" customWidth="1"/>
    <col min="7" max="7" width="84.42578125" style="75" customWidth="1"/>
    <col min="8" max="8" width="100.140625" style="75" customWidth="1"/>
    <col min="9" max="9" width="150.7109375" style="96" customWidth="1"/>
    <col min="10" max="10" width="15.5703125" style="96" customWidth="1"/>
    <col min="11" max="11" width="15.7109375" style="103" customWidth="1"/>
    <col min="12" max="14" width="15.7109375" style="104" customWidth="1"/>
    <col min="15" max="15" width="58.7109375" style="75" customWidth="1"/>
    <col min="16" max="16" width="15.7109375" style="75" customWidth="1"/>
    <col min="17" max="17" width="11.140625" style="105" customWidth="1"/>
    <col min="18" max="18" width="12.28515625" style="105" hidden="1" customWidth="1"/>
    <col min="19" max="19" width="11.85546875" style="74" hidden="1" customWidth="1"/>
    <col min="20" max="20" width="9.140625" style="75" hidden="1" customWidth="1"/>
    <col min="21" max="21" width="0" style="75" hidden="1" customWidth="1"/>
    <col min="22" max="16384" width="9.140625" style="75"/>
  </cols>
  <sheetData>
    <row r="1" spans="1:25" s="3" customFormat="1" hidden="1" x14ac:dyDescent="0.3">
      <c r="A1" s="1">
        <v>1</v>
      </c>
      <c r="B1" s="1">
        <v>2</v>
      </c>
      <c r="C1" s="1">
        <v>3</v>
      </c>
      <c r="D1" s="1">
        <v>4</v>
      </c>
      <c r="E1" s="1">
        <v>5</v>
      </c>
      <c r="F1" s="1">
        <v>6</v>
      </c>
      <c r="G1" s="1">
        <v>7</v>
      </c>
      <c r="H1" s="1"/>
      <c r="I1" s="1">
        <v>8</v>
      </c>
      <c r="J1" s="1"/>
      <c r="K1" s="1">
        <v>10</v>
      </c>
      <c r="L1" s="1">
        <v>11</v>
      </c>
      <c r="M1" s="2">
        <v>12</v>
      </c>
      <c r="N1" s="2"/>
      <c r="O1" s="1">
        <v>13</v>
      </c>
      <c r="P1" s="1">
        <v>14</v>
      </c>
      <c r="Q1" s="1"/>
      <c r="R1" s="1"/>
      <c r="S1" s="1"/>
    </row>
    <row r="2" spans="1:25" s="8" customFormat="1" ht="78.75" x14ac:dyDescent="0.3">
      <c r="A2" s="4" t="s">
        <v>0</v>
      </c>
      <c r="B2" s="4" t="s">
        <v>1</v>
      </c>
      <c r="C2" s="4" t="s">
        <v>2</v>
      </c>
      <c r="D2" s="4" t="s">
        <v>3</v>
      </c>
      <c r="E2" s="198" t="s">
        <v>4</v>
      </c>
      <c r="F2" s="198" t="s">
        <v>5</v>
      </c>
      <c r="G2" s="198" t="s">
        <v>6</v>
      </c>
      <c r="H2" s="198" t="s">
        <v>7</v>
      </c>
      <c r="I2" s="108" t="s">
        <v>8</v>
      </c>
      <c r="J2" s="108" t="s">
        <v>9</v>
      </c>
      <c r="K2" s="108" t="s">
        <v>10</v>
      </c>
      <c r="L2" s="108" t="s">
        <v>11</v>
      </c>
      <c r="M2" s="108" t="s">
        <v>12</v>
      </c>
      <c r="N2" s="108" t="s">
        <v>13</v>
      </c>
      <c r="O2" s="108" t="s">
        <v>14</v>
      </c>
      <c r="P2" s="108" t="s">
        <v>15</v>
      </c>
      <c r="Q2" s="5"/>
      <c r="R2" s="5"/>
      <c r="S2" s="6"/>
      <c r="T2" s="7"/>
      <c r="U2" s="7"/>
      <c r="V2" s="7"/>
      <c r="W2" s="7"/>
      <c r="X2" s="7"/>
      <c r="Y2" s="7"/>
    </row>
    <row r="3" spans="1:25" s="8" customFormat="1" ht="26.25" x14ac:dyDescent="0.3">
      <c r="A3" s="9">
        <v>4</v>
      </c>
      <c r="B3" s="9" t="str">
        <f>$F$3&amp;" ENCABEZADO"</f>
        <v>CONTEXTO DE LA ORGANIZACION ENCABEZADO</v>
      </c>
      <c r="C3" s="9" t="s">
        <v>16</v>
      </c>
      <c r="D3" s="9" t="s">
        <v>17</v>
      </c>
      <c r="E3" s="198">
        <v>4</v>
      </c>
      <c r="F3" s="200" t="s">
        <v>18</v>
      </c>
      <c r="G3" s="205"/>
      <c r="H3" s="205"/>
      <c r="I3" s="205"/>
      <c r="J3" s="205"/>
      <c r="K3" s="205"/>
      <c r="L3" s="205"/>
      <c r="M3" s="205"/>
      <c r="N3" s="205"/>
      <c r="O3" s="201"/>
      <c r="P3" s="110" t="s">
        <v>19</v>
      </c>
      <c r="Q3" s="5"/>
      <c r="R3" s="5"/>
      <c r="S3" s="6"/>
      <c r="T3" s="7"/>
      <c r="U3" s="7"/>
      <c r="V3" s="7"/>
      <c r="W3" s="7"/>
      <c r="X3" s="7"/>
      <c r="Y3" s="7"/>
    </row>
    <row r="4" spans="1:25" s="18" customFormat="1" ht="168" customHeight="1" x14ac:dyDescent="0.3">
      <c r="A4" s="10">
        <v>4</v>
      </c>
      <c r="B4" s="10" t="str">
        <f t="shared" ref="B4:B25" si="0">IF(D4="H",$F$3&amp;"H",$F$3)</f>
        <v>CONTEXTO DE LA ORGANIZACION</v>
      </c>
      <c r="C4" s="10">
        <v>1</v>
      </c>
      <c r="D4" s="10"/>
      <c r="E4" s="11">
        <v>4.0999999999999996</v>
      </c>
      <c r="F4" s="19" t="s">
        <v>347</v>
      </c>
      <c r="G4" s="180" t="s">
        <v>262</v>
      </c>
      <c r="H4" s="156" t="s">
        <v>354</v>
      </c>
      <c r="I4" s="13"/>
      <c r="J4" s="14">
        <v>0</v>
      </c>
      <c r="K4" s="14">
        <v>6</v>
      </c>
      <c r="L4" s="14">
        <v>6</v>
      </c>
      <c r="M4" s="15"/>
      <c r="N4" s="28"/>
      <c r="O4" s="142"/>
      <c r="P4" s="16"/>
      <c r="Q4" s="17"/>
      <c r="R4" s="17" t="s">
        <v>21</v>
      </c>
      <c r="S4" s="17" t="s">
        <v>20</v>
      </c>
      <c r="T4" s="18" t="s">
        <v>22</v>
      </c>
      <c r="U4" s="18" t="s">
        <v>23</v>
      </c>
    </row>
    <row r="5" spans="1:25" s="18" customFormat="1" ht="56.45" customHeight="1" x14ac:dyDescent="0.3">
      <c r="A5" s="10">
        <v>4</v>
      </c>
      <c r="B5" s="10" t="str">
        <f t="shared" si="0"/>
        <v>CONTEXTO DE LA ORGANIZACIONH</v>
      </c>
      <c r="C5" s="10">
        <v>6</v>
      </c>
      <c r="D5" s="10" t="s">
        <v>17</v>
      </c>
      <c r="E5" s="164">
        <v>4.2</v>
      </c>
      <c r="F5" s="178" t="s">
        <v>263</v>
      </c>
      <c r="G5" s="181"/>
      <c r="H5" s="182"/>
      <c r="I5" s="182"/>
      <c r="J5" s="182"/>
      <c r="K5" s="182"/>
      <c r="L5" s="182"/>
      <c r="M5" s="182"/>
      <c r="N5" s="182"/>
      <c r="O5" s="182"/>
      <c r="P5" s="183"/>
      <c r="Q5" s="17"/>
      <c r="R5" s="17"/>
      <c r="S5" s="17"/>
    </row>
    <row r="6" spans="1:25" s="18" customFormat="1" ht="109.15" customHeight="1" x14ac:dyDescent="0.3">
      <c r="A6" s="10">
        <v>4</v>
      </c>
      <c r="B6" s="10" t="str">
        <f t="shared" si="0"/>
        <v>CONTEXTO DE LA ORGANIZACION</v>
      </c>
      <c r="C6" s="10">
        <v>7</v>
      </c>
      <c r="D6" s="10"/>
      <c r="E6" s="22" t="s">
        <v>348</v>
      </c>
      <c r="F6" s="158" t="s">
        <v>264</v>
      </c>
      <c r="G6" s="39"/>
      <c r="H6" s="156" t="s">
        <v>354</v>
      </c>
      <c r="I6" s="24"/>
      <c r="J6" s="14">
        <v>0</v>
      </c>
      <c r="K6" s="21">
        <v>4</v>
      </c>
      <c r="L6" s="14">
        <v>4</v>
      </c>
      <c r="M6" s="15"/>
      <c r="N6" s="28"/>
      <c r="O6" s="184"/>
      <c r="P6" s="16"/>
      <c r="Q6" s="17"/>
      <c r="R6" s="17"/>
      <c r="S6" s="17"/>
    </row>
    <row r="7" spans="1:25" s="18" customFormat="1" ht="90" customHeight="1" x14ac:dyDescent="0.3">
      <c r="A7" s="10">
        <v>4</v>
      </c>
      <c r="B7" s="10" t="str">
        <f t="shared" si="0"/>
        <v>CONTEXTO DE LA ORGANIZACION</v>
      </c>
      <c r="C7" s="10">
        <v>8</v>
      </c>
      <c r="D7" s="10"/>
      <c r="E7" s="22" t="s">
        <v>24</v>
      </c>
      <c r="F7" s="20"/>
      <c r="G7" s="39" t="s">
        <v>265</v>
      </c>
      <c r="H7" s="156" t="s">
        <v>354</v>
      </c>
      <c r="I7" s="24"/>
      <c r="J7" s="14">
        <v>0</v>
      </c>
      <c r="K7" s="21">
        <v>4</v>
      </c>
      <c r="L7" s="14">
        <v>4</v>
      </c>
      <c r="M7" s="15"/>
      <c r="N7" s="28"/>
      <c r="O7" s="184"/>
      <c r="P7" s="16"/>
      <c r="Q7" s="25"/>
      <c r="R7" s="17"/>
      <c r="S7" s="17"/>
    </row>
    <row r="8" spans="1:25" s="18" customFormat="1" ht="60.6" customHeight="1" x14ac:dyDescent="0.3">
      <c r="A8" s="10">
        <v>4</v>
      </c>
      <c r="B8" s="10" t="str">
        <f t="shared" si="0"/>
        <v>CONTEXTO DE LA ORGANIZACIONH</v>
      </c>
      <c r="C8" s="10">
        <v>11</v>
      </c>
      <c r="D8" s="10" t="s">
        <v>17</v>
      </c>
      <c r="E8" s="164">
        <v>4.3</v>
      </c>
      <c r="F8" s="174" t="s">
        <v>266</v>
      </c>
      <c r="G8" s="160"/>
      <c r="H8" s="161"/>
      <c r="I8" s="161"/>
      <c r="J8" s="161"/>
      <c r="K8" s="161"/>
      <c r="L8" s="161"/>
      <c r="M8" s="161"/>
      <c r="N8" s="161"/>
      <c r="O8" s="161"/>
      <c r="P8" s="162"/>
      <c r="Q8" s="17"/>
      <c r="R8" s="17"/>
      <c r="S8" s="17"/>
    </row>
    <row r="9" spans="1:25" s="18" customFormat="1" ht="60.6" customHeight="1" x14ac:dyDescent="0.3">
      <c r="A9" s="10">
        <v>4</v>
      </c>
      <c r="B9" s="10" t="str">
        <f t="shared" si="0"/>
        <v>CONTEXTO DE LA ORGANIZACION</v>
      </c>
      <c r="C9" s="10">
        <v>12</v>
      </c>
      <c r="D9" s="10"/>
      <c r="E9" s="22" t="s">
        <v>269</v>
      </c>
      <c r="F9" s="26" t="s">
        <v>267</v>
      </c>
      <c r="G9" s="27"/>
      <c r="H9" s="156"/>
      <c r="I9" s="24"/>
      <c r="J9" s="14">
        <v>0</v>
      </c>
      <c r="K9" s="21">
        <v>4</v>
      </c>
      <c r="L9" s="14">
        <v>4</v>
      </c>
      <c r="M9" s="15"/>
      <c r="N9" s="28"/>
      <c r="O9" s="29"/>
      <c r="P9" s="16"/>
      <c r="Q9" s="17"/>
      <c r="R9" s="17"/>
      <c r="S9" s="17"/>
    </row>
    <row r="10" spans="1:25" s="18" customFormat="1" ht="92.45" customHeight="1" x14ac:dyDescent="0.3">
      <c r="A10" s="10">
        <v>4</v>
      </c>
      <c r="B10" s="10" t="str">
        <f t="shared" si="0"/>
        <v>CONTEXTO DE LA ORGANIZACION</v>
      </c>
      <c r="C10" s="10">
        <v>16</v>
      </c>
      <c r="D10" s="10"/>
      <c r="E10" s="32" t="s">
        <v>269</v>
      </c>
      <c r="F10" s="33" t="s">
        <v>268</v>
      </c>
      <c r="G10" s="34"/>
      <c r="H10" s="156" t="s">
        <v>354</v>
      </c>
      <c r="I10" s="24"/>
      <c r="J10" s="35">
        <v>0</v>
      </c>
      <c r="K10" s="35">
        <v>3</v>
      </c>
      <c r="L10" s="14">
        <v>3</v>
      </c>
      <c r="M10" s="36"/>
      <c r="N10" s="28"/>
      <c r="O10" s="30"/>
      <c r="P10" s="16"/>
      <c r="Q10" s="17"/>
      <c r="R10" s="17"/>
      <c r="S10" s="31"/>
    </row>
    <row r="11" spans="1:25" s="18" customFormat="1" ht="73.150000000000006" customHeight="1" x14ac:dyDescent="0.3">
      <c r="A11" s="10">
        <v>4</v>
      </c>
      <c r="B11" s="10" t="str">
        <f t="shared" si="0"/>
        <v>CONTEXTO DE LA ORGANIZACION</v>
      </c>
      <c r="C11" s="10">
        <v>17</v>
      </c>
      <c r="D11" s="10"/>
      <c r="E11" s="32" t="s">
        <v>25</v>
      </c>
      <c r="F11" s="37" t="s">
        <v>270</v>
      </c>
      <c r="G11" s="23"/>
      <c r="H11" s="156" t="s">
        <v>354</v>
      </c>
      <c r="I11" s="143"/>
      <c r="J11" s="14">
        <v>0</v>
      </c>
      <c r="K11" s="21">
        <v>3</v>
      </c>
      <c r="L11" s="14">
        <v>3</v>
      </c>
      <c r="M11" s="15"/>
      <c r="N11" s="28"/>
      <c r="O11" s="30"/>
      <c r="P11" s="16"/>
      <c r="Q11" s="17"/>
      <c r="R11" s="17"/>
      <c r="S11" s="31"/>
    </row>
    <row r="12" spans="1:25" s="18" customFormat="1" ht="93" customHeight="1" x14ac:dyDescent="0.3">
      <c r="A12" s="10">
        <v>4</v>
      </c>
      <c r="B12" s="10" t="str">
        <f t="shared" si="0"/>
        <v>CONTEXTO DE LA ORGANIZACION</v>
      </c>
      <c r="C12" s="10">
        <v>18</v>
      </c>
      <c r="D12" s="10"/>
      <c r="E12" s="32" t="s">
        <v>26</v>
      </c>
      <c r="F12" s="37" t="s">
        <v>271</v>
      </c>
      <c r="G12" s="23"/>
      <c r="H12" s="156" t="s">
        <v>354</v>
      </c>
      <c r="I12" s="38"/>
      <c r="J12" s="14">
        <v>0</v>
      </c>
      <c r="K12" s="21">
        <v>3</v>
      </c>
      <c r="L12" s="14">
        <v>3</v>
      </c>
      <c r="M12" s="15"/>
      <c r="N12" s="28"/>
      <c r="O12" s="30"/>
      <c r="P12" s="16"/>
      <c r="Q12" s="17"/>
      <c r="R12" s="17"/>
      <c r="S12" s="31"/>
    </row>
    <row r="13" spans="1:25" s="18" customFormat="1" ht="93" customHeight="1" x14ac:dyDescent="0.3">
      <c r="A13" s="10">
        <v>4</v>
      </c>
      <c r="B13" s="10" t="str">
        <f t="shared" si="0"/>
        <v>CONTEXTO DE LA ORGANIZACIONH</v>
      </c>
      <c r="C13" s="10">
        <v>19</v>
      </c>
      <c r="D13" s="10" t="s">
        <v>17</v>
      </c>
      <c r="E13" s="185" t="s">
        <v>27</v>
      </c>
      <c r="F13" s="186" t="s">
        <v>272</v>
      </c>
      <c r="G13" s="206"/>
      <c r="H13" s="207"/>
      <c r="I13" s="207"/>
      <c r="J13" s="207"/>
      <c r="K13" s="207"/>
      <c r="L13" s="207"/>
      <c r="M13" s="207"/>
      <c r="N13" s="207"/>
      <c r="O13" s="207"/>
      <c r="P13" s="208"/>
      <c r="Q13" s="17"/>
      <c r="R13" s="17"/>
      <c r="S13" s="31"/>
    </row>
    <row r="14" spans="1:25" s="18" customFormat="1" ht="117.6" customHeight="1" x14ac:dyDescent="0.3">
      <c r="A14" s="10">
        <v>4</v>
      </c>
      <c r="B14" s="10" t="str">
        <f t="shared" si="0"/>
        <v>CONTEXTO DE LA ORGANIZACION</v>
      </c>
      <c r="C14" s="10">
        <v>20</v>
      </c>
      <c r="D14" s="10"/>
      <c r="E14" s="32" t="s">
        <v>28</v>
      </c>
      <c r="F14" s="39" t="s">
        <v>273</v>
      </c>
      <c r="G14" s="23"/>
      <c r="H14" s="156" t="s">
        <v>354</v>
      </c>
      <c r="I14" s="38"/>
      <c r="J14" s="14">
        <v>0</v>
      </c>
      <c r="K14" s="21">
        <v>3</v>
      </c>
      <c r="L14" s="14">
        <v>3</v>
      </c>
      <c r="M14" s="15"/>
      <c r="N14" s="28"/>
      <c r="O14" s="91"/>
      <c r="P14" s="16"/>
      <c r="Q14" s="17"/>
      <c r="R14" s="17"/>
      <c r="S14" s="31"/>
    </row>
    <row r="15" spans="1:25" s="18" customFormat="1" ht="92.45" customHeight="1" x14ac:dyDescent="0.3">
      <c r="A15" s="10">
        <v>4</v>
      </c>
      <c r="B15" s="10" t="str">
        <f t="shared" si="0"/>
        <v>CONTEXTO DE LA ORGANIZACION</v>
      </c>
      <c r="C15" s="10">
        <v>21</v>
      </c>
      <c r="D15" s="10"/>
      <c r="E15" s="40" t="s">
        <v>29</v>
      </c>
      <c r="F15" s="41" t="s">
        <v>274</v>
      </c>
      <c r="G15" s="23" t="s">
        <v>30</v>
      </c>
      <c r="H15" s="156" t="s">
        <v>354</v>
      </c>
      <c r="I15" s="38"/>
      <c r="J15" s="14">
        <v>0</v>
      </c>
      <c r="K15" s="21">
        <v>3</v>
      </c>
      <c r="L15" s="14">
        <v>3</v>
      </c>
      <c r="M15" s="15"/>
      <c r="N15" s="28"/>
      <c r="O15" s="91"/>
      <c r="P15" s="16"/>
      <c r="Q15" s="25"/>
      <c r="R15" s="17"/>
      <c r="S15" s="31"/>
    </row>
    <row r="16" spans="1:25" s="18" customFormat="1" ht="77.45" customHeight="1" x14ac:dyDescent="0.4">
      <c r="A16" s="10">
        <v>4</v>
      </c>
      <c r="B16" s="10" t="str">
        <f t="shared" si="0"/>
        <v>CONTEXTO DE LA ORGANIZACION</v>
      </c>
      <c r="C16" s="10">
        <v>22</v>
      </c>
      <c r="D16" s="10"/>
      <c r="E16" s="40" t="s">
        <v>31</v>
      </c>
      <c r="F16" s="42"/>
      <c r="G16" s="23" t="s">
        <v>32</v>
      </c>
      <c r="H16" s="156" t="s">
        <v>354</v>
      </c>
      <c r="I16" s="38"/>
      <c r="J16" s="14">
        <v>0</v>
      </c>
      <c r="K16" s="21">
        <v>3</v>
      </c>
      <c r="L16" s="14">
        <v>3</v>
      </c>
      <c r="M16" s="15"/>
      <c r="N16" s="28"/>
      <c r="O16" s="91"/>
      <c r="P16" s="16"/>
      <c r="Q16" s="44"/>
      <c r="R16" s="17"/>
      <c r="S16" s="31"/>
    </row>
    <row r="17" spans="1:19" s="18" customFormat="1" ht="138.6" customHeight="1" x14ac:dyDescent="0.3">
      <c r="A17" s="10">
        <v>4</v>
      </c>
      <c r="B17" s="10" t="str">
        <f t="shared" si="0"/>
        <v>CONTEXTO DE LA ORGANIZACION</v>
      </c>
      <c r="C17" s="10">
        <v>23</v>
      </c>
      <c r="D17" s="10"/>
      <c r="E17" s="40" t="s">
        <v>33</v>
      </c>
      <c r="F17" s="23"/>
      <c r="G17" s="23" t="s">
        <v>34</v>
      </c>
      <c r="H17" s="156" t="s">
        <v>354</v>
      </c>
      <c r="I17" s="38"/>
      <c r="J17" s="14">
        <v>0</v>
      </c>
      <c r="K17" s="21">
        <v>3</v>
      </c>
      <c r="L17" s="14">
        <v>3</v>
      </c>
      <c r="M17" s="15"/>
      <c r="N17" s="28"/>
      <c r="O17" s="91"/>
      <c r="P17" s="16"/>
      <c r="Q17" s="17"/>
      <c r="R17" s="17"/>
      <c r="S17" s="31"/>
    </row>
    <row r="18" spans="1:19" s="18" customFormat="1" ht="56.45" customHeight="1" x14ac:dyDescent="0.3">
      <c r="A18" s="10">
        <v>4</v>
      </c>
      <c r="B18" s="10" t="str">
        <f t="shared" si="0"/>
        <v>CONTEXTO DE LA ORGANIZACION</v>
      </c>
      <c r="C18" s="10">
        <v>24</v>
      </c>
      <c r="D18" s="10"/>
      <c r="E18" s="40" t="s">
        <v>35</v>
      </c>
      <c r="F18" s="23"/>
      <c r="G18" s="23" t="s">
        <v>36</v>
      </c>
      <c r="H18" s="156" t="s">
        <v>354</v>
      </c>
      <c r="I18" s="38"/>
      <c r="J18" s="14">
        <v>0</v>
      </c>
      <c r="K18" s="21">
        <v>4</v>
      </c>
      <c r="L18" s="14">
        <v>4</v>
      </c>
      <c r="M18" s="15"/>
      <c r="N18" s="28"/>
      <c r="O18" s="91"/>
      <c r="P18" s="16"/>
      <c r="Q18" s="17"/>
      <c r="R18" s="17"/>
      <c r="S18" s="31"/>
    </row>
    <row r="19" spans="1:19" s="18" customFormat="1" ht="79.900000000000006" customHeight="1" x14ac:dyDescent="0.3">
      <c r="A19" s="10">
        <v>4</v>
      </c>
      <c r="B19" s="10" t="str">
        <f t="shared" si="0"/>
        <v>CONTEXTO DE LA ORGANIZACION</v>
      </c>
      <c r="C19" s="10">
        <v>25</v>
      </c>
      <c r="D19" s="10"/>
      <c r="E19" s="40" t="s">
        <v>37</v>
      </c>
      <c r="F19" s="23"/>
      <c r="G19" s="23" t="s">
        <v>38</v>
      </c>
      <c r="H19" s="156" t="s">
        <v>354</v>
      </c>
      <c r="I19" s="38"/>
      <c r="J19" s="14">
        <v>0</v>
      </c>
      <c r="K19" s="21">
        <v>3</v>
      </c>
      <c r="L19" s="14">
        <v>3</v>
      </c>
      <c r="M19" s="15"/>
      <c r="N19" s="28"/>
      <c r="O19" s="91"/>
      <c r="P19" s="16"/>
      <c r="Q19" s="44"/>
      <c r="R19" s="17"/>
      <c r="S19" s="31"/>
    </row>
    <row r="20" spans="1:19" s="18" customFormat="1" ht="98.45" customHeight="1" x14ac:dyDescent="0.3">
      <c r="A20" s="10">
        <v>4</v>
      </c>
      <c r="B20" s="10" t="str">
        <f t="shared" si="0"/>
        <v>CONTEXTO DE LA ORGANIZACION</v>
      </c>
      <c r="C20" s="10">
        <v>26</v>
      </c>
      <c r="D20" s="10"/>
      <c r="E20" s="40" t="s">
        <v>39</v>
      </c>
      <c r="F20" s="23"/>
      <c r="G20" s="23" t="s">
        <v>40</v>
      </c>
      <c r="H20" s="156" t="s">
        <v>354</v>
      </c>
      <c r="I20" s="45"/>
      <c r="J20" s="14">
        <v>0</v>
      </c>
      <c r="K20" s="21">
        <v>4</v>
      </c>
      <c r="L20" s="14">
        <v>4</v>
      </c>
      <c r="M20" s="15"/>
      <c r="N20" s="28"/>
      <c r="O20" s="46"/>
      <c r="P20" s="16"/>
      <c r="Q20" s="25"/>
      <c r="R20" s="17"/>
      <c r="S20" s="31"/>
    </row>
    <row r="21" spans="1:19" s="18" customFormat="1" ht="105.6" customHeight="1" x14ac:dyDescent="0.3">
      <c r="A21" s="10">
        <v>4</v>
      </c>
      <c r="B21" s="10" t="str">
        <f t="shared" si="0"/>
        <v>CONTEXTO DE LA ORGANIZACION</v>
      </c>
      <c r="C21" s="10">
        <v>27</v>
      </c>
      <c r="D21" s="10"/>
      <c r="E21" s="40" t="s">
        <v>41</v>
      </c>
      <c r="F21" s="23"/>
      <c r="G21" s="23" t="s">
        <v>42</v>
      </c>
      <c r="H21" s="156" t="s">
        <v>354</v>
      </c>
      <c r="I21" s="13"/>
      <c r="J21" s="14">
        <v>0</v>
      </c>
      <c r="K21" s="21">
        <v>4</v>
      </c>
      <c r="L21" s="14">
        <v>4</v>
      </c>
      <c r="M21" s="15"/>
      <c r="N21" s="28"/>
      <c r="O21" s="47"/>
      <c r="P21" s="16"/>
      <c r="Q21" s="17"/>
      <c r="R21" s="17"/>
      <c r="S21" s="31"/>
    </row>
    <row r="22" spans="1:19" s="18" customFormat="1" ht="66.599999999999994" customHeight="1" x14ac:dyDescent="0.3">
      <c r="A22" s="10">
        <v>4</v>
      </c>
      <c r="B22" s="10" t="str">
        <f t="shared" si="0"/>
        <v>CONTEXTO DE LA ORGANIZACION</v>
      </c>
      <c r="C22" s="10">
        <v>28</v>
      </c>
      <c r="D22" s="10"/>
      <c r="E22" s="40" t="s">
        <v>43</v>
      </c>
      <c r="F22" s="23"/>
      <c r="G22" s="23" t="s">
        <v>44</v>
      </c>
      <c r="H22" s="156" t="s">
        <v>354</v>
      </c>
      <c r="I22" s="13"/>
      <c r="J22" s="14">
        <v>0</v>
      </c>
      <c r="K22" s="21">
        <v>4</v>
      </c>
      <c r="L22" s="14">
        <v>4</v>
      </c>
      <c r="M22" s="15"/>
      <c r="N22" s="28"/>
      <c r="O22" s="49"/>
      <c r="P22" s="16"/>
      <c r="Q22" s="17"/>
      <c r="R22" s="17"/>
      <c r="S22" s="31"/>
    </row>
    <row r="23" spans="1:19" s="18" customFormat="1" ht="47.45" customHeight="1" x14ac:dyDescent="0.3">
      <c r="A23" s="10">
        <v>4</v>
      </c>
      <c r="B23" s="10" t="str">
        <f t="shared" si="0"/>
        <v>CONTEXTO DE LA ORGANIZACIONH</v>
      </c>
      <c r="C23" s="10">
        <v>29</v>
      </c>
      <c r="D23" s="10" t="s">
        <v>17</v>
      </c>
      <c r="E23" s="190" t="s">
        <v>45</v>
      </c>
      <c r="F23" s="191" t="s">
        <v>275</v>
      </c>
      <c r="G23" s="111"/>
      <c r="H23" s="111"/>
      <c r="I23" s="112"/>
      <c r="J23" s="113"/>
      <c r="K23" s="113"/>
      <c r="L23" s="113"/>
      <c r="M23" s="114"/>
      <c r="N23" s="114"/>
      <c r="O23" s="112"/>
      <c r="P23" s="115"/>
      <c r="Q23" s="17"/>
      <c r="R23" s="17"/>
      <c r="S23" s="31"/>
    </row>
    <row r="24" spans="1:19" s="18" customFormat="1" ht="79.150000000000006" customHeight="1" x14ac:dyDescent="0.3">
      <c r="A24" s="10">
        <v>4</v>
      </c>
      <c r="B24" s="10" t="str">
        <f t="shared" si="0"/>
        <v>CONTEXTO DE LA ORGANIZACION</v>
      </c>
      <c r="C24" s="10">
        <v>30</v>
      </c>
      <c r="D24" s="10"/>
      <c r="E24" s="50" t="s">
        <v>46</v>
      </c>
      <c r="F24" s="23"/>
      <c r="G24" s="23" t="s">
        <v>47</v>
      </c>
      <c r="H24" s="156" t="s">
        <v>354</v>
      </c>
      <c r="I24" s="51"/>
      <c r="J24" s="14">
        <v>0</v>
      </c>
      <c r="K24" s="21">
        <v>4</v>
      </c>
      <c r="L24" s="14">
        <v>4</v>
      </c>
      <c r="M24" s="15"/>
      <c r="N24" s="28"/>
      <c r="O24" s="52"/>
      <c r="P24" s="16"/>
      <c r="Q24" s="17"/>
      <c r="R24" s="17"/>
      <c r="S24" s="31"/>
    </row>
    <row r="25" spans="1:19" s="18" customFormat="1" ht="81.599999999999994" customHeight="1" x14ac:dyDescent="0.3">
      <c r="A25" s="10">
        <v>4</v>
      </c>
      <c r="B25" s="10" t="str">
        <f t="shared" si="0"/>
        <v>CONTEXTO DE LA ORGANIZACION</v>
      </c>
      <c r="C25" s="10">
        <v>31</v>
      </c>
      <c r="D25" s="10"/>
      <c r="E25" s="50" t="s">
        <v>48</v>
      </c>
      <c r="F25" s="23"/>
      <c r="G25" s="23" t="s">
        <v>49</v>
      </c>
      <c r="H25" s="156" t="s">
        <v>354</v>
      </c>
      <c r="I25" s="51"/>
      <c r="J25" s="14">
        <v>0</v>
      </c>
      <c r="K25" s="21">
        <v>3</v>
      </c>
      <c r="L25" s="14">
        <v>3</v>
      </c>
      <c r="M25" s="15"/>
      <c r="N25" s="28"/>
      <c r="O25" s="52"/>
      <c r="P25" s="16"/>
      <c r="Q25" s="17"/>
      <c r="R25" s="17"/>
      <c r="S25" s="31"/>
    </row>
    <row r="26" spans="1:19" s="18" customFormat="1" ht="52.15" customHeight="1" x14ac:dyDescent="0.4">
      <c r="A26" s="10">
        <v>4</v>
      </c>
      <c r="B26" s="10" t="str">
        <f>$F$3&amp;"TOTAL"</f>
        <v>CONTEXTO DE LA ORGANIZACIONTOTAL</v>
      </c>
      <c r="C26" s="10" t="s">
        <v>259</v>
      </c>
      <c r="D26" s="10" t="s">
        <v>17</v>
      </c>
      <c r="E26" s="53">
        <v>4</v>
      </c>
      <c r="F26" s="54"/>
      <c r="G26" s="42"/>
      <c r="H26" s="156"/>
      <c r="I26" s="55"/>
      <c r="J26" s="121">
        <f>SUM(J4:J25)</f>
        <v>0</v>
      </c>
      <c r="K26" s="122">
        <f>SUM(K4:K25)</f>
        <v>65</v>
      </c>
      <c r="L26" s="122">
        <f>SUM(L4:L25)</f>
        <v>65</v>
      </c>
      <c r="M26" s="122"/>
      <c r="N26" s="122"/>
      <c r="O26" s="123"/>
      <c r="P26" s="122"/>
      <c r="Q26" s="56"/>
      <c r="R26" s="56"/>
      <c r="S26" s="57"/>
    </row>
    <row r="27" spans="1:19" s="18" customFormat="1" ht="55.15" customHeight="1" x14ac:dyDescent="0.3">
      <c r="A27" s="10">
        <v>5</v>
      </c>
      <c r="B27" s="10" t="str">
        <f>$F$27&amp;"ENCABEZADO"</f>
        <v>LIDERAZGOENCABEZADO</v>
      </c>
      <c r="C27" s="10">
        <v>33</v>
      </c>
      <c r="D27" s="10" t="s">
        <v>17</v>
      </c>
      <c r="E27" s="198">
        <v>5</v>
      </c>
      <c r="F27" s="200" t="s">
        <v>50</v>
      </c>
      <c r="G27" s="201"/>
      <c r="H27" s="199"/>
      <c r="I27" s="116"/>
      <c r="J27" s="117"/>
      <c r="K27" s="117"/>
      <c r="L27" s="117"/>
      <c r="M27" s="118"/>
      <c r="N27" s="118"/>
      <c r="O27" s="119"/>
      <c r="P27" s="120"/>
      <c r="Q27" s="17"/>
      <c r="R27" s="17"/>
      <c r="S27" s="58"/>
    </row>
    <row r="28" spans="1:19" s="18" customFormat="1" ht="150" customHeight="1" x14ac:dyDescent="0.3">
      <c r="A28" s="10">
        <v>5</v>
      </c>
      <c r="B28" s="10" t="str">
        <f t="shared" ref="B28:B36" si="1">IF(D28="H",$F$27&amp;"H",$F$27)</f>
        <v>LIDERAZGOH</v>
      </c>
      <c r="C28" s="10">
        <v>46</v>
      </c>
      <c r="D28" s="10" t="s">
        <v>17</v>
      </c>
      <c r="E28" s="164" t="s">
        <v>51</v>
      </c>
      <c r="F28" s="186" t="s">
        <v>277</v>
      </c>
      <c r="G28" s="163"/>
      <c r="H28" s="124"/>
      <c r="I28" s="112"/>
      <c r="J28" s="113"/>
      <c r="K28" s="113"/>
      <c r="L28" s="113"/>
      <c r="M28" s="125"/>
      <c r="N28" s="125"/>
      <c r="O28" s="112"/>
      <c r="P28" s="115"/>
      <c r="Q28" s="17"/>
      <c r="R28" s="17"/>
      <c r="S28" s="31"/>
    </row>
    <row r="29" spans="1:19" s="18" customFormat="1" ht="108" customHeight="1" x14ac:dyDescent="0.3">
      <c r="A29" s="10">
        <v>5</v>
      </c>
      <c r="B29" s="10" t="str">
        <f t="shared" si="1"/>
        <v>LIDERAZGO</v>
      </c>
      <c r="C29" s="10">
        <v>47</v>
      </c>
      <c r="D29" s="10"/>
      <c r="E29" s="22" t="s">
        <v>52</v>
      </c>
      <c r="F29" s="23" t="s">
        <v>349</v>
      </c>
      <c r="G29" s="62" t="s">
        <v>53</v>
      </c>
      <c r="H29" s="156" t="s">
        <v>355</v>
      </c>
      <c r="I29" s="59"/>
      <c r="J29" s="14">
        <v>0</v>
      </c>
      <c r="K29" s="21">
        <v>8</v>
      </c>
      <c r="L29" s="14">
        <v>8</v>
      </c>
      <c r="M29" s="15"/>
      <c r="N29" s="28"/>
      <c r="O29" s="48"/>
      <c r="P29" s="16"/>
      <c r="Q29" s="17"/>
      <c r="R29" s="17"/>
      <c r="S29" s="31"/>
    </row>
    <row r="30" spans="1:19" s="18" customFormat="1" ht="124.9" customHeight="1" x14ac:dyDescent="0.3">
      <c r="A30" s="10">
        <v>5</v>
      </c>
      <c r="B30" s="10" t="str">
        <f t="shared" si="1"/>
        <v>LIDERAZGO</v>
      </c>
      <c r="C30" s="10">
        <v>48</v>
      </c>
      <c r="D30" s="10"/>
      <c r="E30" s="22" t="s">
        <v>54</v>
      </c>
      <c r="F30" s="23"/>
      <c r="G30" s="23" t="s">
        <v>55</v>
      </c>
      <c r="H30" s="156" t="s">
        <v>355</v>
      </c>
      <c r="I30" s="144"/>
      <c r="J30" s="14">
        <v>0</v>
      </c>
      <c r="K30" s="21">
        <v>8</v>
      </c>
      <c r="L30" s="14">
        <v>8</v>
      </c>
      <c r="M30" s="15"/>
      <c r="N30" s="28"/>
      <c r="O30" s="52"/>
      <c r="P30" s="16"/>
      <c r="Q30" s="17"/>
      <c r="R30" s="17"/>
      <c r="S30" s="31"/>
    </row>
    <row r="31" spans="1:19" s="18" customFormat="1" ht="52.5" x14ac:dyDescent="0.3">
      <c r="A31" s="10">
        <v>5</v>
      </c>
      <c r="B31" s="10" t="str">
        <f t="shared" si="1"/>
        <v>LIDERAZGO</v>
      </c>
      <c r="C31" s="10">
        <v>49</v>
      </c>
      <c r="D31" s="10"/>
      <c r="E31" s="22" t="s">
        <v>56</v>
      </c>
      <c r="F31" s="23"/>
      <c r="G31" s="23" t="s">
        <v>57</v>
      </c>
      <c r="H31" s="156" t="s">
        <v>355</v>
      </c>
      <c r="I31" s="48"/>
      <c r="J31" s="14">
        <v>0</v>
      </c>
      <c r="K31" s="21">
        <v>8</v>
      </c>
      <c r="L31" s="14">
        <v>8</v>
      </c>
      <c r="M31" s="15"/>
      <c r="N31" s="28"/>
      <c r="O31" s="52"/>
      <c r="P31" s="16"/>
      <c r="Q31" s="17"/>
      <c r="R31" s="17"/>
      <c r="S31" s="31"/>
    </row>
    <row r="32" spans="1:19" s="18" customFormat="1" ht="39.6" customHeight="1" x14ac:dyDescent="0.3">
      <c r="A32" s="10">
        <v>5</v>
      </c>
      <c r="B32" s="10" t="str">
        <f t="shared" si="1"/>
        <v>LIDERAZGOH</v>
      </c>
      <c r="C32" s="10">
        <v>50</v>
      </c>
      <c r="D32" s="10" t="s">
        <v>17</v>
      </c>
      <c r="E32" s="164">
        <v>5.2</v>
      </c>
      <c r="F32" s="186" t="s">
        <v>278</v>
      </c>
      <c r="G32" s="163"/>
      <c r="H32" s="124"/>
      <c r="I32" s="113"/>
      <c r="J32" s="113"/>
      <c r="K32" s="113"/>
      <c r="L32" s="113"/>
      <c r="M32" s="125"/>
      <c r="N32" s="115"/>
      <c r="O32" s="112"/>
      <c r="P32" s="115"/>
      <c r="Q32" s="17"/>
      <c r="R32" s="17"/>
      <c r="S32" s="31"/>
    </row>
    <row r="33" spans="1:19" s="18" customFormat="1" ht="63" customHeight="1" x14ac:dyDescent="0.3">
      <c r="A33" s="10">
        <v>5</v>
      </c>
      <c r="B33" s="10" t="str">
        <f t="shared" si="1"/>
        <v>LIDERAZGOH</v>
      </c>
      <c r="C33" s="10">
        <v>56</v>
      </c>
      <c r="D33" s="10" t="s">
        <v>17</v>
      </c>
      <c r="E33" s="164" t="s">
        <v>58</v>
      </c>
      <c r="F33" s="187" t="s">
        <v>279</v>
      </c>
      <c r="G33" s="163"/>
      <c r="H33" s="124"/>
      <c r="I33" s="124"/>
      <c r="J33" s="124"/>
      <c r="K33" s="124"/>
      <c r="L33" s="124"/>
      <c r="M33" s="124"/>
      <c r="N33" s="124"/>
      <c r="O33" s="124"/>
      <c r="P33" s="124"/>
      <c r="Q33" s="17"/>
      <c r="R33" s="17"/>
      <c r="S33" s="31"/>
    </row>
    <row r="34" spans="1:19" s="18" customFormat="1" ht="64.900000000000006" customHeight="1" x14ac:dyDescent="0.3">
      <c r="A34" s="10">
        <v>5</v>
      </c>
      <c r="B34" s="10" t="str">
        <f t="shared" si="1"/>
        <v>LIDERAZGO</v>
      </c>
      <c r="C34" s="10">
        <v>57</v>
      </c>
      <c r="D34" s="10"/>
      <c r="E34" s="63" t="s">
        <v>59</v>
      </c>
      <c r="F34" s="65" t="s">
        <v>280</v>
      </c>
      <c r="G34" s="23" t="s">
        <v>60</v>
      </c>
      <c r="H34" s="156" t="s">
        <v>355</v>
      </c>
      <c r="I34" s="145"/>
      <c r="J34" s="14">
        <v>0</v>
      </c>
      <c r="K34" s="21">
        <v>4</v>
      </c>
      <c r="L34" s="14">
        <v>4</v>
      </c>
      <c r="M34" s="15"/>
      <c r="N34" s="28"/>
      <c r="O34" s="52"/>
      <c r="P34" s="16"/>
      <c r="Q34" s="17"/>
      <c r="R34" s="17"/>
      <c r="S34" s="31"/>
    </row>
    <row r="35" spans="1:19" s="18" customFormat="1" ht="65.45" customHeight="1" x14ac:dyDescent="0.3">
      <c r="A35" s="10">
        <v>5</v>
      </c>
      <c r="B35" s="10" t="str">
        <f t="shared" si="1"/>
        <v>LIDERAZGO</v>
      </c>
      <c r="C35" s="10">
        <v>58</v>
      </c>
      <c r="D35" s="10"/>
      <c r="E35" s="63" t="s">
        <v>61</v>
      </c>
      <c r="F35" s="65"/>
      <c r="G35" s="64" t="s">
        <v>62</v>
      </c>
      <c r="H35" s="156" t="s">
        <v>355</v>
      </c>
      <c r="I35" s="146"/>
      <c r="J35" s="14">
        <v>0</v>
      </c>
      <c r="K35" s="21">
        <v>4</v>
      </c>
      <c r="L35" s="14">
        <v>4</v>
      </c>
      <c r="M35" s="15"/>
      <c r="N35" s="28"/>
      <c r="O35" s="52"/>
      <c r="P35" s="16"/>
      <c r="Q35" s="17"/>
      <c r="R35" s="17"/>
      <c r="S35" s="31"/>
    </row>
    <row r="36" spans="1:19" s="18" customFormat="1" ht="78.599999999999994" customHeight="1" x14ac:dyDescent="0.3">
      <c r="A36" s="10">
        <v>5</v>
      </c>
      <c r="B36" s="10" t="str">
        <f t="shared" si="1"/>
        <v>LIDERAZGO</v>
      </c>
      <c r="C36" s="10">
        <v>59</v>
      </c>
      <c r="D36" s="10"/>
      <c r="E36" s="63" t="s">
        <v>63</v>
      </c>
      <c r="F36" s="65"/>
      <c r="G36" s="23" t="s">
        <v>64</v>
      </c>
      <c r="H36" s="156" t="s">
        <v>355</v>
      </c>
      <c r="I36" s="145"/>
      <c r="J36" s="14">
        <v>0</v>
      </c>
      <c r="K36" s="21">
        <v>4</v>
      </c>
      <c r="L36" s="14">
        <v>4</v>
      </c>
      <c r="M36" s="15"/>
      <c r="N36" s="28"/>
      <c r="O36" s="52"/>
      <c r="P36" s="16"/>
      <c r="Q36" s="17"/>
      <c r="R36" s="17"/>
      <c r="S36" s="31"/>
    </row>
    <row r="37" spans="1:19" s="18" customFormat="1" ht="46.9" customHeight="1" x14ac:dyDescent="0.3">
      <c r="A37" s="10">
        <v>5</v>
      </c>
      <c r="B37" s="10" t="str">
        <f>$F$27&amp;"TOTAL"</f>
        <v>LIDERAZGOTOTAL</v>
      </c>
      <c r="C37" s="10" t="s">
        <v>259</v>
      </c>
      <c r="D37" s="10" t="s">
        <v>17</v>
      </c>
      <c r="E37" s="66">
        <v>5</v>
      </c>
      <c r="F37" s="64"/>
      <c r="G37" s="64"/>
      <c r="H37" s="156"/>
      <c r="I37" s="67"/>
      <c r="J37" s="121">
        <f>SUM(J28:J36)</f>
        <v>0</v>
      </c>
      <c r="K37" s="121">
        <f>SUM(K28:K36)</f>
        <v>36</v>
      </c>
      <c r="L37" s="121">
        <f>SUM(L28:L36)</f>
        <v>36</v>
      </c>
      <c r="M37" s="126"/>
      <c r="N37" s="115"/>
      <c r="O37" s="128"/>
      <c r="P37" s="129"/>
      <c r="Q37" s="56"/>
      <c r="R37" s="56"/>
      <c r="S37" s="31"/>
    </row>
    <row r="38" spans="1:19" s="18" customFormat="1" ht="61.9" customHeight="1" x14ac:dyDescent="0.3">
      <c r="A38" s="10">
        <v>6</v>
      </c>
      <c r="B38" s="10" t="str">
        <f>$F$38&amp;"ENCABEZADO"</f>
        <v>PLANIFICACIÓNENCABEZADO</v>
      </c>
      <c r="C38" s="10">
        <v>68</v>
      </c>
      <c r="D38" s="10" t="s">
        <v>17</v>
      </c>
      <c r="E38" s="198">
        <v>6</v>
      </c>
      <c r="F38" s="200" t="s">
        <v>65</v>
      </c>
      <c r="G38" s="201"/>
      <c r="H38" s="199"/>
      <c r="I38" s="116"/>
      <c r="J38" s="117"/>
      <c r="K38" s="117"/>
      <c r="L38" s="117"/>
      <c r="M38" s="126"/>
      <c r="N38" s="126"/>
      <c r="O38" s="119"/>
      <c r="P38" s="120"/>
      <c r="Q38" s="17"/>
      <c r="R38" s="17"/>
      <c r="S38" s="58"/>
    </row>
    <row r="39" spans="1:19" s="18" customFormat="1" ht="61.9" customHeight="1" x14ac:dyDescent="0.3">
      <c r="A39" s="10">
        <v>6</v>
      </c>
      <c r="B39" s="10" t="str">
        <f t="shared" ref="B39:B55" si="2">IF(D39="H",$F$38&amp;"H",$F$38)</f>
        <v>PLANIFICACIÓNH</v>
      </c>
      <c r="C39" s="10">
        <v>69</v>
      </c>
      <c r="D39" s="10" t="s">
        <v>17</v>
      </c>
      <c r="E39" s="198">
        <v>6.1</v>
      </c>
      <c r="F39" s="195" t="s">
        <v>281</v>
      </c>
      <c r="G39" s="196"/>
      <c r="H39" s="199"/>
      <c r="I39" s="116"/>
      <c r="J39" s="117"/>
      <c r="K39" s="117"/>
      <c r="L39" s="117"/>
      <c r="M39" s="126"/>
      <c r="N39" s="126"/>
      <c r="O39" s="119"/>
      <c r="P39" s="120"/>
      <c r="Q39" s="17"/>
      <c r="R39" s="17"/>
      <c r="S39" s="58"/>
    </row>
    <row r="40" spans="1:19" s="18" customFormat="1" ht="111" customHeight="1" x14ac:dyDescent="0.3">
      <c r="A40" s="10">
        <v>6</v>
      </c>
      <c r="B40" s="10" t="str">
        <f t="shared" si="2"/>
        <v>PLANIFICACIÓN</v>
      </c>
      <c r="C40" s="10">
        <v>70</v>
      </c>
      <c r="D40" s="10"/>
      <c r="E40" s="63" t="s">
        <v>66</v>
      </c>
      <c r="F40" s="64" t="s">
        <v>350</v>
      </c>
      <c r="G40" s="68"/>
      <c r="H40" s="156" t="s">
        <v>355</v>
      </c>
      <c r="I40" s="147"/>
      <c r="J40" s="35">
        <v>0</v>
      </c>
      <c r="K40" s="35">
        <v>10</v>
      </c>
      <c r="L40" s="14">
        <v>10</v>
      </c>
      <c r="M40" s="15"/>
      <c r="N40" s="28"/>
      <c r="O40" s="61"/>
      <c r="P40" s="16"/>
      <c r="Q40" s="17"/>
      <c r="R40" s="17"/>
      <c r="S40" s="31"/>
    </row>
    <row r="41" spans="1:19" s="18" customFormat="1" ht="75" customHeight="1" x14ac:dyDescent="0.3">
      <c r="A41" s="10">
        <v>6</v>
      </c>
      <c r="B41" s="10" t="str">
        <f t="shared" si="2"/>
        <v>PLANIFICACIÓN</v>
      </c>
      <c r="C41" s="10">
        <v>71</v>
      </c>
      <c r="D41" s="10"/>
      <c r="E41" s="63" t="s">
        <v>67</v>
      </c>
      <c r="F41" s="64"/>
      <c r="G41" s="64" t="s">
        <v>282</v>
      </c>
      <c r="H41" s="156" t="s">
        <v>355</v>
      </c>
      <c r="I41" s="157"/>
      <c r="J41" s="14">
        <v>0</v>
      </c>
      <c r="K41" s="21">
        <v>6</v>
      </c>
      <c r="L41" s="14">
        <v>6</v>
      </c>
      <c r="M41" s="15"/>
      <c r="N41" s="28"/>
      <c r="O41" s="61"/>
      <c r="P41" s="16"/>
      <c r="Q41" s="44"/>
      <c r="R41" s="17"/>
      <c r="S41" s="31"/>
    </row>
    <row r="42" spans="1:19" s="18" customFormat="1" ht="72" customHeight="1" x14ac:dyDescent="0.3">
      <c r="A42" s="10">
        <v>6</v>
      </c>
      <c r="B42" s="10" t="str">
        <f t="shared" si="2"/>
        <v>PLANIFICACIÓN</v>
      </c>
      <c r="C42" s="10">
        <v>72</v>
      </c>
      <c r="D42" s="10"/>
      <c r="E42" s="63" t="s">
        <v>68</v>
      </c>
      <c r="F42" s="64"/>
      <c r="G42" s="64" t="s">
        <v>69</v>
      </c>
      <c r="H42" s="156" t="s">
        <v>355</v>
      </c>
      <c r="I42" s="157"/>
      <c r="J42" s="14">
        <v>0</v>
      </c>
      <c r="K42" s="21">
        <v>6</v>
      </c>
      <c r="L42" s="14">
        <v>6</v>
      </c>
      <c r="M42" s="15"/>
      <c r="N42" s="28"/>
      <c r="O42" s="69"/>
      <c r="P42" s="16"/>
      <c r="Q42" s="44"/>
      <c r="R42" s="17"/>
      <c r="S42" s="31"/>
    </row>
    <row r="43" spans="1:19" s="18" customFormat="1" ht="90" customHeight="1" x14ac:dyDescent="0.3">
      <c r="A43" s="10">
        <v>6</v>
      </c>
      <c r="B43" s="10" t="str">
        <f t="shared" si="2"/>
        <v>PLANIFICACIÓN</v>
      </c>
      <c r="C43" s="10">
        <v>73</v>
      </c>
      <c r="D43" s="10"/>
      <c r="E43" s="63" t="s">
        <v>70</v>
      </c>
      <c r="F43" s="64"/>
      <c r="G43" s="64" t="s">
        <v>71</v>
      </c>
      <c r="H43" s="156" t="s">
        <v>355</v>
      </c>
      <c r="I43" s="157"/>
      <c r="J43" s="14">
        <v>0</v>
      </c>
      <c r="K43" s="21">
        <v>6</v>
      </c>
      <c r="L43" s="14">
        <v>6</v>
      </c>
      <c r="M43" s="15"/>
      <c r="N43" s="28"/>
      <c r="O43" s="70"/>
      <c r="P43" s="16"/>
      <c r="Q43" s="17"/>
      <c r="R43" s="17"/>
      <c r="S43" s="31"/>
    </row>
    <row r="44" spans="1:19" s="18" customFormat="1" ht="60.6" customHeight="1" x14ac:dyDescent="0.3">
      <c r="A44" s="10">
        <v>6</v>
      </c>
      <c r="B44" s="10" t="str">
        <f t="shared" si="2"/>
        <v>PLANIFICACIÓN</v>
      </c>
      <c r="C44" s="10">
        <v>74</v>
      </c>
      <c r="D44" s="10"/>
      <c r="E44" s="63" t="s">
        <v>72</v>
      </c>
      <c r="F44" s="64"/>
      <c r="G44" s="68" t="s">
        <v>73</v>
      </c>
      <c r="H44" s="156" t="s">
        <v>355</v>
      </c>
      <c r="I44" s="157"/>
      <c r="J44" s="35">
        <v>0</v>
      </c>
      <c r="K44" s="35">
        <v>6</v>
      </c>
      <c r="L44" s="14">
        <v>6</v>
      </c>
      <c r="M44" s="15"/>
      <c r="N44" s="28"/>
      <c r="O44" s="61"/>
      <c r="P44" s="16"/>
      <c r="Q44" s="17"/>
      <c r="R44" s="17"/>
      <c r="S44" s="31"/>
    </row>
    <row r="45" spans="1:19" s="18" customFormat="1" ht="49.15" customHeight="1" x14ac:dyDescent="0.3">
      <c r="A45" s="10">
        <v>6</v>
      </c>
      <c r="B45" s="10" t="str">
        <f t="shared" si="2"/>
        <v>PLANIFICACIÓNH</v>
      </c>
      <c r="C45" s="10">
        <v>75</v>
      </c>
      <c r="D45" s="10" t="s">
        <v>17</v>
      </c>
      <c r="E45" s="164" t="s">
        <v>74</v>
      </c>
      <c r="F45" s="187" t="s">
        <v>75</v>
      </c>
      <c r="G45" s="197"/>
      <c r="H45" s="107"/>
      <c r="I45" s="203"/>
      <c r="J45" s="204"/>
      <c r="K45" s="203"/>
      <c r="L45" s="204"/>
      <c r="M45" s="203"/>
      <c r="N45" s="204"/>
      <c r="O45" s="203"/>
      <c r="P45" s="204"/>
      <c r="Q45" s="17"/>
      <c r="R45" s="17"/>
      <c r="S45" s="31"/>
    </row>
    <row r="46" spans="1:19" s="18" customFormat="1" ht="70.900000000000006" customHeight="1" x14ac:dyDescent="0.3">
      <c r="A46" s="10">
        <v>6</v>
      </c>
      <c r="B46" s="10" t="str">
        <f t="shared" si="2"/>
        <v>PLANIFICACIÓN</v>
      </c>
      <c r="C46" s="10">
        <v>76</v>
      </c>
      <c r="D46" s="10"/>
      <c r="E46" s="63" t="s">
        <v>76</v>
      </c>
      <c r="F46" s="64"/>
      <c r="G46" s="68" t="s">
        <v>77</v>
      </c>
      <c r="H46" s="156" t="s">
        <v>355</v>
      </c>
      <c r="I46" s="157"/>
      <c r="J46" s="14">
        <v>0</v>
      </c>
      <c r="K46" s="21">
        <v>8</v>
      </c>
      <c r="L46" s="14">
        <v>8</v>
      </c>
      <c r="M46" s="15"/>
      <c r="N46" s="28"/>
      <c r="O46" s="61"/>
      <c r="P46" s="16"/>
      <c r="Q46" s="17"/>
      <c r="R46" s="17"/>
      <c r="S46" s="31"/>
    </row>
    <row r="47" spans="1:19" s="18" customFormat="1" ht="150" customHeight="1" x14ac:dyDescent="0.3">
      <c r="A47" s="10">
        <v>6</v>
      </c>
      <c r="B47" s="10" t="str">
        <f t="shared" si="2"/>
        <v>PLANIFICACIÓN</v>
      </c>
      <c r="C47" s="10">
        <v>77</v>
      </c>
      <c r="D47" s="10"/>
      <c r="E47" s="63" t="s">
        <v>78</v>
      </c>
      <c r="F47" s="64"/>
      <c r="G47" s="64" t="s">
        <v>283</v>
      </c>
      <c r="H47" s="156" t="s">
        <v>355</v>
      </c>
      <c r="I47" s="157"/>
      <c r="J47" s="14">
        <v>0</v>
      </c>
      <c r="K47" s="21">
        <v>6</v>
      </c>
      <c r="L47" s="14">
        <v>6</v>
      </c>
      <c r="M47" s="15"/>
      <c r="N47" s="28"/>
      <c r="O47" s="69"/>
      <c r="P47" s="16"/>
      <c r="Q47" s="17"/>
      <c r="R47" s="17"/>
      <c r="S47" s="31"/>
    </row>
    <row r="48" spans="1:19" s="18" customFormat="1" ht="61.9" customHeight="1" x14ac:dyDescent="0.3">
      <c r="A48" s="10">
        <v>6</v>
      </c>
      <c r="B48" s="10" t="str">
        <f t="shared" si="2"/>
        <v>PLANIFICACIÓN</v>
      </c>
      <c r="C48" s="10">
        <v>78</v>
      </c>
      <c r="D48" s="10"/>
      <c r="E48" s="63" t="s">
        <v>79</v>
      </c>
      <c r="F48" s="64"/>
      <c r="G48" s="68" t="s">
        <v>80</v>
      </c>
      <c r="H48" s="156" t="s">
        <v>355</v>
      </c>
      <c r="I48" s="157"/>
      <c r="J48" s="14">
        <v>0</v>
      </c>
      <c r="K48" s="21">
        <v>6</v>
      </c>
      <c r="L48" s="14">
        <v>6</v>
      </c>
      <c r="M48" s="15"/>
      <c r="N48" s="28"/>
      <c r="O48" s="70"/>
      <c r="P48" s="16"/>
      <c r="Q48" s="17"/>
      <c r="R48" s="17"/>
      <c r="S48" s="31"/>
    </row>
    <row r="49" spans="1:19" s="18" customFormat="1" ht="109.15" customHeight="1" x14ac:dyDescent="0.3">
      <c r="A49" s="10">
        <v>6</v>
      </c>
      <c r="B49" s="10" t="str">
        <f t="shared" si="2"/>
        <v>PLANIFICACIÓN</v>
      </c>
      <c r="C49" s="10">
        <v>79</v>
      </c>
      <c r="D49" s="10"/>
      <c r="E49" s="63" t="s">
        <v>81</v>
      </c>
      <c r="F49" s="64"/>
      <c r="G49" s="64" t="s">
        <v>82</v>
      </c>
      <c r="H49" s="156" t="s">
        <v>355</v>
      </c>
      <c r="I49" s="157"/>
      <c r="J49" s="14">
        <v>0</v>
      </c>
      <c r="K49" s="21">
        <v>6</v>
      </c>
      <c r="L49" s="14">
        <v>6</v>
      </c>
      <c r="M49" s="15"/>
      <c r="N49" s="28"/>
      <c r="O49" s="61"/>
      <c r="P49" s="16"/>
      <c r="Q49" s="17"/>
      <c r="R49" s="17"/>
      <c r="S49" s="31"/>
    </row>
    <row r="50" spans="1:19" s="18" customFormat="1" ht="71.45" customHeight="1" x14ac:dyDescent="0.3">
      <c r="A50" s="10">
        <v>6</v>
      </c>
      <c r="B50" s="10" t="str">
        <f t="shared" si="2"/>
        <v>PLANIFICACIÓNH</v>
      </c>
      <c r="C50" s="10">
        <v>96</v>
      </c>
      <c r="D50" s="10" t="s">
        <v>17</v>
      </c>
      <c r="E50" s="164">
        <v>6.3</v>
      </c>
      <c r="F50" s="187" t="s">
        <v>351</v>
      </c>
      <c r="G50" s="124"/>
      <c r="H50" s="124"/>
      <c r="I50" s="112"/>
      <c r="J50" s="113"/>
      <c r="K50" s="113"/>
      <c r="L50" s="113"/>
      <c r="M50" s="125"/>
      <c r="N50" s="125"/>
      <c r="O50" s="112"/>
      <c r="P50" s="115"/>
      <c r="Q50" s="17"/>
      <c r="R50" s="17"/>
      <c r="S50" s="31"/>
    </row>
    <row r="51" spans="1:19" s="18" customFormat="1" ht="82.9" customHeight="1" x14ac:dyDescent="0.3">
      <c r="A51" s="10">
        <v>6</v>
      </c>
      <c r="B51" s="10" t="str">
        <f t="shared" si="2"/>
        <v>PLANIFICACIÓN</v>
      </c>
      <c r="C51" s="10">
        <v>97</v>
      </c>
      <c r="D51" s="10"/>
      <c r="E51" s="63" t="s">
        <v>284</v>
      </c>
      <c r="F51" s="64" t="s">
        <v>286</v>
      </c>
      <c r="G51" s="64" t="s">
        <v>285</v>
      </c>
      <c r="H51" s="156" t="s">
        <v>354</v>
      </c>
      <c r="I51" s="151"/>
      <c r="J51" s="14">
        <v>0</v>
      </c>
      <c r="K51" s="21">
        <v>8</v>
      </c>
      <c r="L51" s="14">
        <v>8</v>
      </c>
      <c r="M51" s="15"/>
      <c r="N51" s="28"/>
      <c r="O51" s="52"/>
      <c r="P51" s="16"/>
      <c r="Q51" s="17"/>
      <c r="R51" s="17"/>
      <c r="S51" s="31"/>
    </row>
    <row r="52" spans="1:19" s="18" customFormat="1" ht="73.150000000000006" customHeight="1" x14ac:dyDescent="0.3">
      <c r="A52" s="10">
        <v>6</v>
      </c>
      <c r="B52" s="10" t="str">
        <f t="shared" si="2"/>
        <v>PLANIFICACIÓN</v>
      </c>
      <c r="C52" s="10">
        <v>98</v>
      </c>
      <c r="D52" s="10"/>
      <c r="E52" s="63" t="s">
        <v>83</v>
      </c>
      <c r="F52" s="64" t="s">
        <v>285</v>
      </c>
      <c r="G52" s="64" t="s">
        <v>84</v>
      </c>
      <c r="H52" s="156" t="s">
        <v>354</v>
      </c>
      <c r="I52" s="151"/>
      <c r="J52" s="14">
        <v>0</v>
      </c>
      <c r="K52" s="21">
        <v>6</v>
      </c>
      <c r="L52" s="14">
        <v>6</v>
      </c>
      <c r="M52" s="15"/>
      <c r="N52" s="28"/>
      <c r="O52" s="52"/>
      <c r="P52" s="16"/>
      <c r="Q52" s="17"/>
      <c r="R52" s="17"/>
      <c r="S52" s="31"/>
    </row>
    <row r="53" spans="1:19" s="18" customFormat="1" ht="64.900000000000006" customHeight="1" x14ac:dyDescent="0.3">
      <c r="A53" s="10">
        <v>6</v>
      </c>
      <c r="B53" s="10" t="str">
        <f t="shared" si="2"/>
        <v>PLANIFICACIÓN</v>
      </c>
      <c r="C53" s="10">
        <v>99</v>
      </c>
      <c r="D53" s="10"/>
      <c r="E53" s="63" t="s">
        <v>85</v>
      </c>
      <c r="F53" s="64"/>
      <c r="G53" s="64" t="s">
        <v>287</v>
      </c>
      <c r="H53" s="156" t="s">
        <v>354</v>
      </c>
      <c r="I53" s="151"/>
      <c r="J53" s="14">
        <v>0</v>
      </c>
      <c r="K53" s="21">
        <v>6</v>
      </c>
      <c r="L53" s="14">
        <v>6</v>
      </c>
      <c r="M53" s="15"/>
      <c r="N53" s="28"/>
      <c r="O53" s="52"/>
      <c r="P53" s="16"/>
      <c r="Q53" s="17"/>
      <c r="R53" s="17"/>
      <c r="S53" s="31"/>
    </row>
    <row r="54" spans="1:19" s="18" customFormat="1" ht="57.6" customHeight="1" x14ac:dyDescent="0.3">
      <c r="A54" s="10">
        <v>6</v>
      </c>
      <c r="B54" s="10" t="str">
        <f t="shared" si="2"/>
        <v>PLANIFICACIÓN</v>
      </c>
      <c r="C54" s="10">
        <v>100</v>
      </c>
      <c r="D54" s="10"/>
      <c r="E54" s="63" t="s">
        <v>86</v>
      </c>
      <c r="F54" s="64"/>
      <c r="G54" s="64" t="s">
        <v>87</v>
      </c>
      <c r="H54" s="156" t="s">
        <v>354</v>
      </c>
      <c r="I54" s="151"/>
      <c r="J54" s="14">
        <v>0</v>
      </c>
      <c r="K54" s="21">
        <v>6</v>
      </c>
      <c r="L54" s="14">
        <v>6</v>
      </c>
      <c r="M54" s="15"/>
      <c r="N54" s="28"/>
      <c r="O54" s="52"/>
      <c r="P54" s="16"/>
      <c r="Q54" s="17"/>
      <c r="R54" s="17"/>
      <c r="S54" s="31"/>
    </row>
    <row r="55" spans="1:19" s="18" customFormat="1" ht="75" customHeight="1" x14ac:dyDescent="0.3">
      <c r="A55" s="10">
        <v>6</v>
      </c>
      <c r="B55" s="10" t="str">
        <f t="shared" si="2"/>
        <v>PLANIFICACIÓN</v>
      </c>
      <c r="C55" s="10">
        <v>101</v>
      </c>
      <c r="D55" s="10"/>
      <c r="E55" s="63" t="s">
        <v>88</v>
      </c>
      <c r="F55" s="33"/>
      <c r="G55" s="12" t="s">
        <v>89</v>
      </c>
      <c r="H55" s="156" t="s">
        <v>354</v>
      </c>
      <c r="I55" s="151"/>
      <c r="J55" s="14">
        <v>0</v>
      </c>
      <c r="K55" s="21">
        <v>6</v>
      </c>
      <c r="L55" s="14">
        <v>6</v>
      </c>
      <c r="M55" s="15"/>
      <c r="N55" s="28"/>
      <c r="O55" s="52"/>
      <c r="P55" s="16"/>
      <c r="Q55" s="17"/>
      <c r="R55" s="17"/>
      <c r="S55" s="31"/>
    </row>
    <row r="56" spans="1:19" s="18" customFormat="1" ht="48" customHeight="1" x14ac:dyDescent="0.3">
      <c r="A56" s="10">
        <v>6</v>
      </c>
      <c r="B56" s="10" t="str">
        <f>$F$38&amp;"TOTAL"</f>
        <v>PLANIFICACIÓNTOTAL</v>
      </c>
      <c r="C56" s="10" t="s">
        <v>259</v>
      </c>
      <c r="D56" s="10" t="s">
        <v>17</v>
      </c>
      <c r="E56" s="71">
        <v>6</v>
      </c>
      <c r="F56" s="64"/>
      <c r="G56" s="72"/>
      <c r="H56" s="156"/>
      <c r="I56" s="73"/>
      <c r="J56" s="121">
        <f>SUM(J40:J55)</f>
        <v>0</v>
      </c>
      <c r="K56" s="121">
        <f>SUM(K40:K55)</f>
        <v>92</v>
      </c>
      <c r="L56" s="121">
        <f>SUM(L40:L55)</f>
        <v>92</v>
      </c>
      <c r="M56" s="130"/>
      <c r="N56" s="130"/>
      <c r="O56" s="131"/>
      <c r="P56" s="132"/>
      <c r="Q56" s="56"/>
      <c r="R56" s="56"/>
      <c r="S56" s="31"/>
    </row>
    <row r="57" spans="1:19" s="18" customFormat="1" ht="60.6" customHeight="1" x14ac:dyDescent="0.3">
      <c r="A57" s="10">
        <v>7</v>
      </c>
      <c r="B57" s="10" t="str">
        <f>$F$57&amp;"ENCABEZADO"</f>
        <v>APOYOENCABEZADO</v>
      </c>
      <c r="C57" s="10">
        <v>103</v>
      </c>
      <c r="D57" s="10" t="s">
        <v>17</v>
      </c>
      <c r="E57" s="198">
        <v>7</v>
      </c>
      <c r="F57" s="200" t="s">
        <v>90</v>
      </c>
      <c r="G57" s="201"/>
      <c r="H57" s="199"/>
      <c r="I57" s="116"/>
      <c r="J57" s="117"/>
      <c r="K57" s="117"/>
      <c r="L57" s="117"/>
      <c r="M57" s="117"/>
      <c r="N57" s="130"/>
      <c r="O57" s="119"/>
      <c r="P57" s="120"/>
      <c r="Q57" s="17"/>
      <c r="R57" s="17"/>
      <c r="S57" s="58"/>
    </row>
    <row r="58" spans="1:19" s="18" customFormat="1" ht="75" customHeight="1" x14ac:dyDescent="0.3">
      <c r="A58" s="10">
        <v>7</v>
      </c>
      <c r="B58" s="10" t="str">
        <f t="shared" ref="B58:B88" si="3">IF(D58="H",$F$57&amp;"H",$F$57)</f>
        <v>APOYOH</v>
      </c>
      <c r="C58" s="10">
        <v>128</v>
      </c>
      <c r="D58" s="10" t="s">
        <v>17</v>
      </c>
      <c r="E58" s="137">
        <v>7.3</v>
      </c>
      <c r="F58" s="174" t="s">
        <v>290</v>
      </c>
      <c r="G58" s="133"/>
      <c r="H58" s="133"/>
      <c r="I58" s="112"/>
      <c r="J58" s="113"/>
      <c r="K58" s="113"/>
      <c r="L58" s="113"/>
      <c r="M58" s="113"/>
      <c r="N58" s="113"/>
      <c r="O58" s="112"/>
      <c r="P58" s="115"/>
      <c r="Q58" s="17"/>
      <c r="R58" s="17"/>
      <c r="S58" s="31"/>
    </row>
    <row r="59" spans="1:19" s="18" customFormat="1" ht="75" customHeight="1" x14ac:dyDescent="0.3">
      <c r="A59" s="10">
        <v>7</v>
      </c>
      <c r="B59" s="10" t="str">
        <f t="shared" si="3"/>
        <v>APOYO</v>
      </c>
      <c r="C59" s="10">
        <v>129</v>
      </c>
      <c r="D59" s="10"/>
      <c r="E59" s="77" t="s">
        <v>352</v>
      </c>
      <c r="F59" s="12" t="s">
        <v>289</v>
      </c>
      <c r="G59" s="165"/>
      <c r="H59" s="165"/>
      <c r="I59" s="48"/>
      <c r="J59" s="35">
        <v>0</v>
      </c>
      <c r="K59" s="35">
        <v>4</v>
      </c>
      <c r="L59" s="14">
        <v>4</v>
      </c>
      <c r="M59" s="15"/>
      <c r="N59" s="28"/>
      <c r="O59" s="48"/>
      <c r="P59" s="159"/>
      <c r="Q59" s="17"/>
      <c r="R59" s="17"/>
      <c r="S59" s="31"/>
    </row>
    <row r="60" spans="1:19" s="18" customFormat="1" ht="76.150000000000006" customHeight="1" x14ac:dyDescent="0.3">
      <c r="A60" s="10">
        <v>7</v>
      </c>
      <c r="B60" s="10" t="str">
        <f t="shared" si="3"/>
        <v>APOYO</v>
      </c>
      <c r="C60" s="10">
        <v>130</v>
      </c>
      <c r="D60" s="10"/>
      <c r="E60" s="77" t="s">
        <v>91</v>
      </c>
      <c r="F60" s="12"/>
      <c r="G60" s="61" t="s">
        <v>291</v>
      </c>
      <c r="H60" s="156" t="s">
        <v>355</v>
      </c>
      <c r="I60" s="150"/>
      <c r="J60" s="35">
        <v>0</v>
      </c>
      <c r="K60" s="35">
        <v>4</v>
      </c>
      <c r="L60" s="14">
        <v>4</v>
      </c>
      <c r="M60" s="15"/>
      <c r="N60" s="28"/>
      <c r="O60" s="61"/>
      <c r="P60" s="16"/>
      <c r="Q60" s="17"/>
      <c r="R60" s="17"/>
      <c r="S60" s="31"/>
    </row>
    <row r="61" spans="1:19" s="18" customFormat="1" ht="76.150000000000006" customHeight="1" x14ac:dyDescent="0.3">
      <c r="A61" s="10">
        <v>7</v>
      </c>
      <c r="B61" s="10" t="str">
        <f t="shared" si="3"/>
        <v>APOYO</v>
      </c>
      <c r="C61" s="10">
        <v>131</v>
      </c>
      <c r="D61" s="10"/>
      <c r="E61" s="77" t="s">
        <v>92</v>
      </c>
      <c r="F61" s="12"/>
      <c r="G61" s="61" t="s">
        <v>93</v>
      </c>
      <c r="H61" s="156" t="s">
        <v>355</v>
      </c>
      <c r="I61" s="150"/>
      <c r="J61" s="35">
        <v>0</v>
      </c>
      <c r="K61" s="35">
        <v>4</v>
      </c>
      <c r="L61" s="14">
        <v>4</v>
      </c>
      <c r="M61" s="15"/>
      <c r="N61" s="28"/>
      <c r="O61" s="61"/>
      <c r="P61" s="16"/>
      <c r="Q61" s="17"/>
      <c r="R61" s="17"/>
      <c r="S61" s="31"/>
    </row>
    <row r="62" spans="1:19" s="18" customFormat="1" ht="79.150000000000006" customHeight="1" x14ac:dyDescent="0.3">
      <c r="A62" s="10">
        <v>7</v>
      </c>
      <c r="B62" s="10" t="str">
        <f t="shared" si="3"/>
        <v>APOYO</v>
      </c>
      <c r="C62" s="10">
        <v>132</v>
      </c>
      <c r="D62" s="10"/>
      <c r="E62" s="77" t="s">
        <v>94</v>
      </c>
      <c r="F62" s="12"/>
      <c r="G62" s="12" t="s">
        <v>292</v>
      </c>
      <c r="H62" s="156" t="s">
        <v>355</v>
      </c>
      <c r="I62" s="150"/>
      <c r="J62" s="14">
        <v>0</v>
      </c>
      <c r="K62" s="21">
        <v>4</v>
      </c>
      <c r="L62" s="14">
        <v>4</v>
      </c>
      <c r="M62" s="15"/>
      <c r="N62" s="28"/>
      <c r="O62" s="78"/>
      <c r="P62" s="16"/>
      <c r="Q62" s="17"/>
      <c r="R62" s="17"/>
      <c r="S62" s="31"/>
    </row>
    <row r="63" spans="1:19" s="18" customFormat="1" ht="87.6" customHeight="1" x14ac:dyDescent="0.3">
      <c r="A63" s="10">
        <v>7</v>
      </c>
      <c r="B63" s="10" t="str">
        <f t="shared" si="3"/>
        <v>APOYO</v>
      </c>
      <c r="C63" s="10">
        <v>133</v>
      </c>
      <c r="D63" s="10"/>
      <c r="E63" s="77" t="s">
        <v>95</v>
      </c>
      <c r="F63" s="12"/>
      <c r="G63" s="12" t="s">
        <v>293</v>
      </c>
      <c r="H63" s="156" t="s">
        <v>355</v>
      </c>
      <c r="I63" s="150"/>
      <c r="J63" s="14">
        <v>0</v>
      </c>
      <c r="K63" s="21">
        <v>6</v>
      </c>
      <c r="L63" s="14">
        <v>6</v>
      </c>
      <c r="M63" s="15"/>
      <c r="N63" s="28"/>
      <c r="O63" s="78"/>
      <c r="P63" s="16"/>
      <c r="Q63" s="17"/>
      <c r="R63" s="17"/>
      <c r="S63" s="31"/>
    </row>
    <row r="64" spans="1:19" s="18" customFormat="1" ht="81.599999999999994" customHeight="1" x14ac:dyDescent="0.3">
      <c r="A64" s="10">
        <v>7</v>
      </c>
      <c r="B64" s="10" t="str">
        <f t="shared" si="3"/>
        <v>APOYOH</v>
      </c>
      <c r="C64" s="10">
        <v>134</v>
      </c>
      <c r="D64" s="10" t="s">
        <v>17</v>
      </c>
      <c r="E64" s="137">
        <v>7.4</v>
      </c>
      <c r="F64" s="133" t="s">
        <v>295</v>
      </c>
      <c r="G64" s="133"/>
      <c r="H64" s="133"/>
      <c r="I64" s="112"/>
      <c r="J64" s="113"/>
      <c r="K64" s="113"/>
      <c r="L64" s="113"/>
      <c r="M64" s="113"/>
      <c r="N64" s="113"/>
      <c r="O64" s="112"/>
      <c r="P64" s="115"/>
      <c r="Q64" s="17"/>
      <c r="R64" s="17"/>
      <c r="S64" s="31"/>
    </row>
    <row r="65" spans="1:19" s="18" customFormat="1" ht="81.599999999999994" customHeight="1" x14ac:dyDescent="0.3">
      <c r="A65" s="10">
        <v>7</v>
      </c>
      <c r="B65" s="10" t="str">
        <f t="shared" si="3"/>
        <v>APOYO</v>
      </c>
      <c r="C65" s="10">
        <v>135</v>
      </c>
      <c r="D65" s="10"/>
      <c r="E65" s="79" t="s">
        <v>353</v>
      </c>
      <c r="F65" s="61" t="s">
        <v>294</v>
      </c>
      <c r="G65" s="188"/>
      <c r="H65" s="188"/>
      <c r="I65" s="61"/>
      <c r="J65" s="14">
        <v>0</v>
      </c>
      <c r="K65" s="21">
        <v>4</v>
      </c>
      <c r="L65" s="14">
        <v>4</v>
      </c>
      <c r="M65" s="15"/>
      <c r="N65" s="28"/>
      <c r="O65" s="61"/>
      <c r="P65" s="189"/>
      <c r="Q65" s="17"/>
      <c r="R65" s="17"/>
      <c r="S65" s="31"/>
    </row>
    <row r="66" spans="1:19" s="18" customFormat="1" ht="56.45" customHeight="1" x14ac:dyDescent="0.3">
      <c r="A66" s="10">
        <v>7</v>
      </c>
      <c r="B66" s="10" t="str">
        <f t="shared" si="3"/>
        <v>APOYO</v>
      </c>
      <c r="C66" s="10">
        <v>136</v>
      </c>
      <c r="D66" s="10"/>
      <c r="E66" s="77" t="s">
        <v>96</v>
      </c>
      <c r="F66" s="65"/>
      <c r="G66" s="65" t="s">
        <v>97</v>
      </c>
      <c r="H66" s="156" t="s">
        <v>355</v>
      </c>
      <c r="I66" s="152"/>
      <c r="J66" s="14">
        <v>0</v>
      </c>
      <c r="K66" s="21">
        <v>4</v>
      </c>
      <c r="L66" s="14">
        <v>4</v>
      </c>
      <c r="M66" s="15"/>
      <c r="N66" s="28"/>
      <c r="O66" s="52"/>
      <c r="P66" s="16"/>
      <c r="Q66" s="17"/>
      <c r="R66" s="17"/>
      <c r="S66" s="31"/>
    </row>
    <row r="67" spans="1:19" s="18" customFormat="1" ht="49.9" customHeight="1" x14ac:dyDescent="0.3">
      <c r="A67" s="10">
        <v>7</v>
      </c>
      <c r="B67" s="10" t="str">
        <f t="shared" si="3"/>
        <v>APOYO</v>
      </c>
      <c r="C67" s="10">
        <v>137</v>
      </c>
      <c r="D67" s="10"/>
      <c r="E67" s="77" t="s">
        <v>98</v>
      </c>
      <c r="F67" s="65"/>
      <c r="G67" s="65" t="s">
        <v>99</v>
      </c>
      <c r="H67" s="156" t="s">
        <v>355</v>
      </c>
      <c r="I67" s="152"/>
      <c r="J67" s="14">
        <v>0</v>
      </c>
      <c r="K67" s="21">
        <v>4</v>
      </c>
      <c r="L67" s="14">
        <v>4</v>
      </c>
      <c r="M67" s="15"/>
      <c r="N67" s="28"/>
      <c r="O67" s="52"/>
      <c r="P67" s="16"/>
      <c r="Q67" s="17"/>
      <c r="R67" s="17"/>
      <c r="S67" s="31"/>
    </row>
    <row r="68" spans="1:19" s="18" customFormat="1" ht="34.15" customHeight="1" x14ac:dyDescent="0.3">
      <c r="A68" s="10">
        <v>7</v>
      </c>
      <c r="B68" s="10" t="str">
        <f t="shared" si="3"/>
        <v>APOYO</v>
      </c>
      <c r="C68" s="10">
        <v>138</v>
      </c>
      <c r="D68" s="10"/>
      <c r="E68" s="77" t="s">
        <v>100</v>
      </c>
      <c r="F68" s="65"/>
      <c r="G68" s="65" t="s">
        <v>101</v>
      </c>
      <c r="H68" s="156" t="s">
        <v>355</v>
      </c>
      <c r="I68" s="152"/>
      <c r="J68" s="14">
        <v>0</v>
      </c>
      <c r="K68" s="21">
        <v>4</v>
      </c>
      <c r="L68" s="14">
        <v>4</v>
      </c>
      <c r="M68" s="15"/>
      <c r="N68" s="28"/>
      <c r="O68" s="48"/>
      <c r="P68" s="16"/>
      <c r="Q68" s="17"/>
      <c r="R68" s="17"/>
      <c r="S68" s="31"/>
    </row>
    <row r="69" spans="1:19" s="18" customFormat="1" ht="40.9" customHeight="1" x14ac:dyDescent="0.3">
      <c r="A69" s="10">
        <v>7</v>
      </c>
      <c r="B69" s="10" t="str">
        <f t="shared" si="3"/>
        <v>APOYO</v>
      </c>
      <c r="C69" s="10">
        <v>139</v>
      </c>
      <c r="D69" s="10"/>
      <c r="E69" s="77" t="s">
        <v>102</v>
      </c>
      <c r="F69" s="65"/>
      <c r="G69" s="65" t="s">
        <v>103</v>
      </c>
      <c r="H69" s="156" t="s">
        <v>355</v>
      </c>
      <c r="I69" s="152"/>
      <c r="J69" s="35">
        <v>0</v>
      </c>
      <c r="K69" s="35">
        <v>4</v>
      </c>
      <c r="L69" s="14">
        <v>4</v>
      </c>
      <c r="M69" s="15"/>
      <c r="N69" s="28"/>
      <c r="O69" s="61"/>
      <c r="P69" s="16"/>
      <c r="Q69" s="17"/>
      <c r="R69" s="17"/>
      <c r="S69" s="31"/>
    </row>
    <row r="70" spans="1:19" s="18" customFormat="1" ht="39.6" customHeight="1" x14ac:dyDescent="0.3">
      <c r="A70" s="10">
        <v>7</v>
      </c>
      <c r="B70" s="10" t="str">
        <f t="shared" si="3"/>
        <v>APOYO</v>
      </c>
      <c r="C70" s="10">
        <v>140</v>
      </c>
      <c r="D70" s="10"/>
      <c r="E70" s="77" t="s">
        <v>104</v>
      </c>
      <c r="F70" s="65"/>
      <c r="G70" s="65" t="s">
        <v>105</v>
      </c>
      <c r="H70" s="156" t="s">
        <v>355</v>
      </c>
      <c r="I70" s="152"/>
      <c r="J70" s="14">
        <v>0</v>
      </c>
      <c r="K70" s="21">
        <v>4</v>
      </c>
      <c r="L70" s="14">
        <v>4</v>
      </c>
      <c r="M70" s="15"/>
      <c r="N70" s="28"/>
      <c r="O70" s="52"/>
      <c r="P70" s="16"/>
      <c r="Q70" s="17"/>
      <c r="R70" s="17"/>
      <c r="S70" s="31"/>
    </row>
    <row r="71" spans="1:19" s="18" customFormat="1" ht="48.6" customHeight="1" x14ac:dyDescent="0.3">
      <c r="A71" s="10">
        <v>7</v>
      </c>
      <c r="B71" s="10" t="str">
        <f t="shared" si="3"/>
        <v>APOYOH</v>
      </c>
      <c r="C71" s="10">
        <v>141</v>
      </c>
      <c r="D71" s="10" t="s">
        <v>17</v>
      </c>
      <c r="E71" s="137">
        <v>7.5</v>
      </c>
      <c r="F71" s="133" t="s">
        <v>106</v>
      </c>
      <c r="G71" s="134"/>
      <c r="H71" s="134"/>
      <c r="I71" s="134"/>
      <c r="J71" s="134"/>
      <c r="K71" s="134"/>
      <c r="L71" s="134"/>
      <c r="M71" s="134"/>
      <c r="N71" s="134"/>
      <c r="O71" s="134"/>
      <c r="P71" s="134"/>
      <c r="Q71" s="17"/>
      <c r="R71" s="17"/>
      <c r="S71" s="31"/>
    </row>
    <row r="72" spans="1:19" s="18" customFormat="1" ht="75" customHeight="1" x14ac:dyDescent="0.3">
      <c r="A72" s="10">
        <v>7</v>
      </c>
      <c r="B72" s="10" t="str">
        <f t="shared" si="3"/>
        <v>APOYO</v>
      </c>
      <c r="C72" s="10">
        <v>142</v>
      </c>
      <c r="D72" s="10"/>
      <c r="E72" s="79" t="s">
        <v>107</v>
      </c>
      <c r="F72" s="61" t="s">
        <v>276</v>
      </c>
      <c r="G72" s="61" t="s">
        <v>296</v>
      </c>
      <c r="H72" s="156" t="s">
        <v>355</v>
      </c>
      <c r="I72" s="134"/>
      <c r="J72" s="113"/>
      <c r="K72" s="113"/>
      <c r="L72" s="113"/>
      <c r="M72" s="113"/>
      <c r="N72" s="113"/>
      <c r="O72" s="112"/>
      <c r="P72" s="115"/>
      <c r="Q72" s="17"/>
      <c r="R72" s="17"/>
      <c r="S72" s="31"/>
    </row>
    <row r="73" spans="1:19" s="18" customFormat="1" ht="59.45" customHeight="1" x14ac:dyDescent="0.3">
      <c r="A73" s="10">
        <v>7</v>
      </c>
      <c r="B73" s="10" t="str">
        <f t="shared" si="3"/>
        <v>APOYO</v>
      </c>
      <c r="C73" s="10">
        <v>143</v>
      </c>
      <c r="D73" s="10"/>
      <c r="E73" s="79" t="s">
        <v>109</v>
      </c>
      <c r="F73" s="61" t="s">
        <v>108</v>
      </c>
      <c r="G73" s="61" t="s">
        <v>110</v>
      </c>
      <c r="H73" s="156" t="s">
        <v>355</v>
      </c>
      <c r="I73" s="155"/>
      <c r="J73" s="35">
        <v>0</v>
      </c>
      <c r="K73" s="35">
        <v>4</v>
      </c>
      <c r="L73" s="14">
        <v>4</v>
      </c>
      <c r="M73" s="15"/>
      <c r="N73" s="28"/>
      <c r="O73" s="76"/>
      <c r="P73" s="16"/>
      <c r="Q73" s="17"/>
      <c r="R73" s="17"/>
      <c r="S73" s="31"/>
    </row>
    <row r="74" spans="1:19" s="18" customFormat="1" ht="76.900000000000006" customHeight="1" x14ac:dyDescent="0.3">
      <c r="A74" s="10">
        <v>7</v>
      </c>
      <c r="B74" s="10" t="str">
        <f t="shared" si="3"/>
        <v>APOYO</v>
      </c>
      <c r="C74" s="10">
        <v>144</v>
      </c>
      <c r="D74" s="10"/>
      <c r="E74" s="79" t="s">
        <v>111</v>
      </c>
      <c r="F74" s="65"/>
      <c r="G74" s="65" t="s">
        <v>297</v>
      </c>
      <c r="H74" s="156" t="s">
        <v>355</v>
      </c>
      <c r="I74" s="153"/>
      <c r="J74" s="14">
        <v>0</v>
      </c>
      <c r="K74" s="21">
        <v>4</v>
      </c>
      <c r="L74" s="14">
        <v>4</v>
      </c>
      <c r="M74" s="15"/>
      <c r="N74" s="28"/>
      <c r="O74" s="52"/>
      <c r="P74" s="16"/>
      <c r="Q74" s="17"/>
      <c r="R74" s="17"/>
      <c r="S74" s="31"/>
    </row>
    <row r="75" spans="1:19" s="18" customFormat="1" ht="99.6" customHeight="1" x14ac:dyDescent="0.3">
      <c r="A75" s="10">
        <v>7</v>
      </c>
      <c r="B75" s="10" t="str">
        <f t="shared" si="3"/>
        <v>APOYO</v>
      </c>
      <c r="C75" s="10">
        <v>145</v>
      </c>
      <c r="D75" s="10"/>
      <c r="E75" s="77" t="s">
        <v>112</v>
      </c>
      <c r="F75" s="65" t="s">
        <v>299</v>
      </c>
      <c r="G75" s="65" t="s">
        <v>298</v>
      </c>
      <c r="H75" s="156" t="s">
        <v>355</v>
      </c>
      <c r="I75" s="134"/>
      <c r="J75" s="113"/>
      <c r="K75" s="113"/>
      <c r="L75" s="113"/>
      <c r="M75" s="113"/>
      <c r="N75" s="113"/>
      <c r="O75" s="112"/>
      <c r="P75" s="115"/>
      <c r="Q75" s="17"/>
      <c r="R75" s="17"/>
      <c r="S75" s="31"/>
    </row>
    <row r="76" spans="1:19" s="18" customFormat="1" ht="82.15" customHeight="1" x14ac:dyDescent="0.3">
      <c r="A76" s="10">
        <v>7</v>
      </c>
      <c r="B76" s="10" t="str">
        <f t="shared" si="3"/>
        <v>APOYO</v>
      </c>
      <c r="C76" s="10">
        <v>146</v>
      </c>
      <c r="D76" s="10"/>
      <c r="E76" s="77" t="s">
        <v>114</v>
      </c>
      <c r="F76" s="65" t="s">
        <v>113</v>
      </c>
      <c r="G76" s="65" t="s">
        <v>115</v>
      </c>
      <c r="H76" s="156" t="s">
        <v>355</v>
      </c>
      <c r="I76" s="154"/>
      <c r="J76" s="35">
        <v>0</v>
      </c>
      <c r="K76" s="35">
        <v>4</v>
      </c>
      <c r="L76" s="14">
        <v>4</v>
      </c>
      <c r="M76" s="15"/>
      <c r="N76" s="28"/>
      <c r="O76" s="61"/>
      <c r="P76" s="16"/>
      <c r="Q76" s="17"/>
      <c r="R76" s="17"/>
      <c r="S76" s="31"/>
    </row>
    <row r="77" spans="1:19" s="18" customFormat="1" ht="73.150000000000006" customHeight="1" x14ac:dyDescent="0.3">
      <c r="A77" s="10">
        <v>7</v>
      </c>
      <c r="B77" s="10" t="str">
        <f t="shared" si="3"/>
        <v>APOYO</v>
      </c>
      <c r="C77" s="10">
        <v>147</v>
      </c>
      <c r="D77" s="10"/>
      <c r="E77" s="77" t="s">
        <v>116</v>
      </c>
      <c r="F77" s="65"/>
      <c r="G77" s="65" t="s">
        <v>117</v>
      </c>
      <c r="H77" s="156" t="s">
        <v>355</v>
      </c>
      <c r="I77" s="154"/>
      <c r="J77" s="14">
        <v>0</v>
      </c>
      <c r="K77" s="21">
        <v>4</v>
      </c>
      <c r="L77" s="14">
        <v>4</v>
      </c>
      <c r="M77" s="15"/>
      <c r="N77" s="28"/>
      <c r="O77" s="61"/>
      <c r="P77" s="16"/>
      <c r="Q77" s="17"/>
      <c r="R77" s="17"/>
      <c r="S77" s="31"/>
    </row>
    <row r="78" spans="1:19" s="18" customFormat="1" ht="87" customHeight="1" x14ac:dyDescent="0.3">
      <c r="A78" s="10">
        <v>7</v>
      </c>
      <c r="B78" s="10" t="str">
        <f t="shared" si="3"/>
        <v>APOYO</v>
      </c>
      <c r="C78" s="10">
        <v>148</v>
      </c>
      <c r="D78" s="10"/>
      <c r="E78" s="77" t="s">
        <v>118</v>
      </c>
      <c r="F78" s="65"/>
      <c r="G78" s="65" t="s">
        <v>119</v>
      </c>
      <c r="H78" s="156" t="s">
        <v>355</v>
      </c>
      <c r="I78" s="154"/>
      <c r="J78" s="14">
        <v>0</v>
      </c>
      <c r="K78" s="21">
        <v>4</v>
      </c>
      <c r="L78" s="14">
        <v>4</v>
      </c>
      <c r="M78" s="15"/>
      <c r="N78" s="28"/>
      <c r="O78" s="61"/>
      <c r="P78" s="16"/>
      <c r="Q78" s="17"/>
      <c r="R78" s="17"/>
      <c r="S78" s="31"/>
    </row>
    <row r="79" spans="1:19" s="18" customFormat="1" ht="66" customHeight="1" x14ac:dyDescent="0.3">
      <c r="A79" s="10">
        <v>7</v>
      </c>
      <c r="B79" s="10" t="str">
        <f t="shared" si="3"/>
        <v>APOYOH</v>
      </c>
      <c r="C79" s="10">
        <v>149</v>
      </c>
      <c r="D79" s="10" t="s">
        <v>17</v>
      </c>
      <c r="E79" s="137" t="s">
        <v>120</v>
      </c>
      <c r="F79" s="133" t="s">
        <v>121</v>
      </c>
      <c r="G79" s="134"/>
      <c r="H79" s="134"/>
      <c r="I79" s="134"/>
      <c r="J79" s="134"/>
      <c r="K79" s="134"/>
      <c r="L79" s="134"/>
      <c r="M79" s="134"/>
      <c r="N79" s="134"/>
      <c r="O79" s="134"/>
      <c r="P79" s="134"/>
      <c r="Q79" s="17"/>
      <c r="R79" s="17"/>
      <c r="S79" s="31"/>
    </row>
    <row r="80" spans="1:19" s="18" customFormat="1" ht="80.45" customHeight="1" x14ac:dyDescent="0.3">
      <c r="A80" s="10">
        <v>7</v>
      </c>
      <c r="B80" s="10" t="str">
        <f t="shared" si="3"/>
        <v>APOYO</v>
      </c>
      <c r="C80" s="10">
        <v>150</v>
      </c>
      <c r="D80" s="10"/>
      <c r="E80" s="77" t="s">
        <v>122</v>
      </c>
      <c r="F80" s="65" t="s">
        <v>300</v>
      </c>
      <c r="G80" s="65" t="s">
        <v>123</v>
      </c>
      <c r="H80" s="156" t="s">
        <v>355</v>
      </c>
      <c r="I80" s="154"/>
      <c r="J80" s="14">
        <v>0</v>
      </c>
      <c r="K80" s="21">
        <v>4</v>
      </c>
      <c r="L80" s="14">
        <v>4</v>
      </c>
      <c r="M80" s="80"/>
      <c r="N80" s="28"/>
      <c r="O80" s="48"/>
      <c r="P80" s="16"/>
      <c r="Q80" s="17"/>
      <c r="R80" s="17"/>
      <c r="S80" s="31"/>
    </row>
    <row r="81" spans="1:19" s="18" customFormat="1" ht="87.6" customHeight="1" x14ac:dyDescent="0.3">
      <c r="A81" s="10">
        <v>7</v>
      </c>
      <c r="B81" s="10" t="str">
        <f t="shared" si="3"/>
        <v>APOYO</v>
      </c>
      <c r="C81" s="10">
        <v>151</v>
      </c>
      <c r="D81" s="10"/>
      <c r="E81" s="77" t="s">
        <v>124</v>
      </c>
      <c r="F81" s="65"/>
      <c r="G81" s="65" t="s">
        <v>125</v>
      </c>
      <c r="H81" s="156" t="s">
        <v>355</v>
      </c>
      <c r="I81" s="154"/>
      <c r="J81" s="14">
        <v>0</v>
      </c>
      <c r="K81" s="21">
        <v>4</v>
      </c>
      <c r="L81" s="14">
        <v>4</v>
      </c>
      <c r="M81" s="15"/>
      <c r="N81" s="28"/>
      <c r="O81" s="48"/>
      <c r="P81" s="16"/>
      <c r="Q81" s="17"/>
      <c r="R81" s="17"/>
      <c r="S81" s="31"/>
    </row>
    <row r="82" spans="1:19" s="18" customFormat="1" ht="84.6" customHeight="1" x14ac:dyDescent="0.3">
      <c r="A82" s="10">
        <v>7</v>
      </c>
      <c r="B82" s="10" t="str">
        <f t="shared" si="3"/>
        <v>APOYO</v>
      </c>
      <c r="C82" s="10">
        <v>152</v>
      </c>
      <c r="D82" s="10"/>
      <c r="E82" s="77" t="s">
        <v>126</v>
      </c>
      <c r="F82" s="65" t="s">
        <v>301</v>
      </c>
      <c r="G82" s="134"/>
      <c r="H82" s="134"/>
      <c r="I82" s="134"/>
      <c r="J82" s="113"/>
      <c r="K82" s="113"/>
      <c r="L82" s="113"/>
      <c r="M82" s="113"/>
      <c r="N82" s="113"/>
      <c r="O82" s="112"/>
      <c r="P82" s="115"/>
      <c r="Q82" s="17"/>
      <c r="R82" s="17"/>
      <c r="S82" s="31"/>
    </row>
    <row r="83" spans="1:19" s="18" customFormat="1" ht="66" customHeight="1" x14ac:dyDescent="0.3">
      <c r="A83" s="10">
        <v>7</v>
      </c>
      <c r="B83" s="10" t="str">
        <f t="shared" si="3"/>
        <v>APOYO</v>
      </c>
      <c r="C83" s="10">
        <v>153</v>
      </c>
      <c r="D83" s="10"/>
      <c r="E83" s="77" t="s">
        <v>127</v>
      </c>
      <c r="F83" s="65"/>
      <c r="G83" s="65" t="s">
        <v>128</v>
      </c>
      <c r="H83" s="156" t="s">
        <v>355</v>
      </c>
      <c r="I83" s="154"/>
      <c r="J83" s="14">
        <v>0</v>
      </c>
      <c r="K83" s="21">
        <v>4</v>
      </c>
      <c r="L83" s="14">
        <v>4</v>
      </c>
      <c r="M83" s="15"/>
      <c r="N83" s="28"/>
      <c r="O83" s="48"/>
      <c r="P83" s="16"/>
      <c r="Q83" s="17"/>
      <c r="R83" s="17"/>
      <c r="S83" s="31"/>
    </row>
    <row r="84" spans="1:19" s="18" customFormat="1" ht="70.150000000000006" customHeight="1" x14ac:dyDescent="0.3">
      <c r="A84" s="10">
        <v>7</v>
      </c>
      <c r="B84" s="10" t="str">
        <f t="shared" si="3"/>
        <v>APOYO</v>
      </c>
      <c r="C84" s="10">
        <v>154</v>
      </c>
      <c r="D84" s="10"/>
      <c r="E84" s="77" t="s">
        <v>129</v>
      </c>
      <c r="F84" s="65"/>
      <c r="G84" s="65" t="s">
        <v>130</v>
      </c>
      <c r="H84" s="156" t="s">
        <v>355</v>
      </c>
      <c r="I84" s="154"/>
      <c r="J84" s="14">
        <v>0</v>
      </c>
      <c r="K84" s="21">
        <v>4</v>
      </c>
      <c r="L84" s="14">
        <v>4</v>
      </c>
      <c r="M84" s="15"/>
      <c r="N84" s="28"/>
      <c r="O84" s="61"/>
      <c r="P84" s="16"/>
      <c r="Q84" s="17"/>
      <c r="R84" s="17"/>
      <c r="S84" s="31"/>
    </row>
    <row r="85" spans="1:19" s="18" customFormat="1" ht="84.6" customHeight="1" x14ac:dyDescent="0.3">
      <c r="A85" s="10">
        <v>7</v>
      </c>
      <c r="B85" s="10" t="str">
        <f t="shared" si="3"/>
        <v>APOYO</v>
      </c>
      <c r="C85" s="10">
        <v>155</v>
      </c>
      <c r="D85" s="10"/>
      <c r="E85" s="77" t="s">
        <v>131</v>
      </c>
      <c r="F85" s="65"/>
      <c r="G85" s="65" t="s">
        <v>132</v>
      </c>
      <c r="H85" s="156" t="s">
        <v>355</v>
      </c>
      <c r="I85" s="154"/>
      <c r="J85" s="14">
        <v>0</v>
      </c>
      <c r="K85" s="21">
        <v>4</v>
      </c>
      <c r="L85" s="14">
        <v>4</v>
      </c>
      <c r="M85" s="15"/>
      <c r="N85" s="28"/>
      <c r="O85" s="61"/>
      <c r="P85" s="16"/>
      <c r="Q85" s="17"/>
      <c r="R85" s="17"/>
      <c r="S85" s="31"/>
    </row>
    <row r="86" spans="1:19" s="18" customFormat="1" ht="49.15" customHeight="1" x14ac:dyDescent="0.3">
      <c r="A86" s="10">
        <v>7</v>
      </c>
      <c r="B86" s="10" t="str">
        <f t="shared" si="3"/>
        <v>APOYO</v>
      </c>
      <c r="C86" s="10">
        <v>156</v>
      </c>
      <c r="D86" s="10"/>
      <c r="E86" s="77" t="s">
        <v>133</v>
      </c>
      <c r="F86" s="65"/>
      <c r="G86" s="65" t="s">
        <v>134</v>
      </c>
      <c r="H86" s="156" t="s">
        <v>355</v>
      </c>
      <c r="I86" s="154"/>
      <c r="J86" s="14">
        <v>0</v>
      </c>
      <c r="K86" s="21">
        <v>4</v>
      </c>
      <c r="L86" s="14">
        <v>4</v>
      </c>
      <c r="M86" s="15"/>
      <c r="N86" s="28"/>
      <c r="O86" s="61"/>
      <c r="P86" s="16"/>
      <c r="Q86" s="17"/>
      <c r="R86" s="17"/>
      <c r="S86" s="31"/>
    </row>
    <row r="87" spans="1:19" s="18" customFormat="1" ht="91.15" customHeight="1" x14ac:dyDescent="0.3">
      <c r="A87" s="10">
        <v>7</v>
      </c>
      <c r="B87" s="10" t="str">
        <f t="shared" si="3"/>
        <v>APOYO</v>
      </c>
      <c r="C87" s="10">
        <v>157</v>
      </c>
      <c r="D87" s="10"/>
      <c r="E87" s="77" t="s">
        <v>135</v>
      </c>
      <c r="F87" s="65" t="s">
        <v>302</v>
      </c>
      <c r="G87" s="65" t="s">
        <v>136</v>
      </c>
      <c r="H87" s="156" t="s">
        <v>355</v>
      </c>
      <c r="I87" s="154"/>
      <c r="J87" s="14">
        <v>0</v>
      </c>
      <c r="K87" s="21">
        <v>4</v>
      </c>
      <c r="L87" s="14">
        <v>4</v>
      </c>
      <c r="M87" s="15"/>
      <c r="N87" s="28"/>
      <c r="O87" s="61"/>
      <c r="P87" s="16"/>
      <c r="Q87" s="17"/>
      <c r="R87" s="17"/>
      <c r="S87" s="31"/>
    </row>
    <row r="88" spans="1:19" s="18" customFormat="1" ht="73.150000000000006" customHeight="1" x14ac:dyDescent="0.3">
      <c r="A88" s="10">
        <v>7</v>
      </c>
      <c r="B88" s="10" t="str">
        <f t="shared" si="3"/>
        <v>APOYO</v>
      </c>
      <c r="C88" s="10">
        <v>158</v>
      </c>
      <c r="D88" s="10"/>
      <c r="E88" s="81" t="s">
        <v>137</v>
      </c>
      <c r="F88" s="43" t="s">
        <v>303</v>
      </c>
      <c r="G88" s="43"/>
      <c r="H88" s="156" t="s">
        <v>355</v>
      </c>
      <c r="I88" s="154"/>
      <c r="J88" s="80">
        <v>0</v>
      </c>
      <c r="K88" s="82">
        <v>4</v>
      </c>
      <c r="L88" s="80">
        <v>4</v>
      </c>
      <c r="M88" s="83"/>
      <c r="N88" s="28"/>
      <c r="O88" s="48"/>
      <c r="P88" s="16"/>
      <c r="Q88" s="17"/>
      <c r="R88" s="17"/>
      <c r="S88" s="31"/>
    </row>
    <row r="89" spans="1:19" s="18" customFormat="1" ht="35.450000000000003" customHeight="1" x14ac:dyDescent="0.3">
      <c r="A89" s="10">
        <v>7</v>
      </c>
      <c r="B89" s="10" t="str">
        <f>$F$57&amp;"TOTAL"</f>
        <v>APOYOTOTAL</v>
      </c>
      <c r="C89" s="10" t="s">
        <v>259</v>
      </c>
      <c r="D89" s="10" t="s">
        <v>17</v>
      </c>
      <c r="E89" s="84">
        <v>7</v>
      </c>
      <c r="F89" s="12"/>
      <c r="G89" s="12"/>
      <c r="H89" s="12"/>
      <c r="I89" s="85"/>
      <c r="J89" s="121">
        <f>SUM(J58:J88)</f>
        <v>0</v>
      </c>
      <c r="K89" s="121">
        <f>SUM(K58:K88)</f>
        <v>98</v>
      </c>
      <c r="L89" s="121">
        <f>SUM(L58:L88)</f>
        <v>98</v>
      </c>
      <c r="M89" s="121"/>
      <c r="N89" s="130"/>
      <c r="O89" s="130"/>
      <c r="P89" s="131"/>
      <c r="Q89" s="17"/>
      <c r="R89" s="17"/>
      <c r="S89" s="31"/>
    </row>
    <row r="90" spans="1:19" s="18" customFormat="1" ht="46.9" customHeight="1" x14ac:dyDescent="0.3">
      <c r="A90" s="10">
        <v>8</v>
      </c>
      <c r="B90" s="10" t="str">
        <f t="shared" ref="B90" si="4">IF(D90="H",$F$90&amp;"H",$F$90)</f>
        <v>OPERACIÓNH</v>
      </c>
      <c r="C90" s="10">
        <v>160</v>
      </c>
      <c r="D90" s="10" t="s">
        <v>17</v>
      </c>
      <c r="E90" s="137">
        <v>8</v>
      </c>
      <c r="F90" s="133" t="s">
        <v>138</v>
      </c>
      <c r="G90" s="133"/>
      <c r="H90" s="133"/>
      <c r="I90" s="133"/>
      <c r="J90" s="122"/>
      <c r="K90" s="122"/>
      <c r="L90" s="122"/>
      <c r="M90" s="122"/>
      <c r="N90" s="138"/>
      <c r="O90" s="133"/>
      <c r="P90" s="108"/>
      <c r="Q90" s="17"/>
      <c r="R90" s="17"/>
      <c r="S90" s="31"/>
    </row>
    <row r="91" spans="1:19" s="18" customFormat="1" ht="61.9" customHeight="1" x14ac:dyDescent="0.3">
      <c r="A91" s="10">
        <v>8</v>
      </c>
      <c r="B91" s="10" t="str">
        <f t="shared" ref="B91:B103" si="5">IF(D91="H",$F$90&amp;"H",$F$90)</f>
        <v>OPERACIÓNH</v>
      </c>
      <c r="C91" s="10">
        <v>249</v>
      </c>
      <c r="D91" s="10" t="s">
        <v>17</v>
      </c>
      <c r="E91" s="137">
        <v>8.6999999999999993</v>
      </c>
      <c r="F91" s="133" t="s">
        <v>356</v>
      </c>
      <c r="G91" s="133"/>
      <c r="H91" s="108"/>
      <c r="I91" s="170"/>
      <c r="J91" s="122"/>
      <c r="K91" s="122"/>
      <c r="L91" s="169"/>
      <c r="M91" s="138"/>
      <c r="N91" s="171"/>
      <c r="O91" s="172"/>
      <c r="P91" s="108"/>
      <c r="Q91" s="17"/>
      <c r="R91" s="17"/>
      <c r="S91" s="31"/>
    </row>
    <row r="92" spans="1:19" s="18" customFormat="1" ht="79.150000000000006" customHeight="1" x14ac:dyDescent="0.3">
      <c r="A92" s="10">
        <v>8</v>
      </c>
      <c r="B92" s="10" t="str">
        <f t="shared" si="5"/>
        <v>OPERACIÓN</v>
      </c>
      <c r="C92" s="10">
        <v>250</v>
      </c>
      <c r="D92" s="10"/>
      <c r="E92" s="77" t="s">
        <v>139</v>
      </c>
      <c r="F92" s="65" t="s">
        <v>304</v>
      </c>
      <c r="G92" s="165"/>
      <c r="H92" s="165"/>
      <c r="I92" s="165"/>
      <c r="J92" s="14">
        <v>0</v>
      </c>
      <c r="K92" s="21">
        <v>3</v>
      </c>
      <c r="L92" s="14">
        <v>3</v>
      </c>
      <c r="M92" s="15"/>
      <c r="N92" s="28"/>
      <c r="O92" s="165"/>
      <c r="P92" s="166"/>
      <c r="Q92" s="17"/>
      <c r="R92" s="17"/>
      <c r="S92" s="31"/>
    </row>
    <row r="93" spans="1:19" s="18" customFormat="1" ht="134.44999999999999" customHeight="1" x14ac:dyDescent="0.3">
      <c r="A93" s="10">
        <v>8</v>
      </c>
      <c r="B93" s="10" t="str">
        <f t="shared" si="5"/>
        <v>OPERACIÓN</v>
      </c>
      <c r="C93" s="10">
        <v>251</v>
      </c>
      <c r="D93" s="10"/>
      <c r="E93" s="77" t="s">
        <v>305</v>
      </c>
      <c r="F93" s="65" t="s">
        <v>306</v>
      </c>
      <c r="G93" s="65"/>
      <c r="H93" s="156" t="s">
        <v>354</v>
      </c>
      <c r="I93" s="149"/>
      <c r="J93" s="14">
        <v>0</v>
      </c>
      <c r="K93" s="21">
        <v>3</v>
      </c>
      <c r="L93" s="14">
        <v>3</v>
      </c>
      <c r="M93" s="15"/>
      <c r="N93" s="28"/>
      <c r="O93" s="52"/>
      <c r="P93" s="16"/>
      <c r="Q93" s="17"/>
      <c r="R93" s="17"/>
      <c r="S93" s="31"/>
    </row>
    <row r="94" spans="1:19" s="18" customFormat="1" ht="67.900000000000006" customHeight="1" x14ac:dyDescent="0.3">
      <c r="A94" s="10">
        <v>8</v>
      </c>
      <c r="B94" s="10" t="str">
        <f t="shared" si="5"/>
        <v>OPERACIÓN</v>
      </c>
      <c r="C94" s="10">
        <v>252</v>
      </c>
      <c r="D94" s="10"/>
      <c r="E94" s="77" t="s">
        <v>142</v>
      </c>
      <c r="F94" s="65" t="s">
        <v>141</v>
      </c>
      <c r="G94" s="65" t="s">
        <v>143</v>
      </c>
      <c r="H94" s="156" t="s">
        <v>354</v>
      </c>
      <c r="I94" s="149"/>
      <c r="J94" s="14">
        <v>0</v>
      </c>
      <c r="K94" s="21">
        <v>3</v>
      </c>
      <c r="L94" s="14">
        <v>3</v>
      </c>
      <c r="M94" s="15"/>
      <c r="N94" s="28"/>
      <c r="O94" s="52"/>
      <c r="P94" s="16"/>
      <c r="Q94" s="17"/>
      <c r="R94" s="17"/>
      <c r="S94" s="31"/>
    </row>
    <row r="95" spans="1:19" s="18" customFormat="1" ht="77.45" customHeight="1" x14ac:dyDescent="0.3">
      <c r="A95" s="10">
        <v>8</v>
      </c>
      <c r="B95" s="10" t="str">
        <f t="shared" si="5"/>
        <v>OPERACIÓN</v>
      </c>
      <c r="C95" s="10">
        <v>253</v>
      </c>
      <c r="D95" s="10"/>
      <c r="E95" s="77" t="s">
        <v>144</v>
      </c>
      <c r="F95" s="65"/>
      <c r="G95" s="65" t="s">
        <v>145</v>
      </c>
      <c r="H95" s="156" t="s">
        <v>354</v>
      </c>
      <c r="I95" s="149"/>
      <c r="J95" s="14">
        <v>0</v>
      </c>
      <c r="K95" s="21">
        <v>2</v>
      </c>
      <c r="L95" s="14">
        <v>2</v>
      </c>
      <c r="M95" s="15"/>
      <c r="N95" s="28"/>
      <c r="O95" s="52"/>
      <c r="P95" s="16"/>
      <c r="Q95" s="17"/>
      <c r="R95" s="17"/>
      <c r="S95" s="31"/>
    </row>
    <row r="96" spans="1:19" s="18" customFormat="1" ht="58.15" customHeight="1" x14ac:dyDescent="0.3">
      <c r="A96" s="10">
        <v>8</v>
      </c>
      <c r="B96" s="10" t="str">
        <f t="shared" si="5"/>
        <v>OPERACIÓN</v>
      </c>
      <c r="C96" s="10">
        <v>254</v>
      </c>
      <c r="D96" s="10"/>
      <c r="E96" s="77" t="s">
        <v>146</v>
      </c>
      <c r="F96" s="65"/>
      <c r="G96" s="65" t="s">
        <v>147</v>
      </c>
      <c r="H96" s="156" t="s">
        <v>354</v>
      </c>
      <c r="I96" s="149"/>
      <c r="J96" s="14">
        <v>0</v>
      </c>
      <c r="K96" s="21">
        <v>2</v>
      </c>
      <c r="L96" s="14">
        <v>2</v>
      </c>
      <c r="M96" s="15"/>
      <c r="N96" s="28"/>
      <c r="O96" s="52"/>
      <c r="P96" s="16"/>
      <c r="Q96" s="17"/>
      <c r="R96" s="17"/>
      <c r="S96" s="31"/>
    </row>
    <row r="97" spans="1:19" s="18" customFormat="1" ht="59.45" customHeight="1" x14ac:dyDescent="0.3">
      <c r="A97" s="10">
        <v>8</v>
      </c>
      <c r="B97" s="10" t="str">
        <f t="shared" si="5"/>
        <v>OPERACIÓN</v>
      </c>
      <c r="C97" s="10">
        <v>255</v>
      </c>
      <c r="D97" s="10"/>
      <c r="E97" s="77" t="s">
        <v>148</v>
      </c>
      <c r="F97" s="65"/>
      <c r="G97" s="65" t="s">
        <v>149</v>
      </c>
      <c r="H97" s="156" t="s">
        <v>354</v>
      </c>
      <c r="I97" s="149"/>
      <c r="J97" s="14">
        <v>0</v>
      </c>
      <c r="K97" s="21">
        <v>2</v>
      </c>
      <c r="L97" s="14">
        <v>2</v>
      </c>
      <c r="M97" s="15"/>
      <c r="N97" s="28"/>
      <c r="O97" s="52"/>
      <c r="P97" s="16"/>
      <c r="Q97" s="17"/>
      <c r="R97" s="17"/>
      <c r="S97" s="31"/>
    </row>
    <row r="98" spans="1:19" s="18" customFormat="1" ht="59.45" customHeight="1" x14ac:dyDescent="0.3">
      <c r="A98" s="10">
        <v>8</v>
      </c>
      <c r="B98" s="10" t="str">
        <f t="shared" si="5"/>
        <v>OPERACIÓN</v>
      </c>
      <c r="C98" s="10">
        <v>256</v>
      </c>
      <c r="D98" s="10"/>
      <c r="E98" s="77" t="s">
        <v>140</v>
      </c>
      <c r="F98" s="65" t="s">
        <v>307</v>
      </c>
      <c r="G98" s="65"/>
      <c r="H98" s="156"/>
      <c r="I98" s="149"/>
      <c r="J98" s="14">
        <v>0</v>
      </c>
      <c r="K98" s="21">
        <v>2</v>
      </c>
      <c r="L98" s="14">
        <v>2</v>
      </c>
      <c r="M98" s="15"/>
      <c r="N98" s="28"/>
      <c r="O98" s="52"/>
      <c r="P98" s="16"/>
      <c r="Q98" s="17"/>
      <c r="R98" s="17"/>
      <c r="S98" s="31"/>
    </row>
    <row r="99" spans="1:19" s="18" customFormat="1" ht="78.599999999999994" customHeight="1" x14ac:dyDescent="0.3">
      <c r="A99" s="10">
        <v>8</v>
      </c>
      <c r="B99" s="10" t="str">
        <f t="shared" si="5"/>
        <v>OPERACIÓNH</v>
      </c>
      <c r="C99" s="10">
        <v>257</v>
      </c>
      <c r="D99" s="10" t="s">
        <v>17</v>
      </c>
      <c r="E99" s="137" t="s">
        <v>150</v>
      </c>
      <c r="F99" s="133" t="s">
        <v>308</v>
      </c>
      <c r="G99" s="133"/>
      <c r="H99" s="108"/>
      <c r="I99" s="170"/>
      <c r="J99" s="122"/>
      <c r="K99" s="122"/>
      <c r="L99" s="108"/>
      <c r="M99" s="138"/>
      <c r="N99" s="108"/>
      <c r="O99" s="133"/>
      <c r="P99" s="108"/>
      <c r="Q99" s="17"/>
      <c r="R99" s="17"/>
      <c r="S99" s="31"/>
    </row>
    <row r="100" spans="1:19" s="18" customFormat="1" ht="69" customHeight="1" x14ac:dyDescent="0.3">
      <c r="A100" s="10">
        <v>8</v>
      </c>
      <c r="B100" s="10" t="str">
        <f t="shared" si="5"/>
        <v>OPERACIÓN</v>
      </c>
      <c r="C100" s="10">
        <v>258</v>
      </c>
      <c r="D100" s="10"/>
      <c r="E100" s="77" t="s">
        <v>151</v>
      </c>
      <c r="F100" s="65"/>
      <c r="G100" s="65" t="s">
        <v>152</v>
      </c>
      <c r="H100" s="156" t="s">
        <v>354</v>
      </c>
      <c r="I100" s="155"/>
      <c r="J100" s="14">
        <v>0</v>
      </c>
      <c r="K100" s="21">
        <v>2</v>
      </c>
      <c r="L100" s="14">
        <v>2</v>
      </c>
      <c r="M100" s="15"/>
      <c r="N100" s="28"/>
      <c r="O100" s="52"/>
      <c r="P100" s="16"/>
      <c r="Q100" s="17"/>
      <c r="R100" s="17"/>
      <c r="S100" s="31"/>
    </row>
    <row r="101" spans="1:19" s="18" customFormat="1" ht="66.599999999999994" customHeight="1" x14ac:dyDescent="0.3">
      <c r="A101" s="10">
        <v>8</v>
      </c>
      <c r="B101" s="10" t="str">
        <f t="shared" si="5"/>
        <v>OPERACIÓN</v>
      </c>
      <c r="C101" s="10">
        <v>259</v>
      </c>
      <c r="D101" s="10"/>
      <c r="E101" s="77" t="s">
        <v>153</v>
      </c>
      <c r="F101" s="65"/>
      <c r="G101" s="65" t="s">
        <v>154</v>
      </c>
      <c r="H101" s="156" t="s">
        <v>354</v>
      </c>
      <c r="I101" s="155"/>
      <c r="J101" s="14">
        <v>0</v>
      </c>
      <c r="K101" s="21">
        <v>2</v>
      </c>
      <c r="L101" s="14">
        <v>2</v>
      </c>
      <c r="M101" s="15"/>
      <c r="N101" s="28"/>
      <c r="O101" s="52"/>
      <c r="P101" s="16"/>
      <c r="Q101" s="17"/>
      <c r="R101" s="17"/>
      <c r="S101" s="31"/>
    </row>
    <row r="102" spans="1:19" s="18" customFormat="1" ht="74.45" customHeight="1" x14ac:dyDescent="0.3">
      <c r="A102" s="10">
        <v>8</v>
      </c>
      <c r="B102" s="10" t="str">
        <f t="shared" si="5"/>
        <v>OPERACIÓN</v>
      </c>
      <c r="C102" s="10">
        <v>260</v>
      </c>
      <c r="D102" s="10"/>
      <c r="E102" s="77" t="s">
        <v>155</v>
      </c>
      <c r="F102" s="65"/>
      <c r="G102" s="65" t="s">
        <v>156</v>
      </c>
      <c r="H102" s="156" t="s">
        <v>354</v>
      </c>
      <c r="I102" s="155"/>
      <c r="J102" s="14">
        <v>0</v>
      </c>
      <c r="K102" s="21">
        <v>2</v>
      </c>
      <c r="L102" s="14">
        <v>2</v>
      </c>
      <c r="M102" s="15"/>
      <c r="N102" s="28"/>
      <c r="O102" s="52"/>
      <c r="P102" s="16"/>
      <c r="Q102" s="17"/>
      <c r="R102" s="17"/>
      <c r="S102" s="31"/>
    </row>
    <row r="103" spans="1:19" s="18" customFormat="1" ht="98.45" customHeight="1" x14ac:dyDescent="0.3">
      <c r="A103" s="10">
        <v>8</v>
      </c>
      <c r="B103" s="10" t="str">
        <f t="shared" si="5"/>
        <v>OPERACIÓN</v>
      </c>
      <c r="C103" s="10">
        <v>261</v>
      </c>
      <c r="D103" s="10"/>
      <c r="E103" s="77" t="s">
        <v>157</v>
      </c>
      <c r="F103" s="65"/>
      <c r="G103" s="65" t="s">
        <v>158</v>
      </c>
      <c r="H103" s="156" t="s">
        <v>354</v>
      </c>
      <c r="I103" s="155"/>
      <c r="J103" s="14">
        <v>0</v>
      </c>
      <c r="K103" s="21">
        <v>2</v>
      </c>
      <c r="L103" s="14">
        <v>2</v>
      </c>
      <c r="M103" s="15"/>
      <c r="N103" s="28"/>
      <c r="O103" s="52"/>
      <c r="P103" s="16"/>
      <c r="Q103" s="17"/>
      <c r="R103" s="17"/>
      <c r="S103" s="31"/>
    </row>
    <row r="104" spans="1:19" s="18" customFormat="1" ht="66" customHeight="1" x14ac:dyDescent="0.3">
      <c r="A104" s="10">
        <v>8</v>
      </c>
      <c r="B104" s="10" t="str">
        <f>$F$90&amp;"TOTAL"</f>
        <v>OPERACIÓNTOTAL</v>
      </c>
      <c r="C104" s="10" t="s">
        <v>259</v>
      </c>
      <c r="D104" s="10" t="s">
        <v>17</v>
      </c>
      <c r="E104" s="77">
        <v>8</v>
      </c>
      <c r="F104" s="65"/>
      <c r="G104" s="65"/>
      <c r="H104" s="65"/>
      <c r="I104" s="73"/>
      <c r="J104" s="121">
        <f>SUM(J91:J103)</f>
        <v>0</v>
      </c>
      <c r="K104" s="121">
        <f>SUM(K91:K103)</f>
        <v>25</v>
      </c>
      <c r="L104" s="121">
        <f>SUM(L91:L103)</f>
        <v>25</v>
      </c>
      <c r="M104" s="132"/>
      <c r="N104" s="132"/>
      <c r="O104" s="131"/>
      <c r="P104" s="132"/>
      <c r="Q104" s="17"/>
      <c r="R104" s="17"/>
      <c r="S104" s="31"/>
    </row>
    <row r="105" spans="1:19" s="18" customFormat="1" ht="67.900000000000006" customHeight="1" x14ac:dyDescent="0.3">
      <c r="A105" s="10">
        <v>9</v>
      </c>
      <c r="B105" s="10" t="str">
        <f t="shared" ref="B105:B153" si="6">IF(D105="H",$F$105&amp;"H",$F$105)</f>
        <v>EVALUACIÓN DEL DESEMPEÑOH</v>
      </c>
      <c r="C105" s="10">
        <v>263</v>
      </c>
      <c r="D105" s="10" t="s">
        <v>17</v>
      </c>
      <c r="E105" s="127">
        <v>9</v>
      </c>
      <c r="F105" s="200" t="s">
        <v>159</v>
      </c>
      <c r="G105" s="201"/>
      <c r="H105" s="199"/>
      <c r="I105" s="116"/>
      <c r="J105" s="117"/>
      <c r="K105" s="117"/>
      <c r="L105" s="117"/>
      <c r="M105" s="117"/>
      <c r="N105" s="132"/>
      <c r="O105" s="119"/>
      <c r="P105" s="120"/>
      <c r="Q105" s="56"/>
      <c r="R105" s="56"/>
      <c r="S105" s="31"/>
    </row>
    <row r="106" spans="1:19" ht="54" customHeight="1" x14ac:dyDescent="0.3">
      <c r="A106" s="10">
        <v>9</v>
      </c>
      <c r="B106" s="10" t="str">
        <f t="shared" si="6"/>
        <v>EVALUACIÓN DEL DESEMPEÑOH</v>
      </c>
      <c r="C106" s="10">
        <v>264</v>
      </c>
      <c r="D106" s="89" t="s">
        <v>17</v>
      </c>
      <c r="E106" s="108">
        <v>9.1</v>
      </c>
      <c r="F106" s="133" t="s">
        <v>309</v>
      </c>
      <c r="G106" s="135"/>
      <c r="H106" s="135"/>
      <c r="I106" s="135"/>
      <c r="J106" s="136"/>
      <c r="K106" s="136"/>
      <c r="L106" s="136"/>
      <c r="M106" s="136"/>
      <c r="N106" s="139"/>
      <c r="O106" s="135"/>
      <c r="P106" s="106"/>
      <c r="Q106" s="17"/>
      <c r="R106" s="17"/>
      <c r="S106" s="58"/>
    </row>
    <row r="107" spans="1:19" ht="54" customHeight="1" x14ac:dyDescent="0.3">
      <c r="A107" s="10">
        <v>9</v>
      </c>
      <c r="B107" s="10" t="str">
        <f t="shared" si="6"/>
        <v>EVALUACIÓN DEL DESEMPEÑOH</v>
      </c>
      <c r="C107" s="10">
        <v>265</v>
      </c>
      <c r="D107" s="89" t="s">
        <v>17</v>
      </c>
      <c r="E107" s="108" t="s">
        <v>310</v>
      </c>
      <c r="F107" s="133" t="s">
        <v>276</v>
      </c>
      <c r="G107" s="133"/>
      <c r="H107" s="135"/>
      <c r="I107" s="135"/>
      <c r="J107" s="136"/>
      <c r="K107" s="136"/>
      <c r="L107" s="136"/>
      <c r="M107" s="136"/>
      <c r="N107" s="139"/>
      <c r="O107" s="173"/>
      <c r="P107" s="106"/>
      <c r="Q107" s="17"/>
      <c r="R107" s="17"/>
      <c r="S107" s="58"/>
    </row>
    <row r="108" spans="1:19" s="90" customFormat="1" ht="82.9" customHeight="1" x14ac:dyDescent="0.3">
      <c r="A108" s="10">
        <v>9</v>
      </c>
      <c r="B108" s="10" t="str">
        <f t="shared" si="6"/>
        <v>EVALUACIÓN DEL DESEMPEÑO</v>
      </c>
      <c r="C108" s="10">
        <v>266</v>
      </c>
      <c r="D108" s="10"/>
      <c r="E108" s="77" t="s">
        <v>160</v>
      </c>
      <c r="F108" s="65" t="s">
        <v>311</v>
      </c>
      <c r="G108" s="65" t="s">
        <v>161</v>
      </c>
      <c r="H108" s="156" t="s">
        <v>355</v>
      </c>
      <c r="I108" s="155"/>
      <c r="J108" s="14">
        <v>0</v>
      </c>
      <c r="K108" s="21">
        <v>4</v>
      </c>
      <c r="L108" s="14">
        <v>4</v>
      </c>
      <c r="M108" s="15"/>
      <c r="N108" s="28"/>
      <c r="O108" s="78"/>
      <c r="P108" s="16"/>
      <c r="Q108" s="58"/>
      <c r="R108" s="58"/>
      <c r="S108" s="58"/>
    </row>
    <row r="109" spans="1:19" ht="102.6" customHeight="1" x14ac:dyDescent="0.3">
      <c r="A109" s="10">
        <v>9</v>
      </c>
      <c r="B109" s="10" t="str">
        <f t="shared" si="6"/>
        <v>EVALUACIÓN DEL DESEMPEÑO</v>
      </c>
      <c r="C109" s="10">
        <v>267</v>
      </c>
      <c r="D109" s="10"/>
      <c r="E109" s="77" t="s">
        <v>162</v>
      </c>
      <c r="F109" s="65"/>
      <c r="G109" s="65" t="s">
        <v>163</v>
      </c>
      <c r="H109" s="156" t="s">
        <v>355</v>
      </c>
      <c r="I109" s="155"/>
      <c r="J109" s="14">
        <v>0</v>
      </c>
      <c r="K109" s="21">
        <v>4</v>
      </c>
      <c r="L109" s="14">
        <v>4</v>
      </c>
      <c r="M109" s="15"/>
      <c r="N109" s="28"/>
      <c r="O109" s="78"/>
      <c r="P109" s="16"/>
      <c r="Q109" s="17"/>
      <c r="R109" s="17"/>
    </row>
    <row r="110" spans="1:19" ht="78.599999999999994" customHeight="1" x14ac:dyDescent="0.3">
      <c r="A110" s="10">
        <v>9</v>
      </c>
      <c r="B110" s="10" t="str">
        <f t="shared" si="6"/>
        <v>EVALUACIÓN DEL DESEMPEÑO</v>
      </c>
      <c r="C110" s="10">
        <v>268</v>
      </c>
      <c r="D110" s="10"/>
      <c r="E110" s="77" t="s">
        <v>164</v>
      </c>
      <c r="F110" s="65"/>
      <c r="G110" s="65" t="s">
        <v>165</v>
      </c>
      <c r="H110" s="156" t="s">
        <v>355</v>
      </c>
      <c r="I110" s="155"/>
      <c r="J110" s="14">
        <v>0</v>
      </c>
      <c r="K110" s="21">
        <v>4</v>
      </c>
      <c r="L110" s="14">
        <v>4</v>
      </c>
      <c r="M110" s="15"/>
      <c r="N110" s="28"/>
      <c r="O110" s="78"/>
      <c r="P110" s="16"/>
      <c r="Q110" s="17"/>
      <c r="R110" s="17"/>
    </row>
    <row r="111" spans="1:19" ht="83.45" customHeight="1" x14ac:dyDescent="0.3">
      <c r="A111" s="10">
        <v>9</v>
      </c>
      <c r="B111" s="10" t="str">
        <f t="shared" si="6"/>
        <v>EVALUACIÓN DEL DESEMPEÑO</v>
      </c>
      <c r="C111" s="10">
        <v>269</v>
      </c>
      <c r="D111" s="10"/>
      <c r="E111" s="77" t="s">
        <v>166</v>
      </c>
      <c r="F111" s="65"/>
      <c r="G111" s="65" t="s">
        <v>167</v>
      </c>
      <c r="H111" s="156" t="s">
        <v>355</v>
      </c>
      <c r="I111" s="155"/>
      <c r="J111" s="14">
        <v>0</v>
      </c>
      <c r="K111" s="21">
        <v>4</v>
      </c>
      <c r="L111" s="14">
        <v>4</v>
      </c>
      <c r="M111" s="15"/>
      <c r="N111" s="28"/>
      <c r="O111" s="78"/>
      <c r="P111" s="16"/>
      <c r="Q111" s="17"/>
      <c r="R111" s="17"/>
    </row>
    <row r="112" spans="1:19" ht="84.75" customHeight="1" x14ac:dyDescent="0.3">
      <c r="A112" s="10">
        <v>9</v>
      </c>
      <c r="B112" s="10" t="str">
        <f t="shared" si="6"/>
        <v>EVALUACIÓN DEL DESEMPEÑO</v>
      </c>
      <c r="C112" s="10">
        <v>270</v>
      </c>
      <c r="D112" s="10"/>
      <c r="E112" s="77" t="s">
        <v>168</v>
      </c>
      <c r="F112" s="65" t="s">
        <v>312</v>
      </c>
      <c r="G112" s="61"/>
      <c r="H112" s="156" t="s">
        <v>355</v>
      </c>
      <c r="I112" s="155"/>
      <c r="J112" s="14">
        <v>0</v>
      </c>
      <c r="K112" s="21">
        <v>4</v>
      </c>
      <c r="L112" s="14">
        <v>4</v>
      </c>
      <c r="M112" s="15"/>
      <c r="N112" s="28"/>
      <c r="O112" s="88"/>
      <c r="P112" s="16"/>
      <c r="Q112" s="17"/>
      <c r="R112" s="17"/>
    </row>
    <row r="113" spans="1:19" ht="68.45" customHeight="1" x14ac:dyDescent="0.3">
      <c r="A113" s="10">
        <v>9</v>
      </c>
      <c r="B113" s="10" t="str">
        <f t="shared" si="6"/>
        <v>EVALUACIÓN DEL DESEMPEÑO</v>
      </c>
      <c r="C113" s="10">
        <v>271</v>
      </c>
      <c r="D113" s="10"/>
      <c r="E113" s="77" t="s">
        <v>169</v>
      </c>
      <c r="F113" s="65" t="s">
        <v>313</v>
      </c>
      <c r="G113" s="65"/>
      <c r="H113" s="156" t="s">
        <v>355</v>
      </c>
      <c r="I113" s="149"/>
      <c r="J113" s="14">
        <v>0</v>
      </c>
      <c r="K113" s="21">
        <v>4</v>
      </c>
      <c r="L113" s="14">
        <v>4</v>
      </c>
      <c r="M113" s="15"/>
      <c r="N113" s="28"/>
      <c r="O113" s="88"/>
      <c r="P113" s="16"/>
      <c r="Q113" s="17"/>
      <c r="R113" s="17"/>
    </row>
    <row r="114" spans="1:19" ht="120" customHeight="1" x14ac:dyDescent="0.3">
      <c r="A114" s="10">
        <v>9</v>
      </c>
      <c r="B114" s="10" t="str">
        <f t="shared" si="6"/>
        <v>EVALUACIÓN DEL DESEMPEÑOH</v>
      </c>
      <c r="C114" s="10">
        <v>272</v>
      </c>
      <c r="D114" s="10" t="s">
        <v>17</v>
      </c>
      <c r="E114" s="137" t="s">
        <v>170</v>
      </c>
      <c r="F114" s="174" t="s">
        <v>314</v>
      </c>
      <c r="G114" s="174"/>
      <c r="H114" s="108"/>
      <c r="I114" s="170"/>
      <c r="J114" s="108"/>
      <c r="K114" s="108"/>
      <c r="L114" s="108"/>
      <c r="M114" s="108"/>
      <c r="N114" s="108"/>
      <c r="O114" s="133"/>
      <c r="P114" s="108"/>
      <c r="Q114" s="17"/>
      <c r="R114" s="17"/>
    </row>
    <row r="115" spans="1:19" ht="190.15" customHeight="1" x14ac:dyDescent="0.3">
      <c r="A115" s="10">
        <v>9</v>
      </c>
      <c r="B115" s="10" t="str">
        <f t="shared" si="6"/>
        <v>EVALUACIÓN DEL DESEMPEÑO</v>
      </c>
      <c r="C115" s="10">
        <v>273</v>
      </c>
      <c r="D115" s="10"/>
      <c r="E115" s="77" t="s">
        <v>315</v>
      </c>
      <c r="F115" s="12" t="s">
        <v>316</v>
      </c>
      <c r="G115" s="61" t="s">
        <v>317</v>
      </c>
      <c r="H115" s="156" t="s">
        <v>355</v>
      </c>
      <c r="I115" s="149"/>
      <c r="J115" s="14">
        <v>0</v>
      </c>
      <c r="K115" s="21">
        <v>4</v>
      </c>
      <c r="L115" s="14">
        <v>4</v>
      </c>
      <c r="M115" s="15"/>
      <c r="N115" s="28"/>
      <c r="O115" s="52"/>
      <c r="P115" s="16"/>
      <c r="Q115" s="17"/>
      <c r="R115" s="17"/>
    </row>
    <row r="116" spans="1:19" ht="125.25" customHeight="1" x14ac:dyDescent="0.3">
      <c r="A116" s="10">
        <v>9</v>
      </c>
      <c r="B116" s="10" t="str">
        <f t="shared" si="6"/>
        <v>EVALUACIÓN DEL DESEMPEÑOH</v>
      </c>
      <c r="C116" s="10">
        <v>274</v>
      </c>
      <c r="D116" s="10" t="s">
        <v>17</v>
      </c>
      <c r="E116" s="137" t="s">
        <v>171</v>
      </c>
      <c r="F116" s="133" t="s">
        <v>318</v>
      </c>
      <c r="G116" s="133" t="s">
        <v>319</v>
      </c>
      <c r="H116" s="167"/>
      <c r="I116" s="133"/>
      <c r="J116" s="122"/>
      <c r="K116" s="122"/>
      <c r="L116" s="122"/>
      <c r="M116" s="122"/>
      <c r="N116" s="122"/>
      <c r="O116" s="133"/>
      <c r="P116" s="108"/>
      <c r="Q116" s="17"/>
      <c r="R116" s="17"/>
    </row>
    <row r="117" spans="1:19" ht="66" customHeight="1" x14ac:dyDescent="0.3">
      <c r="A117" s="10">
        <v>9</v>
      </c>
      <c r="B117" s="10" t="str">
        <f t="shared" si="6"/>
        <v>EVALUACIÓN DEL DESEMPEÑO</v>
      </c>
      <c r="C117" s="10">
        <v>275</v>
      </c>
      <c r="D117" s="10"/>
      <c r="E117" s="77" t="s">
        <v>172</v>
      </c>
      <c r="F117" s="65" t="s">
        <v>320</v>
      </c>
      <c r="G117" s="65" t="s">
        <v>173</v>
      </c>
      <c r="H117" s="156" t="s">
        <v>355</v>
      </c>
      <c r="I117" s="149"/>
      <c r="J117" s="14">
        <v>0</v>
      </c>
      <c r="K117" s="21">
        <v>4</v>
      </c>
      <c r="L117" s="14">
        <v>4</v>
      </c>
      <c r="M117" s="15"/>
      <c r="N117" s="28"/>
      <c r="O117" s="52"/>
      <c r="P117" s="16"/>
      <c r="Q117" s="17"/>
      <c r="R117" s="17"/>
    </row>
    <row r="118" spans="1:19" s="18" customFormat="1" ht="51" customHeight="1" x14ac:dyDescent="0.3">
      <c r="A118" s="10">
        <v>9</v>
      </c>
      <c r="B118" s="10" t="str">
        <f t="shared" si="6"/>
        <v>EVALUACIÓN DEL DESEMPEÑO</v>
      </c>
      <c r="C118" s="10">
        <v>276</v>
      </c>
      <c r="D118" s="10"/>
      <c r="E118" s="77" t="s">
        <v>174</v>
      </c>
      <c r="F118" s="65"/>
      <c r="G118" s="65" t="s">
        <v>175</v>
      </c>
      <c r="H118" s="156" t="s">
        <v>355</v>
      </c>
      <c r="I118" s="149"/>
      <c r="J118" s="14">
        <v>0</v>
      </c>
      <c r="K118" s="21">
        <v>4</v>
      </c>
      <c r="L118" s="14">
        <v>4</v>
      </c>
      <c r="M118" s="15"/>
      <c r="N118" s="28"/>
      <c r="O118" s="78"/>
      <c r="P118" s="16"/>
      <c r="Q118" s="17"/>
      <c r="R118" s="17"/>
      <c r="S118" s="31"/>
    </row>
    <row r="119" spans="1:19" s="18" customFormat="1" ht="84.6" customHeight="1" x14ac:dyDescent="0.3">
      <c r="A119" s="10">
        <v>9</v>
      </c>
      <c r="B119" s="10" t="str">
        <f t="shared" si="6"/>
        <v>EVALUACIÓN DEL DESEMPEÑO</v>
      </c>
      <c r="C119" s="10">
        <v>277</v>
      </c>
      <c r="D119" s="10"/>
      <c r="E119" s="77" t="s">
        <v>176</v>
      </c>
      <c r="F119" s="65"/>
      <c r="G119" s="65" t="s">
        <v>177</v>
      </c>
      <c r="H119" s="156" t="s">
        <v>355</v>
      </c>
      <c r="I119" s="149"/>
      <c r="J119" s="14">
        <v>0</v>
      </c>
      <c r="K119" s="21">
        <v>4</v>
      </c>
      <c r="L119" s="14">
        <v>4</v>
      </c>
      <c r="M119" s="15"/>
      <c r="N119" s="28"/>
      <c r="O119" s="48"/>
      <c r="P119" s="16"/>
      <c r="Q119" s="17"/>
      <c r="R119" s="17"/>
      <c r="S119" s="31"/>
    </row>
    <row r="120" spans="1:19" s="18" customFormat="1" ht="77.45" customHeight="1" x14ac:dyDescent="0.3">
      <c r="A120" s="10">
        <v>9</v>
      </c>
      <c r="B120" s="10" t="str">
        <f t="shared" si="6"/>
        <v>EVALUACIÓN DEL DESEMPEÑO</v>
      </c>
      <c r="C120" s="10">
        <v>278</v>
      </c>
      <c r="D120" s="10"/>
      <c r="E120" s="77" t="s">
        <v>178</v>
      </c>
      <c r="F120" s="65"/>
      <c r="G120" s="61" t="s">
        <v>179</v>
      </c>
      <c r="H120" s="156" t="s">
        <v>355</v>
      </c>
      <c r="I120" s="149"/>
      <c r="J120" s="14">
        <v>0</v>
      </c>
      <c r="K120" s="21">
        <v>4</v>
      </c>
      <c r="L120" s="14">
        <v>4</v>
      </c>
      <c r="M120" s="15"/>
      <c r="N120" s="28"/>
      <c r="O120" s="48"/>
      <c r="P120" s="16"/>
      <c r="Q120" s="17"/>
      <c r="R120" s="17"/>
      <c r="S120" s="31"/>
    </row>
    <row r="121" spans="1:19" s="18" customFormat="1" ht="59.45" customHeight="1" x14ac:dyDescent="0.3">
      <c r="A121" s="10">
        <v>9</v>
      </c>
      <c r="B121" s="10" t="str">
        <f t="shared" si="6"/>
        <v>EVALUACIÓN DEL DESEMPEÑO</v>
      </c>
      <c r="C121" s="10">
        <v>279</v>
      </c>
      <c r="D121" s="10"/>
      <c r="E121" s="77" t="s">
        <v>180</v>
      </c>
      <c r="F121" s="65"/>
      <c r="G121" s="65" t="s">
        <v>181</v>
      </c>
      <c r="H121" s="156" t="s">
        <v>355</v>
      </c>
      <c r="I121" s="149"/>
      <c r="J121" s="14">
        <v>0</v>
      </c>
      <c r="K121" s="21">
        <v>4</v>
      </c>
      <c r="L121" s="14">
        <v>4</v>
      </c>
      <c r="M121" s="15"/>
      <c r="N121" s="28"/>
      <c r="O121" s="48"/>
      <c r="P121" s="16"/>
      <c r="Q121" s="17"/>
      <c r="R121" s="17"/>
      <c r="S121" s="31"/>
    </row>
    <row r="122" spans="1:19" s="18" customFormat="1" ht="77.45" customHeight="1" x14ac:dyDescent="0.3">
      <c r="A122" s="10">
        <v>9</v>
      </c>
      <c r="B122" s="10" t="str">
        <f t="shared" si="6"/>
        <v>EVALUACIÓN DEL DESEMPEÑO</v>
      </c>
      <c r="C122" s="10">
        <v>280</v>
      </c>
      <c r="D122" s="10"/>
      <c r="E122" s="77" t="s">
        <v>182</v>
      </c>
      <c r="F122" s="65"/>
      <c r="G122" s="65" t="s">
        <v>183</v>
      </c>
      <c r="H122" s="156" t="s">
        <v>355</v>
      </c>
      <c r="I122" s="149"/>
      <c r="J122" s="14">
        <v>0</v>
      </c>
      <c r="K122" s="21">
        <v>4</v>
      </c>
      <c r="L122" s="14">
        <v>4</v>
      </c>
      <c r="M122" s="15"/>
      <c r="N122" s="28"/>
      <c r="O122" s="48"/>
      <c r="P122" s="16"/>
      <c r="Q122" s="17"/>
      <c r="R122" s="17"/>
      <c r="S122" s="31"/>
    </row>
    <row r="123" spans="1:19" s="18" customFormat="1" ht="69" customHeight="1" x14ac:dyDescent="0.3">
      <c r="A123" s="10">
        <v>9</v>
      </c>
      <c r="B123" s="10" t="str">
        <f t="shared" si="6"/>
        <v>EVALUACIÓN DEL DESEMPEÑO</v>
      </c>
      <c r="C123" s="10">
        <v>281</v>
      </c>
      <c r="D123" s="10"/>
      <c r="E123" s="77" t="s">
        <v>184</v>
      </c>
      <c r="F123" s="65"/>
      <c r="G123" s="65" t="s">
        <v>185</v>
      </c>
      <c r="H123" s="156" t="s">
        <v>355</v>
      </c>
      <c r="I123" s="149"/>
      <c r="J123" s="14">
        <v>0</v>
      </c>
      <c r="K123" s="21">
        <v>4</v>
      </c>
      <c r="L123" s="14">
        <v>4</v>
      </c>
      <c r="M123" s="15"/>
      <c r="N123" s="28"/>
      <c r="O123" s="78"/>
      <c r="P123" s="16"/>
      <c r="Q123" s="17"/>
      <c r="R123" s="17"/>
      <c r="S123" s="31"/>
    </row>
    <row r="124" spans="1:19" s="18" customFormat="1" ht="69" customHeight="1" x14ac:dyDescent="0.3">
      <c r="A124" s="10">
        <v>9</v>
      </c>
      <c r="B124" s="10" t="str">
        <f t="shared" si="6"/>
        <v>EVALUACIÓN DEL DESEMPEÑOH</v>
      </c>
      <c r="C124" s="10">
        <v>282</v>
      </c>
      <c r="D124" s="10" t="s">
        <v>17</v>
      </c>
      <c r="E124" s="137">
        <v>9.1999999999999993</v>
      </c>
      <c r="F124" s="133" t="s">
        <v>321</v>
      </c>
      <c r="G124" s="112"/>
      <c r="H124" s="167"/>
      <c r="I124" s="168"/>
      <c r="J124" s="115"/>
      <c r="K124" s="115"/>
      <c r="L124" s="115"/>
      <c r="M124" s="115"/>
      <c r="N124" s="115"/>
      <c r="O124" s="175"/>
      <c r="P124" s="115"/>
      <c r="Q124" s="17"/>
      <c r="R124" s="17"/>
      <c r="S124" s="31"/>
    </row>
    <row r="125" spans="1:19" s="18" customFormat="1" ht="96.6" customHeight="1" x14ac:dyDescent="0.3">
      <c r="A125" s="10">
        <v>9</v>
      </c>
      <c r="B125" s="10" t="str">
        <f t="shared" si="6"/>
        <v>EVALUACIÓN DEL DESEMPEÑO</v>
      </c>
      <c r="C125" s="10">
        <v>283</v>
      </c>
      <c r="D125" s="10"/>
      <c r="E125" s="77" t="s">
        <v>186</v>
      </c>
      <c r="F125" s="65" t="s">
        <v>322</v>
      </c>
      <c r="G125" s="165"/>
      <c r="H125" s="165"/>
      <c r="I125" s="165"/>
      <c r="J125" s="14">
        <v>0</v>
      </c>
      <c r="K125" s="21">
        <v>4</v>
      </c>
      <c r="L125" s="14">
        <v>4</v>
      </c>
      <c r="M125" s="15"/>
      <c r="N125" s="28"/>
      <c r="O125" s="165"/>
      <c r="P125" s="166"/>
      <c r="Q125" s="17"/>
      <c r="R125" s="17"/>
      <c r="S125" s="31"/>
    </row>
    <row r="126" spans="1:19" s="18" customFormat="1" ht="112.15" customHeight="1" x14ac:dyDescent="0.3">
      <c r="A126" s="10">
        <v>9</v>
      </c>
      <c r="B126" s="10" t="str">
        <f t="shared" si="6"/>
        <v>EVALUACIÓN DEL DESEMPEÑO</v>
      </c>
      <c r="C126" s="10">
        <v>284</v>
      </c>
      <c r="D126" s="10"/>
      <c r="E126" s="77" t="s">
        <v>324</v>
      </c>
      <c r="F126" s="65"/>
      <c r="G126" s="65" t="s">
        <v>323</v>
      </c>
      <c r="H126" s="156" t="s">
        <v>355</v>
      </c>
      <c r="I126" s="149"/>
      <c r="J126" s="14">
        <v>0</v>
      </c>
      <c r="K126" s="21">
        <v>4</v>
      </c>
      <c r="L126" s="14">
        <v>4</v>
      </c>
      <c r="M126" s="15"/>
      <c r="N126" s="28"/>
      <c r="O126" s="52"/>
      <c r="P126" s="16"/>
      <c r="Q126" s="17"/>
      <c r="R126" s="17"/>
      <c r="S126" s="31"/>
    </row>
    <row r="127" spans="1:19" s="18" customFormat="1" ht="150" customHeight="1" x14ac:dyDescent="0.3">
      <c r="A127" s="10">
        <v>9</v>
      </c>
      <c r="B127" s="10" t="str">
        <f t="shared" si="6"/>
        <v>EVALUACIÓN DEL DESEMPEÑO</v>
      </c>
      <c r="C127" s="10">
        <v>285</v>
      </c>
      <c r="D127" s="10"/>
      <c r="E127" s="77" t="s">
        <v>187</v>
      </c>
      <c r="F127" s="65"/>
      <c r="G127" s="65" t="s">
        <v>188</v>
      </c>
      <c r="H127" s="156" t="s">
        <v>355</v>
      </c>
      <c r="I127" s="155"/>
      <c r="J127" s="14">
        <v>0</v>
      </c>
      <c r="K127" s="21">
        <v>4</v>
      </c>
      <c r="L127" s="14">
        <v>4</v>
      </c>
      <c r="M127" s="15"/>
      <c r="N127" s="28"/>
      <c r="O127" s="48"/>
      <c r="P127" s="16"/>
      <c r="Q127" s="17"/>
      <c r="R127" s="17"/>
      <c r="S127" s="31"/>
    </row>
    <row r="128" spans="1:19" s="18" customFormat="1" ht="211.9" customHeight="1" x14ac:dyDescent="0.3">
      <c r="A128" s="10">
        <v>9</v>
      </c>
      <c r="B128" s="10" t="str">
        <f t="shared" si="6"/>
        <v>EVALUACIÓN DEL DESEMPEÑO</v>
      </c>
      <c r="C128" s="10">
        <v>286</v>
      </c>
      <c r="D128" s="10"/>
      <c r="E128" s="77" t="s">
        <v>189</v>
      </c>
      <c r="F128" s="65" t="s">
        <v>288</v>
      </c>
      <c r="G128" s="65" t="s">
        <v>190</v>
      </c>
      <c r="H128" s="156" t="s">
        <v>355</v>
      </c>
      <c r="I128" s="155"/>
      <c r="J128" s="14">
        <v>0</v>
      </c>
      <c r="K128" s="21">
        <v>4</v>
      </c>
      <c r="L128" s="14">
        <v>4</v>
      </c>
      <c r="M128" s="15"/>
      <c r="N128" s="28"/>
      <c r="O128" s="48"/>
      <c r="P128" s="16"/>
      <c r="Q128" s="17"/>
      <c r="R128" s="17"/>
      <c r="S128" s="31"/>
    </row>
    <row r="129" spans="1:19" s="18" customFormat="1" ht="82.9" customHeight="1" x14ac:dyDescent="0.3">
      <c r="A129" s="10">
        <v>9</v>
      </c>
      <c r="B129" s="10" t="str">
        <f t="shared" si="6"/>
        <v>EVALUACIÓN DEL DESEMPEÑO</v>
      </c>
      <c r="C129" s="10">
        <v>287</v>
      </c>
      <c r="D129" s="10"/>
      <c r="E129" s="77" t="s">
        <v>191</v>
      </c>
      <c r="F129" s="65"/>
      <c r="G129" s="65" t="s">
        <v>192</v>
      </c>
      <c r="H129" s="156" t="s">
        <v>355</v>
      </c>
      <c r="I129" s="155"/>
      <c r="J129" s="14">
        <v>0</v>
      </c>
      <c r="K129" s="21">
        <v>4</v>
      </c>
      <c r="L129" s="14">
        <v>4</v>
      </c>
      <c r="M129" s="15"/>
      <c r="N129" s="28"/>
      <c r="O129" s="48"/>
      <c r="P129" s="16"/>
      <c r="Q129" s="17"/>
      <c r="R129" s="17"/>
      <c r="S129" s="31"/>
    </row>
    <row r="130" spans="1:19" s="18" customFormat="1" ht="93" customHeight="1" x14ac:dyDescent="0.3">
      <c r="A130" s="10">
        <v>9</v>
      </c>
      <c r="B130" s="10" t="str">
        <f t="shared" si="6"/>
        <v>EVALUACIÓN DEL DESEMPEÑO</v>
      </c>
      <c r="C130" s="10">
        <v>288</v>
      </c>
      <c r="D130" s="10"/>
      <c r="E130" s="77" t="s">
        <v>193</v>
      </c>
      <c r="F130" s="12"/>
      <c r="G130" s="12" t="s">
        <v>194</v>
      </c>
      <c r="H130" s="156" t="s">
        <v>355</v>
      </c>
      <c r="I130" s="155"/>
      <c r="J130" s="14">
        <v>0</v>
      </c>
      <c r="K130" s="21">
        <v>4</v>
      </c>
      <c r="L130" s="14">
        <v>4</v>
      </c>
      <c r="M130" s="15"/>
      <c r="N130" s="28"/>
      <c r="O130" s="48"/>
      <c r="P130" s="16"/>
      <c r="Q130" s="17"/>
      <c r="R130" s="17"/>
      <c r="S130" s="31"/>
    </row>
    <row r="131" spans="1:19" s="18" customFormat="1" ht="74.45" customHeight="1" x14ac:dyDescent="0.3">
      <c r="A131" s="10">
        <v>9</v>
      </c>
      <c r="B131" s="10" t="str">
        <f t="shared" si="6"/>
        <v>EVALUACIÓN DEL DESEMPEÑO</v>
      </c>
      <c r="C131" s="10">
        <v>289</v>
      </c>
      <c r="D131" s="10"/>
      <c r="E131" s="77" t="s">
        <v>195</v>
      </c>
      <c r="F131" s="12"/>
      <c r="G131" s="12" t="s">
        <v>196</v>
      </c>
      <c r="H131" s="156" t="s">
        <v>355</v>
      </c>
      <c r="I131" s="155"/>
      <c r="J131" s="14">
        <v>0</v>
      </c>
      <c r="K131" s="21">
        <v>4</v>
      </c>
      <c r="L131" s="14">
        <v>4</v>
      </c>
      <c r="M131" s="15"/>
      <c r="N131" s="28"/>
      <c r="O131" s="48"/>
      <c r="P131" s="16"/>
      <c r="Q131" s="17"/>
      <c r="R131" s="17"/>
      <c r="S131" s="31"/>
    </row>
    <row r="132" spans="1:19" s="18" customFormat="1" ht="99.6" customHeight="1" x14ac:dyDescent="0.3">
      <c r="A132" s="10">
        <v>9</v>
      </c>
      <c r="B132" s="10" t="str">
        <f t="shared" si="6"/>
        <v>EVALUACIÓN DEL DESEMPEÑO</v>
      </c>
      <c r="C132" s="10">
        <v>290</v>
      </c>
      <c r="D132" s="10"/>
      <c r="E132" s="77" t="s">
        <v>197</v>
      </c>
      <c r="F132" s="65"/>
      <c r="G132" s="65" t="s">
        <v>198</v>
      </c>
      <c r="H132" s="156" t="s">
        <v>355</v>
      </c>
      <c r="I132" s="155"/>
      <c r="J132" s="14">
        <v>0</v>
      </c>
      <c r="K132" s="21">
        <v>3</v>
      </c>
      <c r="L132" s="14">
        <v>3</v>
      </c>
      <c r="M132" s="15"/>
      <c r="N132" s="28"/>
      <c r="O132" s="76"/>
      <c r="P132" s="16"/>
      <c r="Q132" s="17"/>
      <c r="R132" s="17"/>
      <c r="S132" s="31"/>
    </row>
    <row r="133" spans="1:19" s="18" customFormat="1" ht="99.6" customHeight="1" x14ac:dyDescent="0.3">
      <c r="A133" s="10">
        <v>9</v>
      </c>
      <c r="B133" s="10" t="str">
        <f t="shared" si="6"/>
        <v>EVALUACIÓN DEL DESEMPEÑO</v>
      </c>
      <c r="C133" s="10">
        <v>291</v>
      </c>
      <c r="D133" s="10"/>
      <c r="E133" s="77" t="s">
        <v>199</v>
      </c>
      <c r="F133" s="65"/>
      <c r="G133" s="65" t="s">
        <v>200</v>
      </c>
      <c r="H133" s="156" t="s">
        <v>355</v>
      </c>
      <c r="I133" s="155"/>
      <c r="J133" s="14">
        <v>0</v>
      </c>
      <c r="K133" s="21">
        <v>4</v>
      </c>
      <c r="L133" s="14">
        <v>4</v>
      </c>
      <c r="M133" s="15"/>
      <c r="N133" s="28"/>
      <c r="O133" s="48"/>
      <c r="P133" s="16"/>
      <c r="Q133" s="17"/>
      <c r="R133" s="17"/>
      <c r="S133" s="31"/>
    </row>
    <row r="134" spans="1:19" s="18" customFormat="1" ht="99.6" customHeight="1" x14ac:dyDescent="0.3">
      <c r="A134" s="10">
        <v>9</v>
      </c>
      <c r="B134" s="10" t="str">
        <f t="shared" si="6"/>
        <v>EVALUACIÓN DEL DESEMPEÑOH</v>
      </c>
      <c r="C134" s="10">
        <v>292</v>
      </c>
      <c r="D134" s="10" t="s">
        <v>17</v>
      </c>
      <c r="E134" s="137">
        <v>9.3000000000000007</v>
      </c>
      <c r="F134" s="133" t="s">
        <v>325</v>
      </c>
      <c r="G134" s="112"/>
      <c r="H134" s="167"/>
      <c r="I134" s="176"/>
      <c r="J134" s="115"/>
      <c r="K134" s="115"/>
      <c r="L134" s="115"/>
      <c r="M134" s="115"/>
      <c r="N134" s="115"/>
      <c r="O134" s="112"/>
      <c r="P134" s="115"/>
      <c r="Q134" s="17"/>
      <c r="R134" s="17"/>
      <c r="S134" s="31"/>
    </row>
    <row r="135" spans="1:19" s="18" customFormat="1" ht="150" customHeight="1" x14ac:dyDescent="0.3">
      <c r="A135" s="10">
        <v>9</v>
      </c>
      <c r="B135" s="10" t="str">
        <f t="shared" si="6"/>
        <v>EVALUACIÓN DEL DESEMPEÑO</v>
      </c>
      <c r="C135" s="10">
        <v>293</v>
      </c>
      <c r="D135" s="10"/>
      <c r="E135" s="77" t="s">
        <v>201</v>
      </c>
      <c r="F135" s="65" t="s">
        <v>276</v>
      </c>
      <c r="G135" s="87" t="s">
        <v>326</v>
      </c>
      <c r="H135" s="156" t="s">
        <v>355</v>
      </c>
      <c r="I135" s="165"/>
      <c r="J135" s="14">
        <v>0</v>
      </c>
      <c r="K135" s="21">
        <v>4</v>
      </c>
      <c r="L135" s="14">
        <v>4</v>
      </c>
      <c r="M135" s="15"/>
      <c r="N135" s="28"/>
      <c r="O135" s="165"/>
      <c r="P135" s="166"/>
      <c r="Q135" s="17"/>
      <c r="R135" s="17"/>
      <c r="S135" s="31"/>
    </row>
    <row r="136" spans="1:19" s="18" customFormat="1" ht="72.599999999999994" customHeight="1" x14ac:dyDescent="0.3">
      <c r="A136" s="10">
        <v>9</v>
      </c>
      <c r="B136" s="10" t="str">
        <f t="shared" si="6"/>
        <v>EVALUACIÓN DEL DESEMPEÑOH</v>
      </c>
      <c r="C136" s="10">
        <v>294</v>
      </c>
      <c r="D136" s="10" t="s">
        <v>17</v>
      </c>
      <c r="E136" s="137" t="s">
        <v>327</v>
      </c>
      <c r="F136" s="133" t="s">
        <v>328</v>
      </c>
      <c r="G136" s="133"/>
      <c r="H136" s="108"/>
      <c r="I136" s="170"/>
      <c r="J136" s="108"/>
      <c r="K136" s="108"/>
      <c r="L136" s="108"/>
      <c r="M136" s="108"/>
      <c r="N136" s="108"/>
      <c r="O136" s="133"/>
      <c r="P136" s="108"/>
      <c r="Q136" s="17"/>
      <c r="R136" s="17"/>
      <c r="S136" s="31"/>
    </row>
    <row r="137" spans="1:19" s="18" customFormat="1" ht="113.45" customHeight="1" x14ac:dyDescent="0.3">
      <c r="A137" s="10">
        <v>9</v>
      </c>
      <c r="B137" s="10" t="str">
        <f t="shared" si="6"/>
        <v>EVALUACIÓN DEL DESEMPEÑO</v>
      </c>
      <c r="C137" s="10">
        <v>295</v>
      </c>
      <c r="D137" s="10"/>
      <c r="E137" s="77" t="s">
        <v>203</v>
      </c>
      <c r="F137" s="12" t="s">
        <v>202</v>
      </c>
      <c r="G137" s="12" t="s">
        <v>204</v>
      </c>
      <c r="H137" s="156" t="s">
        <v>354</v>
      </c>
      <c r="I137" s="149"/>
      <c r="J137" s="14">
        <v>0</v>
      </c>
      <c r="K137" s="21">
        <v>4</v>
      </c>
      <c r="L137" s="14">
        <v>4</v>
      </c>
      <c r="M137" s="15"/>
      <c r="N137" s="28"/>
      <c r="O137" s="86"/>
      <c r="P137" s="16"/>
      <c r="Q137" s="17"/>
      <c r="R137" s="17"/>
      <c r="S137" s="31"/>
    </row>
    <row r="138" spans="1:19" s="18" customFormat="1" ht="87.6" customHeight="1" x14ac:dyDescent="0.3">
      <c r="A138" s="10">
        <v>9</v>
      </c>
      <c r="B138" s="10" t="str">
        <f t="shared" si="6"/>
        <v>EVALUACIÓN DEL DESEMPEÑO</v>
      </c>
      <c r="C138" s="10">
        <v>296</v>
      </c>
      <c r="D138" s="10"/>
      <c r="E138" s="77" t="s">
        <v>205</v>
      </c>
      <c r="F138" s="12"/>
      <c r="G138" s="12" t="s">
        <v>206</v>
      </c>
      <c r="H138" s="156" t="s">
        <v>354</v>
      </c>
      <c r="I138" s="149"/>
      <c r="J138" s="14">
        <v>0</v>
      </c>
      <c r="K138" s="21">
        <v>4</v>
      </c>
      <c r="L138" s="14">
        <v>4</v>
      </c>
      <c r="M138" s="15"/>
      <c r="N138" s="28"/>
      <c r="O138" s="91"/>
      <c r="P138" s="16"/>
      <c r="Q138" s="17"/>
      <c r="R138" s="17"/>
      <c r="S138" s="31"/>
    </row>
    <row r="139" spans="1:19" s="18" customFormat="1" ht="142.9" customHeight="1" x14ac:dyDescent="0.3">
      <c r="A139" s="10">
        <v>9</v>
      </c>
      <c r="B139" s="10" t="str">
        <f t="shared" si="6"/>
        <v>EVALUACIÓN DEL DESEMPEÑO</v>
      </c>
      <c r="C139" s="10">
        <v>297</v>
      </c>
      <c r="D139" s="10"/>
      <c r="E139" s="77" t="s">
        <v>207</v>
      </c>
      <c r="F139" s="65"/>
      <c r="G139" s="65" t="s">
        <v>208</v>
      </c>
      <c r="H139" s="156" t="s">
        <v>354</v>
      </c>
      <c r="I139" s="149"/>
      <c r="J139" s="14">
        <v>0</v>
      </c>
      <c r="K139" s="21">
        <v>4</v>
      </c>
      <c r="L139" s="14">
        <v>4</v>
      </c>
      <c r="M139" s="15"/>
      <c r="N139" s="28"/>
      <c r="O139" s="91"/>
      <c r="P139" s="16"/>
      <c r="Q139" s="17"/>
      <c r="R139" s="17"/>
      <c r="S139" s="31"/>
    </row>
    <row r="140" spans="1:19" s="18" customFormat="1" ht="127.9" customHeight="1" x14ac:dyDescent="0.3">
      <c r="A140" s="10">
        <v>9</v>
      </c>
      <c r="B140" s="10" t="str">
        <f t="shared" si="6"/>
        <v>EVALUACIÓN DEL DESEMPEÑO</v>
      </c>
      <c r="C140" s="10">
        <v>298</v>
      </c>
      <c r="D140" s="10"/>
      <c r="E140" s="77" t="s">
        <v>209</v>
      </c>
      <c r="F140" s="65"/>
      <c r="G140" s="65" t="s">
        <v>210</v>
      </c>
      <c r="H140" s="156" t="s">
        <v>354</v>
      </c>
      <c r="I140" s="149"/>
      <c r="J140" s="14">
        <v>0</v>
      </c>
      <c r="K140" s="21">
        <v>4</v>
      </c>
      <c r="L140" s="14">
        <v>4</v>
      </c>
      <c r="M140" s="15"/>
      <c r="N140" s="28"/>
      <c r="O140" s="91"/>
      <c r="P140" s="16"/>
      <c r="Q140" s="17"/>
      <c r="R140" s="17"/>
      <c r="S140" s="31"/>
    </row>
    <row r="141" spans="1:19" s="18" customFormat="1" ht="150" customHeight="1" x14ac:dyDescent="0.3">
      <c r="A141" s="10">
        <v>9</v>
      </c>
      <c r="B141" s="10" t="str">
        <f t="shared" si="6"/>
        <v>EVALUACIÓN DEL DESEMPEÑO</v>
      </c>
      <c r="C141" s="10">
        <v>299</v>
      </c>
      <c r="D141" s="10"/>
      <c r="E141" s="77" t="s">
        <v>211</v>
      </c>
      <c r="F141" s="65"/>
      <c r="G141" s="65" t="s">
        <v>212</v>
      </c>
      <c r="H141" s="156" t="s">
        <v>354</v>
      </c>
      <c r="I141" s="149"/>
      <c r="J141" s="14">
        <v>0</v>
      </c>
      <c r="K141" s="21">
        <v>3</v>
      </c>
      <c r="L141" s="14">
        <v>3</v>
      </c>
      <c r="M141" s="15"/>
      <c r="N141" s="28"/>
      <c r="O141" s="91"/>
      <c r="P141" s="16"/>
      <c r="Q141" s="17"/>
      <c r="R141" s="17"/>
      <c r="S141" s="31"/>
    </row>
    <row r="142" spans="1:19" s="18" customFormat="1" ht="101.45" customHeight="1" x14ac:dyDescent="0.3">
      <c r="A142" s="10">
        <v>9</v>
      </c>
      <c r="B142" s="10" t="str">
        <f t="shared" si="6"/>
        <v>EVALUACIÓN DEL DESEMPEÑO</v>
      </c>
      <c r="C142" s="10">
        <v>300</v>
      </c>
      <c r="D142" s="10"/>
      <c r="E142" s="77" t="s">
        <v>213</v>
      </c>
      <c r="F142" s="65"/>
      <c r="G142" s="65" t="s">
        <v>214</v>
      </c>
      <c r="H142" s="156" t="s">
        <v>354</v>
      </c>
      <c r="I142" s="149"/>
      <c r="J142" s="14">
        <v>0</v>
      </c>
      <c r="K142" s="21">
        <v>2</v>
      </c>
      <c r="L142" s="14">
        <v>2</v>
      </c>
      <c r="M142" s="15"/>
      <c r="N142" s="28"/>
      <c r="O142" s="91"/>
      <c r="P142" s="16"/>
      <c r="Q142" s="17"/>
      <c r="R142" s="17"/>
      <c r="S142" s="31"/>
    </row>
    <row r="143" spans="1:19" s="18" customFormat="1" ht="96.6" customHeight="1" x14ac:dyDescent="0.3">
      <c r="A143" s="10">
        <v>9</v>
      </c>
      <c r="B143" s="10" t="str">
        <f t="shared" si="6"/>
        <v>EVALUACIÓN DEL DESEMPEÑO</v>
      </c>
      <c r="C143" s="10">
        <v>301</v>
      </c>
      <c r="D143" s="10"/>
      <c r="E143" s="77" t="s">
        <v>215</v>
      </c>
      <c r="F143" s="65"/>
      <c r="G143" s="65" t="s">
        <v>216</v>
      </c>
      <c r="H143" s="156" t="s">
        <v>354</v>
      </c>
      <c r="I143" s="149"/>
      <c r="J143" s="14">
        <v>0</v>
      </c>
      <c r="K143" s="21">
        <v>2</v>
      </c>
      <c r="L143" s="14">
        <v>2</v>
      </c>
      <c r="M143" s="15"/>
      <c r="N143" s="28"/>
      <c r="O143" s="91"/>
      <c r="P143" s="16"/>
      <c r="Q143" s="17"/>
      <c r="R143" s="17"/>
      <c r="S143" s="31"/>
    </row>
    <row r="144" spans="1:19" s="18" customFormat="1" ht="99.6" customHeight="1" x14ac:dyDescent="0.3">
      <c r="A144" s="10">
        <v>9</v>
      </c>
      <c r="B144" s="10" t="str">
        <f t="shared" si="6"/>
        <v>EVALUACIÓN DEL DESEMPEÑO</v>
      </c>
      <c r="C144" s="10">
        <v>302</v>
      </c>
      <c r="D144" s="10"/>
      <c r="E144" s="77" t="s">
        <v>217</v>
      </c>
      <c r="F144" s="65"/>
      <c r="G144" s="65" t="s">
        <v>218</v>
      </c>
      <c r="H144" s="156" t="s">
        <v>354</v>
      </c>
      <c r="I144" s="60"/>
      <c r="J144" s="14">
        <v>0</v>
      </c>
      <c r="K144" s="21">
        <v>2</v>
      </c>
      <c r="L144" s="14">
        <v>2</v>
      </c>
      <c r="M144" s="15"/>
      <c r="N144" s="28"/>
      <c r="O144" s="46"/>
      <c r="P144" s="16"/>
      <c r="Q144" s="17"/>
      <c r="R144" s="17"/>
      <c r="S144" s="31"/>
    </row>
    <row r="145" spans="1:19" s="18" customFormat="1" ht="96.6" customHeight="1" x14ac:dyDescent="0.3">
      <c r="A145" s="10">
        <v>9</v>
      </c>
      <c r="B145" s="10" t="str">
        <f t="shared" si="6"/>
        <v>EVALUACIÓN DEL DESEMPEÑO</v>
      </c>
      <c r="C145" s="10">
        <v>303</v>
      </c>
      <c r="D145" s="10"/>
      <c r="E145" s="77" t="s">
        <v>219</v>
      </c>
      <c r="F145" s="65"/>
      <c r="G145" s="65" t="s">
        <v>220</v>
      </c>
      <c r="H145" s="156" t="s">
        <v>354</v>
      </c>
      <c r="I145" s="148"/>
      <c r="J145" s="14">
        <v>0</v>
      </c>
      <c r="K145" s="21">
        <v>2</v>
      </c>
      <c r="L145" s="14">
        <v>2</v>
      </c>
      <c r="M145" s="15"/>
      <c r="N145" s="28"/>
      <c r="O145" s="52"/>
      <c r="P145" s="16"/>
      <c r="Q145" s="17"/>
      <c r="R145" s="17"/>
      <c r="S145" s="31"/>
    </row>
    <row r="146" spans="1:19" s="18" customFormat="1" ht="37.15" customHeight="1" x14ac:dyDescent="0.3">
      <c r="A146" s="10">
        <v>9</v>
      </c>
      <c r="B146" s="10" t="str">
        <f t="shared" si="6"/>
        <v>EVALUACIÓN DEL DESEMPEÑO</v>
      </c>
      <c r="C146" s="10">
        <v>304</v>
      </c>
      <c r="D146" s="10"/>
      <c r="E146" s="77" t="s">
        <v>221</v>
      </c>
      <c r="F146" s="65"/>
      <c r="G146" s="65" t="s">
        <v>222</v>
      </c>
      <c r="H146" s="156" t="s">
        <v>354</v>
      </c>
      <c r="I146" s="149"/>
      <c r="J146" s="14">
        <v>0</v>
      </c>
      <c r="K146" s="21">
        <v>4</v>
      </c>
      <c r="L146" s="14">
        <v>4</v>
      </c>
      <c r="M146" s="15"/>
      <c r="N146" s="28"/>
      <c r="O146" s="86"/>
      <c r="P146" s="16"/>
      <c r="Q146" s="17"/>
      <c r="R146" s="17"/>
      <c r="S146" s="31"/>
    </row>
    <row r="147" spans="1:19" s="18" customFormat="1" ht="77.45" customHeight="1" x14ac:dyDescent="0.3">
      <c r="A147" s="10">
        <v>9</v>
      </c>
      <c r="B147" s="10" t="str">
        <f t="shared" si="6"/>
        <v>EVALUACIÓN DEL DESEMPEÑO</v>
      </c>
      <c r="C147" s="10">
        <v>305</v>
      </c>
      <c r="D147" s="10"/>
      <c r="E147" s="77" t="s">
        <v>223</v>
      </c>
      <c r="F147" s="65"/>
      <c r="G147" s="65" t="s">
        <v>224</v>
      </c>
      <c r="H147" s="156" t="s">
        <v>354</v>
      </c>
      <c r="I147" s="149"/>
      <c r="J147" s="14">
        <v>0</v>
      </c>
      <c r="K147" s="21">
        <v>4</v>
      </c>
      <c r="L147" s="14">
        <v>4</v>
      </c>
      <c r="M147" s="15"/>
      <c r="N147" s="28"/>
      <c r="O147" s="91"/>
      <c r="P147" s="16"/>
      <c r="Q147" s="17"/>
      <c r="R147" s="17"/>
      <c r="S147" s="31"/>
    </row>
    <row r="148" spans="1:19" s="18" customFormat="1" ht="66.599999999999994" customHeight="1" x14ac:dyDescent="0.3">
      <c r="A148" s="10">
        <v>9</v>
      </c>
      <c r="B148" s="10" t="str">
        <f t="shared" si="6"/>
        <v>EVALUACIÓN DEL DESEMPEÑO</v>
      </c>
      <c r="C148" s="10">
        <v>306</v>
      </c>
      <c r="D148" s="10"/>
      <c r="E148" s="77" t="s">
        <v>225</v>
      </c>
      <c r="F148" s="65"/>
      <c r="G148" s="65" t="s">
        <v>226</v>
      </c>
      <c r="H148" s="156" t="s">
        <v>354</v>
      </c>
      <c r="I148" s="149"/>
      <c r="J148" s="14">
        <v>0</v>
      </c>
      <c r="K148" s="21">
        <v>4</v>
      </c>
      <c r="L148" s="14">
        <v>4</v>
      </c>
      <c r="M148" s="15"/>
      <c r="N148" s="28"/>
      <c r="O148" s="91"/>
      <c r="P148" s="16"/>
      <c r="Q148" s="17"/>
      <c r="R148" s="17"/>
      <c r="S148" s="31"/>
    </row>
    <row r="149" spans="1:19" s="18" customFormat="1" ht="66.599999999999994" customHeight="1" x14ac:dyDescent="0.3">
      <c r="A149" s="10">
        <v>9</v>
      </c>
      <c r="B149" s="10" t="str">
        <f t="shared" si="6"/>
        <v>EVALUACIÓN DEL DESEMPEÑOH</v>
      </c>
      <c r="C149" s="10">
        <v>307</v>
      </c>
      <c r="D149" s="10" t="s">
        <v>17</v>
      </c>
      <c r="E149" s="137" t="s">
        <v>329</v>
      </c>
      <c r="F149" s="133" t="s">
        <v>330</v>
      </c>
      <c r="G149" s="133" t="s">
        <v>331</v>
      </c>
      <c r="H149" s="108"/>
      <c r="I149" s="170"/>
      <c r="J149" s="108"/>
      <c r="K149" s="108"/>
      <c r="L149" s="108"/>
      <c r="M149" s="108"/>
      <c r="N149" s="108"/>
      <c r="O149" s="177"/>
      <c r="P149" s="108"/>
      <c r="Q149" s="17"/>
      <c r="R149" s="17"/>
      <c r="S149" s="31"/>
    </row>
    <row r="150" spans="1:19" s="18" customFormat="1" ht="84.6" customHeight="1" x14ac:dyDescent="0.3">
      <c r="A150" s="10">
        <v>9</v>
      </c>
      <c r="B150" s="10" t="str">
        <f t="shared" si="6"/>
        <v>EVALUACIÓN DEL DESEMPEÑO</v>
      </c>
      <c r="C150" s="10">
        <v>308</v>
      </c>
      <c r="D150" s="10"/>
      <c r="E150" s="77" t="s">
        <v>227</v>
      </c>
      <c r="F150" s="65"/>
      <c r="G150" s="65" t="s">
        <v>228</v>
      </c>
      <c r="H150" s="156" t="s">
        <v>354</v>
      </c>
      <c r="I150" s="149"/>
      <c r="J150" s="14">
        <v>0</v>
      </c>
      <c r="K150" s="21">
        <v>4</v>
      </c>
      <c r="L150" s="14">
        <v>4</v>
      </c>
      <c r="M150" s="15"/>
      <c r="N150" s="28"/>
      <c r="O150" s="91"/>
      <c r="P150" s="16"/>
      <c r="Q150" s="17"/>
      <c r="R150" s="17"/>
      <c r="S150" s="31"/>
    </row>
    <row r="151" spans="1:19" s="18" customFormat="1" ht="119.45" customHeight="1" x14ac:dyDescent="0.3">
      <c r="A151" s="10">
        <v>9</v>
      </c>
      <c r="B151" s="10" t="str">
        <f t="shared" si="6"/>
        <v>EVALUACIÓN DEL DESEMPEÑO</v>
      </c>
      <c r="C151" s="10">
        <v>309</v>
      </c>
      <c r="D151" s="10"/>
      <c r="E151" s="77" t="s">
        <v>229</v>
      </c>
      <c r="F151" s="65"/>
      <c r="G151" s="65" t="s">
        <v>230</v>
      </c>
      <c r="H151" s="156" t="s">
        <v>354</v>
      </c>
      <c r="I151" s="149"/>
      <c r="J151" s="14">
        <v>0</v>
      </c>
      <c r="K151" s="21">
        <v>4</v>
      </c>
      <c r="L151" s="14">
        <v>4</v>
      </c>
      <c r="M151" s="15"/>
      <c r="N151" s="28"/>
      <c r="O151" s="91"/>
      <c r="P151" s="16"/>
      <c r="Q151" s="17"/>
      <c r="R151" s="17"/>
      <c r="S151" s="31"/>
    </row>
    <row r="152" spans="1:19" s="18" customFormat="1" ht="119.45" customHeight="1" x14ac:dyDescent="0.3">
      <c r="A152" s="10">
        <v>9</v>
      </c>
      <c r="B152" s="10" t="str">
        <f t="shared" si="6"/>
        <v>EVALUACIÓN DEL DESEMPEÑO</v>
      </c>
      <c r="C152" s="10">
        <v>310</v>
      </c>
      <c r="D152" s="10"/>
      <c r="E152" s="77" t="s">
        <v>231</v>
      </c>
      <c r="F152" s="65"/>
      <c r="G152" s="65" t="s">
        <v>232</v>
      </c>
      <c r="H152" s="156" t="s">
        <v>354</v>
      </c>
      <c r="I152" s="149"/>
      <c r="J152" s="14">
        <v>0</v>
      </c>
      <c r="K152" s="21">
        <v>4</v>
      </c>
      <c r="L152" s="14">
        <v>4</v>
      </c>
      <c r="M152" s="15"/>
      <c r="N152" s="28"/>
      <c r="O152" s="91"/>
      <c r="P152" s="16"/>
      <c r="Q152" s="17"/>
      <c r="R152" s="17"/>
      <c r="S152" s="31"/>
    </row>
    <row r="153" spans="1:19" ht="95.45" customHeight="1" x14ac:dyDescent="0.3">
      <c r="A153" s="10">
        <v>9</v>
      </c>
      <c r="B153" s="10" t="str">
        <f t="shared" si="6"/>
        <v>EVALUACIÓN DEL DESEMPEÑO</v>
      </c>
      <c r="C153" s="10">
        <v>311</v>
      </c>
      <c r="D153" s="10"/>
      <c r="E153" s="77" t="s">
        <v>233</v>
      </c>
      <c r="F153" s="65" t="s">
        <v>332</v>
      </c>
      <c r="G153" s="65"/>
      <c r="H153" s="156" t="s">
        <v>354</v>
      </c>
      <c r="I153" s="149"/>
      <c r="J153" s="14">
        <v>0</v>
      </c>
      <c r="K153" s="21">
        <v>4</v>
      </c>
      <c r="L153" s="14">
        <v>4</v>
      </c>
      <c r="M153" s="15"/>
      <c r="N153" s="28"/>
      <c r="O153" s="46"/>
      <c r="P153" s="16"/>
      <c r="Q153" s="17"/>
      <c r="R153" s="17"/>
    </row>
    <row r="154" spans="1:19" ht="67.150000000000006" customHeight="1" x14ac:dyDescent="0.3">
      <c r="A154" s="10">
        <v>10</v>
      </c>
      <c r="B154" s="10" t="str">
        <f>$F$105&amp;"TOTAL"</f>
        <v>EVALUACIÓN DEL DESEMPEÑOTOTAL</v>
      </c>
      <c r="C154" s="10" t="s">
        <v>259</v>
      </c>
      <c r="D154" s="10" t="s">
        <v>17</v>
      </c>
      <c r="E154" s="77">
        <v>9</v>
      </c>
      <c r="F154" s="65"/>
      <c r="G154" s="65"/>
      <c r="H154" s="65"/>
      <c r="I154" s="73"/>
      <c r="J154" s="121">
        <f>SUM(J76:J153)</f>
        <v>0</v>
      </c>
      <c r="K154" s="121">
        <f>SUM(K108:K153)</f>
        <v>150</v>
      </c>
      <c r="L154" s="121">
        <f>SUM(L108:L153)</f>
        <v>150</v>
      </c>
      <c r="M154" s="132"/>
      <c r="N154" s="132"/>
      <c r="O154" s="131"/>
      <c r="P154" s="132"/>
      <c r="Q154" s="17"/>
      <c r="R154" s="17"/>
    </row>
    <row r="155" spans="1:19" ht="66" customHeight="1" x14ac:dyDescent="0.3">
      <c r="A155" s="10">
        <v>10</v>
      </c>
      <c r="B155" s="10" t="str">
        <f>$F$155&amp;"ENCABEZADO"</f>
        <v>MEJORAENCABEZADO</v>
      </c>
      <c r="C155" s="10">
        <v>313</v>
      </c>
      <c r="D155" s="10" t="s">
        <v>17</v>
      </c>
      <c r="E155" s="198">
        <v>10</v>
      </c>
      <c r="F155" s="200" t="s">
        <v>234</v>
      </c>
      <c r="G155" s="201"/>
      <c r="H155" s="199"/>
      <c r="I155" s="116"/>
      <c r="J155" s="117"/>
      <c r="K155" s="117"/>
      <c r="L155" s="117"/>
      <c r="M155" s="117"/>
      <c r="N155" s="117"/>
      <c r="O155" s="119"/>
      <c r="P155" s="120"/>
      <c r="Q155" s="17"/>
      <c r="R155" s="17"/>
    </row>
    <row r="156" spans="1:19" ht="81" customHeight="1" x14ac:dyDescent="0.3">
      <c r="A156" s="10">
        <v>10</v>
      </c>
      <c r="B156" s="10" t="str">
        <f t="shared" ref="B156:B175" si="7">IF(D156="H",$F$155&amp;"H",$F$155)</f>
        <v>MEJORAH</v>
      </c>
      <c r="C156" s="10">
        <v>314</v>
      </c>
      <c r="D156" s="10" t="s">
        <v>17</v>
      </c>
      <c r="E156" s="137">
        <v>10.1</v>
      </c>
      <c r="F156" s="133" t="s">
        <v>276</v>
      </c>
      <c r="G156" s="133"/>
      <c r="H156" s="133"/>
      <c r="I156" s="133"/>
      <c r="J156" s="122"/>
      <c r="K156" s="122"/>
      <c r="L156" s="122"/>
      <c r="M156" s="122"/>
      <c r="N156" s="122"/>
      <c r="O156" s="133"/>
      <c r="P156" s="108"/>
      <c r="Q156" s="17"/>
      <c r="R156" s="17"/>
    </row>
    <row r="157" spans="1:19" ht="96.6" customHeight="1" x14ac:dyDescent="0.3">
      <c r="A157" s="10">
        <v>10</v>
      </c>
      <c r="B157" s="10" t="str">
        <f t="shared" si="7"/>
        <v>MEJORA</v>
      </c>
      <c r="C157" s="10">
        <v>315</v>
      </c>
      <c r="D157" s="10"/>
      <c r="E157" s="77" t="s">
        <v>334</v>
      </c>
      <c r="F157" s="65" t="s">
        <v>333</v>
      </c>
      <c r="G157" s="165"/>
      <c r="H157" s="156" t="s">
        <v>355</v>
      </c>
      <c r="I157" s="165"/>
      <c r="J157" s="14">
        <v>0</v>
      </c>
      <c r="K157" s="21">
        <v>3</v>
      </c>
      <c r="L157" s="14">
        <v>3</v>
      </c>
      <c r="M157" s="15"/>
      <c r="N157" s="28"/>
      <c r="O157" s="78"/>
      <c r="P157" s="166"/>
      <c r="Q157" s="17"/>
      <c r="R157" s="17"/>
    </row>
    <row r="158" spans="1:19" ht="119.45" customHeight="1" x14ac:dyDescent="0.3">
      <c r="A158" s="10">
        <v>10</v>
      </c>
      <c r="B158" s="10" t="str">
        <f t="shared" si="7"/>
        <v>MEJORA</v>
      </c>
      <c r="C158" s="10">
        <v>316</v>
      </c>
      <c r="D158" s="10"/>
      <c r="E158" s="77" t="s">
        <v>235</v>
      </c>
      <c r="F158" s="65" t="s">
        <v>335</v>
      </c>
      <c r="G158" s="65" t="s">
        <v>236</v>
      </c>
      <c r="H158" s="156" t="s">
        <v>355</v>
      </c>
      <c r="I158" s="155"/>
      <c r="J158" s="14">
        <v>0</v>
      </c>
      <c r="K158" s="21">
        <v>3</v>
      </c>
      <c r="L158" s="14">
        <v>3</v>
      </c>
      <c r="M158" s="15"/>
      <c r="N158" s="28"/>
      <c r="O158" s="78"/>
      <c r="P158" s="16"/>
      <c r="Q158" s="17"/>
      <c r="R158" s="17"/>
    </row>
    <row r="159" spans="1:19" ht="73.150000000000006" customHeight="1" x14ac:dyDescent="0.3">
      <c r="A159" s="10">
        <v>10</v>
      </c>
      <c r="B159" s="10" t="str">
        <f t="shared" si="7"/>
        <v>MEJORA</v>
      </c>
      <c r="C159" s="10">
        <v>317</v>
      </c>
      <c r="D159" s="10"/>
      <c r="E159" s="77" t="s">
        <v>237</v>
      </c>
      <c r="F159" s="65"/>
      <c r="G159" s="65" t="s">
        <v>238</v>
      </c>
      <c r="H159" s="156" t="s">
        <v>355</v>
      </c>
      <c r="I159" s="155"/>
      <c r="J159" s="14">
        <v>0</v>
      </c>
      <c r="K159" s="21">
        <v>4</v>
      </c>
      <c r="L159" s="14">
        <v>4</v>
      </c>
      <c r="M159" s="15"/>
      <c r="N159" s="28"/>
      <c r="O159" s="78"/>
      <c r="P159" s="16"/>
      <c r="Q159" s="17"/>
      <c r="R159" s="17"/>
    </row>
    <row r="160" spans="1:19" ht="90" customHeight="1" x14ac:dyDescent="0.3">
      <c r="A160" s="10">
        <v>10</v>
      </c>
      <c r="B160" s="10" t="str">
        <f t="shared" si="7"/>
        <v>MEJORA</v>
      </c>
      <c r="C160" s="10">
        <v>318</v>
      </c>
      <c r="D160" s="10"/>
      <c r="E160" s="77" t="s">
        <v>239</v>
      </c>
      <c r="F160" s="65"/>
      <c r="G160" s="65" t="s">
        <v>240</v>
      </c>
      <c r="H160" s="156" t="s">
        <v>355</v>
      </c>
      <c r="I160" s="155"/>
      <c r="J160" s="14">
        <v>0</v>
      </c>
      <c r="K160" s="21">
        <v>4</v>
      </c>
      <c r="L160" s="14">
        <v>4</v>
      </c>
      <c r="M160" s="15"/>
      <c r="N160" s="28"/>
      <c r="O160" s="78"/>
      <c r="P160" s="16"/>
      <c r="Q160" s="17"/>
      <c r="R160" s="17"/>
    </row>
    <row r="161" spans="1:18" ht="90" customHeight="1" x14ac:dyDescent="0.3">
      <c r="A161" s="10">
        <v>10</v>
      </c>
      <c r="B161" s="10" t="str">
        <f t="shared" si="7"/>
        <v>MEJORAH</v>
      </c>
      <c r="C161" s="10">
        <v>319</v>
      </c>
      <c r="D161" s="10" t="s">
        <v>17</v>
      </c>
      <c r="E161" s="137">
        <v>10.199999999999999</v>
      </c>
      <c r="F161" s="133" t="s">
        <v>336</v>
      </c>
      <c r="G161" s="133"/>
      <c r="H161" s="108"/>
      <c r="I161" s="133"/>
      <c r="J161" s="115"/>
      <c r="K161" s="115"/>
      <c r="L161" s="115"/>
      <c r="M161" s="115"/>
      <c r="N161" s="108"/>
      <c r="O161" s="179"/>
      <c r="P161" s="108"/>
      <c r="Q161" s="17"/>
      <c r="R161" s="17"/>
    </row>
    <row r="162" spans="1:18" ht="93" customHeight="1" x14ac:dyDescent="0.3">
      <c r="A162" s="10">
        <v>10</v>
      </c>
      <c r="B162" s="10" t="str">
        <f t="shared" si="7"/>
        <v>MEJORA</v>
      </c>
      <c r="C162" s="10">
        <v>320</v>
      </c>
      <c r="D162" s="10"/>
      <c r="E162" s="77" t="s">
        <v>241</v>
      </c>
      <c r="F162" s="65" t="s">
        <v>337</v>
      </c>
      <c r="G162" s="133"/>
      <c r="H162" s="133"/>
      <c r="I162" s="133"/>
      <c r="J162" s="122"/>
      <c r="K162" s="122"/>
      <c r="L162" s="122"/>
      <c r="M162" s="122"/>
      <c r="N162" s="108"/>
      <c r="O162" s="133"/>
      <c r="P162" s="108"/>
      <c r="Q162" s="17"/>
      <c r="R162" s="17"/>
    </row>
    <row r="163" spans="1:18" ht="119.45" customHeight="1" x14ac:dyDescent="0.3">
      <c r="A163" s="10">
        <v>10</v>
      </c>
      <c r="B163" s="10" t="str">
        <f t="shared" si="7"/>
        <v>MEJORA</v>
      </c>
      <c r="C163" s="10">
        <v>321</v>
      </c>
      <c r="D163" s="10"/>
      <c r="E163" s="77" t="s">
        <v>338</v>
      </c>
      <c r="F163" s="65"/>
      <c r="G163" s="65" t="s">
        <v>339</v>
      </c>
      <c r="H163" s="156" t="s">
        <v>355</v>
      </c>
      <c r="I163" s="155"/>
      <c r="J163" s="14">
        <v>0</v>
      </c>
      <c r="K163" s="21">
        <v>6</v>
      </c>
      <c r="L163" s="14">
        <v>6</v>
      </c>
      <c r="M163" s="15"/>
      <c r="N163" s="28"/>
      <c r="O163" s="192"/>
      <c r="P163" s="16"/>
      <c r="Q163" s="17"/>
      <c r="R163" s="17"/>
    </row>
    <row r="164" spans="1:18" ht="230.45" customHeight="1" x14ac:dyDescent="0.3">
      <c r="A164" s="10">
        <v>10</v>
      </c>
      <c r="B164" s="10" t="str">
        <f t="shared" si="7"/>
        <v>MEJORA</v>
      </c>
      <c r="C164" s="10">
        <v>322</v>
      </c>
      <c r="D164" s="10"/>
      <c r="E164" s="77" t="s">
        <v>341</v>
      </c>
      <c r="F164" s="65"/>
      <c r="G164" s="65" t="s">
        <v>340</v>
      </c>
      <c r="H164" s="156" t="s">
        <v>355</v>
      </c>
      <c r="I164" s="155"/>
      <c r="J164" s="14">
        <v>0</v>
      </c>
      <c r="K164" s="21">
        <v>6</v>
      </c>
      <c r="L164" s="14">
        <v>6</v>
      </c>
      <c r="M164" s="15"/>
      <c r="N164" s="28"/>
      <c r="O164" s="193"/>
      <c r="P164" s="16"/>
      <c r="Q164" s="17"/>
      <c r="R164" s="17"/>
    </row>
    <row r="165" spans="1:18" ht="70.150000000000006" customHeight="1" x14ac:dyDescent="0.3">
      <c r="A165" s="10">
        <v>10</v>
      </c>
      <c r="B165" s="10" t="str">
        <f t="shared" si="7"/>
        <v>MEJORA</v>
      </c>
      <c r="C165" s="10">
        <v>323</v>
      </c>
      <c r="D165" s="10"/>
      <c r="E165" s="77" t="s">
        <v>242</v>
      </c>
      <c r="F165" s="65"/>
      <c r="G165" s="65" t="s">
        <v>243</v>
      </c>
      <c r="H165" s="156" t="s">
        <v>355</v>
      </c>
      <c r="I165" s="155"/>
      <c r="J165" s="14">
        <v>0</v>
      </c>
      <c r="K165" s="21">
        <v>4</v>
      </c>
      <c r="L165" s="14">
        <v>4</v>
      </c>
      <c r="M165" s="15"/>
      <c r="N165" s="28"/>
      <c r="O165" s="193"/>
      <c r="P165" s="16"/>
      <c r="Q165" s="17"/>
      <c r="R165" s="17"/>
    </row>
    <row r="166" spans="1:18" ht="79.150000000000006" customHeight="1" x14ac:dyDescent="0.3">
      <c r="A166" s="10">
        <v>10</v>
      </c>
      <c r="B166" s="10" t="str">
        <f t="shared" si="7"/>
        <v>MEJORA</v>
      </c>
      <c r="C166" s="10">
        <v>324</v>
      </c>
      <c r="D166" s="10"/>
      <c r="E166" s="77" t="s">
        <v>244</v>
      </c>
      <c r="F166" s="65"/>
      <c r="G166" s="65" t="s">
        <v>245</v>
      </c>
      <c r="H166" s="156" t="s">
        <v>355</v>
      </c>
      <c r="I166" s="155"/>
      <c r="J166" s="14">
        <v>0</v>
      </c>
      <c r="K166" s="21">
        <v>4</v>
      </c>
      <c r="L166" s="14">
        <v>4</v>
      </c>
      <c r="M166" s="15"/>
      <c r="N166" s="28"/>
      <c r="O166" s="193"/>
      <c r="P166" s="16"/>
      <c r="Q166" s="17"/>
      <c r="R166" s="17"/>
    </row>
    <row r="167" spans="1:18" ht="67.900000000000006" customHeight="1" x14ac:dyDescent="0.3">
      <c r="A167" s="10">
        <v>10</v>
      </c>
      <c r="B167" s="10" t="str">
        <f t="shared" si="7"/>
        <v>MEJORA</v>
      </c>
      <c r="C167" s="10">
        <v>325</v>
      </c>
      <c r="D167" s="10"/>
      <c r="E167" s="77" t="s">
        <v>246</v>
      </c>
      <c r="F167" s="65"/>
      <c r="G167" s="65" t="s">
        <v>247</v>
      </c>
      <c r="H167" s="156" t="s">
        <v>355</v>
      </c>
      <c r="I167" s="155"/>
      <c r="J167" s="14">
        <v>0</v>
      </c>
      <c r="K167" s="21">
        <v>2</v>
      </c>
      <c r="L167" s="14">
        <v>2</v>
      </c>
      <c r="M167" s="15"/>
      <c r="N167" s="28"/>
      <c r="O167" s="193"/>
      <c r="P167" s="16"/>
      <c r="Q167" s="17"/>
      <c r="R167" s="17"/>
    </row>
    <row r="168" spans="1:18" ht="60.6" customHeight="1" x14ac:dyDescent="0.3">
      <c r="A168" s="10">
        <v>10</v>
      </c>
      <c r="B168" s="10" t="str">
        <f t="shared" si="7"/>
        <v>MEJORA</v>
      </c>
      <c r="C168" s="10">
        <v>326</v>
      </c>
      <c r="D168" s="10"/>
      <c r="E168" s="77" t="s">
        <v>248</v>
      </c>
      <c r="F168" s="65"/>
      <c r="G168" s="65" t="s">
        <v>249</v>
      </c>
      <c r="H168" s="156" t="s">
        <v>355</v>
      </c>
      <c r="I168" s="155"/>
      <c r="J168" s="14">
        <v>0</v>
      </c>
      <c r="K168" s="21">
        <v>2</v>
      </c>
      <c r="L168" s="14">
        <v>2</v>
      </c>
      <c r="M168" s="15"/>
      <c r="N168" s="28"/>
      <c r="O168" s="193"/>
      <c r="P168" s="16"/>
      <c r="Q168" s="17"/>
      <c r="R168" s="17"/>
    </row>
    <row r="169" spans="1:18" ht="150" customHeight="1" x14ac:dyDescent="0.3">
      <c r="A169" s="10">
        <v>10</v>
      </c>
      <c r="B169" s="10" t="str">
        <f t="shared" si="7"/>
        <v>MEJORA</v>
      </c>
      <c r="C169" s="10">
        <v>327</v>
      </c>
      <c r="D169" s="10"/>
      <c r="E169" s="77" t="s">
        <v>250</v>
      </c>
      <c r="F169" s="65" t="s">
        <v>342</v>
      </c>
      <c r="G169" s="65" t="s">
        <v>251</v>
      </c>
      <c r="H169" s="156" t="s">
        <v>355</v>
      </c>
      <c r="I169" s="155"/>
      <c r="J169" s="14">
        <v>0</v>
      </c>
      <c r="K169" s="21">
        <v>2</v>
      </c>
      <c r="L169" s="14">
        <v>2</v>
      </c>
      <c r="M169" s="15"/>
      <c r="N169" s="28"/>
      <c r="O169" s="193"/>
      <c r="P169" s="16"/>
      <c r="Q169" s="17"/>
      <c r="R169" s="17"/>
    </row>
    <row r="170" spans="1:18" ht="150" customHeight="1" x14ac:dyDescent="0.3">
      <c r="A170" s="10">
        <v>10</v>
      </c>
      <c r="B170" s="10" t="str">
        <f t="shared" si="7"/>
        <v>MEJORAH</v>
      </c>
      <c r="C170" s="10">
        <v>328</v>
      </c>
      <c r="D170" s="10" t="s">
        <v>17</v>
      </c>
      <c r="E170" s="137" t="s">
        <v>252</v>
      </c>
      <c r="F170" s="133" t="s">
        <v>343</v>
      </c>
      <c r="G170" s="133"/>
      <c r="H170" s="133"/>
      <c r="I170" s="133"/>
      <c r="J170" s="122"/>
      <c r="K170" s="122"/>
      <c r="L170" s="122"/>
      <c r="M170" s="122"/>
      <c r="N170" s="122"/>
      <c r="O170" s="133"/>
      <c r="P170" s="108"/>
      <c r="Q170" s="17"/>
      <c r="R170" s="17"/>
    </row>
    <row r="171" spans="1:18" ht="150" customHeight="1" x14ac:dyDescent="0.3">
      <c r="A171" s="10">
        <v>10</v>
      </c>
      <c r="B171" s="10" t="str">
        <f t="shared" si="7"/>
        <v>MEJORA</v>
      </c>
      <c r="C171" s="10">
        <v>329</v>
      </c>
      <c r="D171" s="10"/>
      <c r="E171" s="77" t="s">
        <v>253</v>
      </c>
      <c r="F171" s="65"/>
      <c r="G171" s="65" t="s">
        <v>254</v>
      </c>
      <c r="H171" s="156" t="s">
        <v>355</v>
      </c>
      <c r="I171" s="155"/>
      <c r="J171" s="14">
        <v>0</v>
      </c>
      <c r="K171" s="21">
        <v>2</v>
      </c>
      <c r="L171" s="14">
        <v>2</v>
      </c>
      <c r="M171" s="15"/>
      <c r="N171" s="28"/>
      <c r="O171" s="78"/>
      <c r="P171" s="16"/>
      <c r="Q171" s="17"/>
      <c r="R171" s="17"/>
    </row>
    <row r="172" spans="1:18" ht="150" customHeight="1" x14ac:dyDescent="0.3">
      <c r="A172" s="10">
        <v>10</v>
      </c>
      <c r="B172" s="10" t="str">
        <f t="shared" si="7"/>
        <v>MEJORA</v>
      </c>
      <c r="C172" s="10">
        <v>330</v>
      </c>
      <c r="D172" s="10"/>
      <c r="E172" s="77" t="s">
        <v>255</v>
      </c>
      <c r="F172" s="65"/>
      <c r="G172" s="65" t="s">
        <v>256</v>
      </c>
      <c r="H172" s="156" t="s">
        <v>355</v>
      </c>
      <c r="I172" s="155"/>
      <c r="J172" s="14">
        <v>0</v>
      </c>
      <c r="K172" s="21">
        <v>2</v>
      </c>
      <c r="L172" s="14">
        <v>2</v>
      </c>
      <c r="M172" s="15"/>
      <c r="N172" s="28"/>
      <c r="O172" s="78"/>
      <c r="P172" s="16"/>
      <c r="Q172" s="17"/>
      <c r="R172" s="17"/>
    </row>
    <row r="173" spans="1:18" ht="150" customHeight="1" x14ac:dyDescent="0.3">
      <c r="A173" s="10">
        <v>10</v>
      </c>
      <c r="B173" s="10" t="str">
        <f t="shared" si="7"/>
        <v>MEJORAH</v>
      </c>
      <c r="C173" s="10">
        <v>331</v>
      </c>
      <c r="D173" s="10" t="s">
        <v>17</v>
      </c>
      <c r="E173" s="137">
        <v>10.3</v>
      </c>
      <c r="F173" s="133" t="s">
        <v>344</v>
      </c>
      <c r="G173" s="133"/>
      <c r="H173" s="133"/>
      <c r="I173" s="133"/>
      <c r="J173" s="122"/>
      <c r="K173" s="122"/>
      <c r="L173" s="122"/>
      <c r="M173" s="122"/>
      <c r="N173" s="122"/>
      <c r="O173" s="133"/>
      <c r="P173" s="108"/>
      <c r="Q173" s="17"/>
      <c r="R173" s="17"/>
    </row>
    <row r="174" spans="1:18" ht="150" customHeight="1" x14ac:dyDescent="0.3">
      <c r="A174" s="10">
        <v>10</v>
      </c>
      <c r="B174" s="10" t="str">
        <f t="shared" si="7"/>
        <v>MEJORA</v>
      </c>
      <c r="C174" s="10">
        <v>332</v>
      </c>
      <c r="D174" s="10"/>
      <c r="E174" s="77" t="s">
        <v>257</v>
      </c>
      <c r="F174" s="65" t="s">
        <v>346</v>
      </c>
      <c r="G174" s="65"/>
      <c r="H174" s="156" t="s">
        <v>355</v>
      </c>
      <c r="I174" s="155"/>
      <c r="J174" s="14">
        <v>0</v>
      </c>
      <c r="K174" s="21">
        <v>3</v>
      </c>
      <c r="L174" s="14">
        <v>3</v>
      </c>
      <c r="M174" s="15"/>
      <c r="N174" s="28"/>
      <c r="O174" s="192"/>
      <c r="P174" s="16"/>
      <c r="Q174" s="17"/>
      <c r="R174" s="17"/>
    </row>
    <row r="175" spans="1:18" ht="150" customHeight="1" x14ac:dyDescent="0.3">
      <c r="A175" s="10">
        <v>10</v>
      </c>
      <c r="B175" s="10" t="str">
        <f t="shared" si="7"/>
        <v>MEJORA</v>
      </c>
      <c r="C175" s="10">
        <v>333</v>
      </c>
      <c r="D175" s="10"/>
      <c r="E175" s="77" t="s">
        <v>258</v>
      </c>
      <c r="F175" s="65" t="s">
        <v>345</v>
      </c>
      <c r="G175" s="65"/>
      <c r="H175" s="156" t="s">
        <v>355</v>
      </c>
      <c r="I175" s="155"/>
      <c r="J175" s="14">
        <v>0</v>
      </c>
      <c r="K175" s="21">
        <v>3</v>
      </c>
      <c r="L175" s="14">
        <v>3</v>
      </c>
      <c r="M175" s="15"/>
      <c r="N175" s="28"/>
      <c r="O175" s="194"/>
      <c r="P175" s="16"/>
      <c r="Q175" s="17"/>
      <c r="R175" s="17"/>
    </row>
    <row r="176" spans="1:18" ht="26.25" x14ac:dyDescent="0.3">
      <c r="A176" s="10">
        <v>10</v>
      </c>
      <c r="B176" s="10" t="str">
        <f>$F$155&amp;"TOTAL"</f>
        <v>MEJORATOTAL</v>
      </c>
      <c r="C176" s="10" t="s">
        <v>259</v>
      </c>
      <c r="D176" s="10" t="s">
        <v>17</v>
      </c>
      <c r="E176" s="92"/>
      <c r="F176" s="93"/>
      <c r="G176" s="93"/>
      <c r="H176" s="93"/>
      <c r="I176" s="73"/>
      <c r="J176" s="121">
        <f>SUM(J108:J175)</f>
        <v>0</v>
      </c>
      <c r="K176" s="121">
        <f>SUM(K156:K175)</f>
        <v>50</v>
      </c>
      <c r="L176" s="121">
        <f>SUM(L156:L175)</f>
        <v>50</v>
      </c>
      <c r="M176" s="132"/>
      <c r="N176" s="132"/>
      <c r="O176" s="131"/>
      <c r="P176" s="132"/>
      <c r="Q176" s="17"/>
      <c r="R176" s="17"/>
    </row>
    <row r="177" spans="1:19" ht="26.25" x14ac:dyDescent="0.3">
      <c r="A177" s="10">
        <v>10</v>
      </c>
      <c r="B177" s="10" t="s">
        <v>260</v>
      </c>
      <c r="C177" s="10" t="s">
        <v>259</v>
      </c>
      <c r="D177" s="10" t="s">
        <v>17</v>
      </c>
      <c r="E177" s="198"/>
      <c r="F177" s="202" t="s">
        <v>261</v>
      </c>
      <c r="G177" s="202"/>
      <c r="H177" s="109"/>
      <c r="I177" s="109"/>
      <c r="J177" s="198">
        <f>SUM(J176,J104,J56,J37,J26)</f>
        <v>0</v>
      </c>
      <c r="K177" s="198">
        <f>SUM(K26,K37,K56,K89,K104,K154,K176)</f>
        <v>516</v>
      </c>
      <c r="L177" s="198">
        <f>SUM(L26,L37,L56,L89,L104,L154,L176)</f>
        <v>516</v>
      </c>
      <c r="M177" s="140"/>
      <c r="N177" s="140"/>
      <c r="O177" s="141"/>
      <c r="P177" s="140"/>
      <c r="Q177" s="56"/>
      <c r="R177" s="56"/>
    </row>
    <row r="178" spans="1:19" ht="15" customHeight="1" x14ac:dyDescent="0.3">
      <c r="A178" s="94"/>
      <c r="B178" s="94"/>
      <c r="C178" s="94"/>
      <c r="D178" s="94"/>
      <c r="E178" s="95"/>
      <c r="F178" s="90"/>
      <c r="G178" s="90"/>
      <c r="H178" s="90"/>
      <c r="K178" s="95"/>
      <c r="L178" s="97"/>
      <c r="M178" s="97"/>
      <c r="N178" s="97"/>
      <c r="O178" s="98"/>
      <c r="P178" s="90"/>
      <c r="Q178" s="17"/>
      <c r="R178" s="17"/>
      <c r="S178" s="58"/>
    </row>
    <row r="179" spans="1:19" s="90" customFormat="1" x14ac:dyDescent="0.3">
      <c r="A179" s="99"/>
      <c r="B179" s="99"/>
      <c r="C179" s="94"/>
      <c r="D179" s="99"/>
      <c r="E179" s="95"/>
      <c r="I179" s="96"/>
      <c r="J179" s="96"/>
      <c r="K179" s="95"/>
      <c r="L179" s="97"/>
      <c r="M179" s="97"/>
      <c r="N179" s="97"/>
      <c r="O179" s="98"/>
      <c r="Q179" s="100"/>
      <c r="R179" s="100"/>
      <c r="S179" s="101"/>
    </row>
    <row r="180" spans="1:19" s="90" customFormat="1" x14ac:dyDescent="0.3">
      <c r="A180" s="102"/>
      <c r="B180" s="102"/>
      <c r="C180" s="102"/>
      <c r="D180" s="102"/>
      <c r="E180" s="103"/>
      <c r="F180" s="75"/>
      <c r="G180" s="75"/>
      <c r="H180" s="75"/>
      <c r="I180" s="96"/>
      <c r="J180" s="96"/>
      <c r="K180" s="103"/>
      <c r="L180" s="104"/>
      <c r="M180" s="104"/>
      <c r="N180" s="104"/>
      <c r="O180" s="75"/>
      <c r="P180" s="75"/>
      <c r="Q180" s="100"/>
      <c r="R180" s="100"/>
      <c r="S180" s="101"/>
    </row>
  </sheetData>
  <sheetProtection formatCells="0" formatColumns="0" formatRows="0" insertColumns="0" insertRows="0" insertHyperlinks="0" deleteColumns="0" deleteRows="0" sort="0" autoFilter="0" pivotTables="0"/>
  <protectedRanges>
    <protectedRange sqref="O162:P162 O170:P170 O173:P173 N161:N162" name="Auditoría interna C10"/>
    <protectedRange sqref="O168:O169 O116:P116 O125:P125 O165 O163 O171:O172 O114:O115 O117:O118 O123:O124 O135:P135 O136:O153 O174:O175 O126:O134 O157:O161" name="Auditoría interna C9"/>
    <protectedRange sqref="O108:O113 O93:O103 O92:P92" name="Auditoría interna C8"/>
    <protectedRange sqref="O82:P82 O73:O74 O72:P72 O76:O81 O64:P65 O60:O63 O66:O71 O58:P59 O75:P75 O83:O88" name="Auditoría interna C7"/>
    <protectedRange sqref="O40:O49 N50:P50 O51:O55" name="Auditoría interna C6"/>
    <protectedRange sqref="O29 N150:N160 O166 N4:P25 P29:P31 P33:P36 P40:P49 N163:N175 N28:N49 P51:P55 L91 L99 N91:N103 N105:N113 N115:N123 P60:P63 P66:P71 P73:P74 P76:P81 P83:P88 N58:N88 J114:N114 J124:N124 P126:P134 J134:N134 J136:N136 J149:N149 P91 P93:P103 P108:P115 P117:P124 P136:P153 P158:P161 P171:P172 P174:P175 J161:M161 N51:N55 O119:O122 N125:N133 N135 P163:P169 O164 N137:N148" name="Auditoría interna C4"/>
    <protectedRange sqref="O28:P28 O30:O31 O32:P32 O33:O36" name="Auditoría interna C5"/>
    <protectedRange sqref="O91" name="Auditoría interna C8_3"/>
    <protectedRange sqref="L157:L160 L162:L175" name="Auditoría interna C10_2"/>
    <protectedRange sqref="L108:L113 L115:L123 L125:L133 L135 L137:L148 L150:L153" name="Auditoría interna C9_2"/>
    <protectedRange sqref="L100:L103 L92:L98" name="Auditoría interna C8_2"/>
    <protectedRange sqref="L58:L88" name="Auditoría interna C7_10"/>
    <protectedRange sqref="L40:L55" name="Auditoría interna C6_2"/>
    <protectedRange sqref="L4:L25" name="Auditoría interna C4_2"/>
    <protectedRange sqref="L28:L36" name="Auditoría interna C5_2"/>
  </protectedRanges>
  <autoFilter ref="L1:L179"/>
  <dataConsolidate/>
  <mergeCells count="12">
    <mergeCell ref="K45:L45"/>
    <mergeCell ref="M45:N45"/>
    <mergeCell ref="O45:P45"/>
    <mergeCell ref="F3:O3"/>
    <mergeCell ref="G13:P13"/>
    <mergeCell ref="F27:G27"/>
    <mergeCell ref="F38:G38"/>
    <mergeCell ref="F57:G57"/>
    <mergeCell ref="F105:G105"/>
    <mergeCell ref="F155:G155"/>
    <mergeCell ref="F177:G177"/>
    <mergeCell ref="I45:J45"/>
  </mergeCells>
  <conditionalFormatting sqref="L109:L113 M72 L15:L22 L115 L126:L133 L163:L169">
    <cfRule type="colorScale" priority="187">
      <colorScale>
        <cfvo type="num" val="0"/>
        <cfvo type="num" val="1"/>
        <color rgb="FFFF0000"/>
        <color rgb="FF00FF00"/>
      </colorScale>
    </cfRule>
  </conditionalFormatting>
  <conditionalFormatting sqref="M80">
    <cfRule type="colorScale" priority="185">
      <colorScale>
        <cfvo type="num" val="0"/>
        <cfvo type="num" val="1"/>
        <color rgb="FFFF0000"/>
        <color rgb="FF00FF00"/>
      </colorScale>
    </cfRule>
  </conditionalFormatting>
  <conditionalFormatting sqref="M116">
    <cfRule type="colorScale" priority="181">
      <colorScale>
        <cfvo type="num" val="0"/>
        <cfvo type="num" val="1"/>
        <color rgb="FFFF0000"/>
        <color rgb="FF00FF00"/>
      </colorScale>
    </cfRule>
  </conditionalFormatting>
  <conditionalFormatting sqref="M170">
    <cfRule type="colorScale" priority="180">
      <colorScale>
        <cfvo type="num" val="0"/>
        <cfvo type="num" val="1"/>
        <color rgb="FFFF0000"/>
        <color rgb="FF00FF00"/>
      </colorScale>
    </cfRule>
  </conditionalFormatting>
  <conditionalFormatting sqref="M90">
    <cfRule type="colorScale" priority="189">
      <colorScale>
        <cfvo type="num" val="0"/>
        <cfvo type="num" val="1"/>
        <color rgb="FFFF0000"/>
        <color rgb="FF00FF00"/>
      </colorScale>
    </cfRule>
  </conditionalFormatting>
  <conditionalFormatting sqref="M58">
    <cfRule type="colorScale" priority="188">
      <colorScale>
        <cfvo type="num" val="0"/>
        <cfvo type="num" val="1"/>
        <color rgb="FFFF0000"/>
        <color rgb="FF00FF00"/>
      </colorScale>
    </cfRule>
  </conditionalFormatting>
  <conditionalFormatting sqref="M75">
    <cfRule type="colorScale" priority="186">
      <colorScale>
        <cfvo type="num" val="0"/>
        <cfvo type="num" val="1"/>
        <color rgb="FFFF0000"/>
        <color rgb="FF00FF00"/>
      </colorScale>
    </cfRule>
  </conditionalFormatting>
  <conditionalFormatting sqref="M82">
    <cfRule type="colorScale" priority="184">
      <colorScale>
        <cfvo type="num" val="0"/>
        <cfvo type="num" val="1"/>
        <color rgb="FFFF0000"/>
        <color rgb="FF00FF00"/>
      </colorScale>
    </cfRule>
  </conditionalFormatting>
  <conditionalFormatting sqref="M106:M107">
    <cfRule type="colorScale" priority="179">
      <colorScale>
        <cfvo type="num" val="0"/>
        <cfvo type="num" val="1"/>
        <color rgb="FFFF0000"/>
        <color rgb="FF00FF00"/>
      </colorScale>
    </cfRule>
  </conditionalFormatting>
  <conditionalFormatting sqref="M64">
    <cfRule type="colorScale" priority="175">
      <colorScale>
        <cfvo type="num" val="0"/>
        <cfvo type="num" val="1"/>
        <color rgb="FFFF0000"/>
        <color rgb="FF00FF00"/>
      </colorScale>
    </cfRule>
  </conditionalFormatting>
  <conditionalFormatting sqref="M173">
    <cfRule type="colorScale" priority="168">
      <colorScale>
        <cfvo type="num" val="0"/>
        <cfvo type="num" val="1"/>
        <color rgb="FFFF0000"/>
        <color rgb="FF00FF00"/>
      </colorScale>
    </cfRule>
  </conditionalFormatting>
  <conditionalFormatting sqref="M156">
    <cfRule type="colorScale" priority="169">
      <colorScale>
        <cfvo type="num" val="0"/>
        <cfvo type="num" val="1"/>
        <color rgb="FFFF0000"/>
        <color rgb="FF00FF00"/>
      </colorScale>
    </cfRule>
  </conditionalFormatting>
  <conditionalFormatting sqref="L32 L4 L90 L62:L63">
    <cfRule type="colorScale" priority="167">
      <colorScale>
        <cfvo type="num" val="0"/>
        <cfvo type="num" val="1"/>
        <color rgb="FFFF0000"/>
        <color rgb="FF00FF00"/>
      </colorScale>
    </cfRule>
  </conditionalFormatting>
  <conditionalFormatting sqref="L72">
    <cfRule type="colorScale" priority="102">
      <colorScale>
        <cfvo type="num" val="0"/>
        <cfvo type="num" val="1"/>
        <color rgb="FFFF0000"/>
        <color rgb="FF00FF00"/>
      </colorScale>
    </cfRule>
  </conditionalFormatting>
  <conditionalFormatting sqref="L142:L148 L109:L113 L15:L22 L115 L126:L133 L163:L169">
    <cfRule type="cellIs" dxfId="34" priority="130" stopIfTrue="1" operator="equal">
      <formula>""</formula>
    </cfRule>
  </conditionalFormatting>
  <conditionalFormatting sqref="L151:L153 L158:L160 L171:L172 L174:L175">
    <cfRule type="colorScale" priority="129">
      <colorScale>
        <cfvo type="num" val="0"/>
        <cfvo type="num" val="1"/>
        <color rgb="FFFF0000"/>
        <color rgb="FF00FF00"/>
      </colorScale>
    </cfRule>
  </conditionalFormatting>
  <conditionalFormatting sqref="L151:L153 L158:L160 L171:L172 L174:L175">
    <cfRule type="cellIs" dxfId="33" priority="128" stopIfTrue="1" operator="equal">
      <formula>""</formula>
    </cfRule>
  </conditionalFormatting>
  <conditionalFormatting sqref="L46:L49 L51:L55">
    <cfRule type="colorScale" priority="125">
      <colorScale>
        <cfvo type="num" val="0"/>
        <cfvo type="num" val="1"/>
        <color rgb="FFFF0000"/>
        <color rgb="FF00FF00"/>
      </colorScale>
    </cfRule>
  </conditionalFormatting>
  <conditionalFormatting sqref="L46:L49 L51:L55">
    <cfRule type="cellIs" dxfId="32" priority="124" stopIfTrue="1" operator="equal">
      <formula>""</formula>
    </cfRule>
  </conditionalFormatting>
  <conditionalFormatting sqref="L41:L43">
    <cfRule type="colorScale" priority="123">
      <colorScale>
        <cfvo type="num" val="0"/>
        <cfvo type="num" val="1"/>
        <color rgb="FFFF0000"/>
        <color rgb="FF00FF00"/>
      </colorScale>
    </cfRule>
  </conditionalFormatting>
  <conditionalFormatting sqref="L41:L43">
    <cfRule type="cellIs" dxfId="31" priority="122" stopIfTrue="1" operator="equal">
      <formula>""</formula>
    </cfRule>
  </conditionalFormatting>
  <conditionalFormatting sqref="L10">
    <cfRule type="colorScale" priority="121">
      <colorScale>
        <cfvo type="num" val="0"/>
        <cfvo type="num" val="1"/>
        <color rgb="FFFF0000"/>
        <color rgb="FF00FF00"/>
      </colorScale>
    </cfRule>
  </conditionalFormatting>
  <conditionalFormatting sqref="L10">
    <cfRule type="cellIs" dxfId="30" priority="120" stopIfTrue="1" operator="equal">
      <formula>""</formula>
    </cfRule>
  </conditionalFormatting>
  <conditionalFormatting sqref="L28">
    <cfRule type="colorScale" priority="117">
      <colorScale>
        <cfvo type="num" val="0"/>
        <cfvo type="num" val="1"/>
        <color rgb="FFFF0000"/>
        <color rgb="FF00FF00"/>
      </colorScale>
    </cfRule>
  </conditionalFormatting>
  <conditionalFormatting sqref="L60:L61">
    <cfRule type="colorScale" priority="108">
      <colorScale>
        <cfvo type="num" val="0"/>
        <cfvo type="num" val="1"/>
        <color rgb="FFFF0000"/>
        <color rgb="FF00FF00"/>
      </colorScale>
    </cfRule>
  </conditionalFormatting>
  <conditionalFormatting sqref="L60:L61">
    <cfRule type="cellIs" dxfId="29" priority="107" stopIfTrue="1" operator="equal">
      <formula>""</formula>
    </cfRule>
  </conditionalFormatting>
  <conditionalFormatting sqref="L69">
    <cfRule type="colorScale" priority="106">
      <colorScale>
        <cfvo type="num" val="0"/>
        <cfvo type="num" val="1"/>
        <color rgb="FFFF0000"/>
        <color rgb="FF00FF00"/>
      </colorScale>
    </cfRule>
  </conditionalFormatting>
  <conditionalFormatting sqref="L69">
    <cfRule type="cellIs" dxfId="28" priority="105" stopIfTrue="1" operator="equal">
      <formula>""</formula>
    </cfRule>
  </conditionalFormatting>
  <conditionalFormatting sqref="L76">
    <cfRule type="colorScale" priority="100">
      <colorScale>
        <cfvo type="num" val="0"/>
        <cfvo type="num" val="1"/>
        <color rgb="FFFF0000"/>
        <color rgb="FF00FF00"/>
      </colorScale>
    </cfRule>
  </conditionalFormatting>
  <conditionalFormatting sqref="L76">
    <cfRule type="cellIs" dxfId="27" priority="99" stopIfTrue="1" operator="equal">
      <formula>""</formula>
    </cfRule>
  </conditionalFormatting>
  <conditionalFormatting sqref="L116">
    <cfRule type="colorScale" priority="95">
      <colorScale>
        <cfvo type="num" val="0"/>
        <cfvo type="num" val="1"/>
        <color rgb="FFFF0000"/>
        <color rgb="FF00FF00"/>
      </colorScale>
    </cfRule>
  </conditionalFormatting>
  <conditionalFormatting sqref="L141">
    <cfRule type="colorScale" priority="94">
      <colorScale>
        <cfvo type="num" val="0"/>
        <cfvo type="num" val="1"/>
        <color rgb="FFFF0000"/>
        <color rgb="FF00FF00"/>
      </colorScale>
    </cfRule>
  </conditionalFormatting>
  <conditionalFormatting sqref="L141">
    <cfRule type="cellIs" dxfId="26" priority="93" stopIfTrue="1" operator="equal">
      <formula>""</formula>
    </cfRule>
  </conditionalFormatting>
  <conditionalFormatting sqref="L150">
    <cfRule type="colorScale" priority="92">
      <colorScale>
        <cfvo type="num" val="0"/>
        <cfvo type="num" val="1"/>
        <color rgb="FFFF0000"/>
        <color rgb="FF00FF00"/>
      </colorScale>
    </cfRule>
  </conditionalFormatting>
  <conditionalFormatting sqref="L150">
    <cfRule type="cellIs" dxfId="25" priority="91" stopIfTrue="1" operator="equal">
      <formula>""</formula>
    </cfRule>
  </conditionalFormatting>
  <conditionalFormatting sqref="L170">
    <cfRule type="colorScale" priority="90">
      <colorScale>
        <cfvo type="num" val="0"/>
        <cfvo type="num" val="1"/>
        <color rgb="FFFF0000"/>
        <color rgb="FF00FF00"/>
      </colorScale>
    </cfRule>
  </conditionalFormatting>
  <conditionalFormatting sqref="L7">
    <cfRule type="colorScale" priority="163">
      <colorScale>
        <cfvo type="num" val="0"/>
        <cfvo type="num" val="1"/>
        <color rgb="FFFF0000"/>
        <color rgb="FF00FF00"/>
      </colorScale>
    </cfRule>
  </conditionalFormatting>
  <conditionalFormatting sqref="L4 L62:L63">
    <cfRule type="cellIs" dxfId="24" priority="166" stopIfTrue="1" operator="equal">
      <formula>""</formula>
    </cfRule>
  </conditionalFormatting>
  <conditionalFormatting sqref="L7">
    <cfRule type="cellIs" dxfId="23" priority="162" stopIfTrue="1" operator="equal">
      <formula>""</formula>
    </cfRule>
  </conditionalFormatting>
  <conditionalFormatting sqref="L11:L12 L24:L25">
    <cfRule type="colorScale" priority="155">
      <colorScale>
        <cfvo type="num" val="0"/>
        <cfvo type="num" val="1"/>
        <color rgb="FFFF0000"/>
        <color rgb="FF00FF00"/>
      </colorScale>
    </cfRule>
  </conditionalFormatting>
  <conditionalFormatting sqref="L11:L12 L24:L25">
    <cfRule type="cellIs" dxfId="22" priority="154" stopIfTrue="1" operator="equal">
      <formula>""</formula>
    </cfRule>
  </conditionalFormatting>
  <conditionalFormatting sqref="L29:L31">
    <cfRule type="colorScale" priority="151">
      <colorScale>
        <cfvo type="num" val="0"/>
        <cfvo type="num" val="1"/>
        <color rgb="FFFF0000"/>
        <color rgb="FF00FF00"/>
      </colorScale>
    </cfRule>
  </conditionalFormatting>
  <conditionalFormatting sqref="L29:L31">
    <cfRule type="cellIs" dxfId="21" priority="150" stopIfTrue="1" operator="equal">
      <formula>""</formula>
    </cfRule>
  </conditionalFormatting>
  <conditionalFormatting sqref="L34:L36">
    <cfRule type="colorScale" priority="149">
      <colorScale>
        <cfvo type="num" val="0"/>
        <cfvo type="num" val="1"/>
        <color rgb="FFFF0000"/>
        <color rgb="FF00FF00"/>
      </colorScale>
    </cfRule>
  </conditionalFormatting>
  <conditionalFormatting sqref="L34:L36">
    <cfRule type="cellIs" dxfId="20" priority="148" stopIfTrue="1" operator="equal">
      <formula>""</formula>
    </cfRule>
  </conditionalFormatting>
  <conditionalFormatting sqref="L66:L68">
    <cfRule type="colorScale" priority="143">
      <colorScale>
        <cfvo type="num" val="0"/>
        <cfvo type="num" val="1"/>
        <color rgb="FFFF0000"/>
        <color rgb="FF00FF00"/>
      </colorScale>
    </cfRule>
  </conditionalFormatting>
  <conditionalFormatting sqref="L66:L68">
    <cfRule type="cellIs" dxfId="19" priority="142" stopIfTrue="1" operator="equal">
      <formula>""</formula>
    </cfRule>
  </conditionalFormatting>
  <conditionalFormatting sqref="L70">
    <cfRule type="colorScale" priority="141">
      <colorScale>
        <cfvo type="num" val="0"/>
        <cfvo type="num" val="1"/>
        <color rgb="FFFF0000"/>
        <color rgb="FF00FF00"/>
      </colorScale>
    </cfRule>
  </conditionalFormatting>
  <conditionalFormatting sqref="L70">
    <cfRule type="cellIs" dxfId="18" priority="140" stopIfTrue="1" operator="equal">
      <formula>""</formula>
    </cfRule>
  </conditionalFormatting>
  <conditionalFormatting sqref="L74">
    <cfRule type="colorScale" priority="139">
      <colorScale>
        <cfvo type="num" val="0"/>
        <cfvo type="num" val="1"/>
        <color rgb="FFFF0000"/>
        <color rgb="FF00FF00"/>
      </colorScale>
    </cfRule>
  </conditionalFormatting>
  <conditionalFormatting sqref="L74">
    <cfRule type="cellIs" dxfId="17" priority="138" stopIfTrue="1" operator="equal">
      <formula>""</formula>
    </cfRule>
  </conditionalFormatting>
  <conditionalFormatting sqref="L77:L78 L83:L88 L80:L81">
    <cfRule type="colorScale" priority="137">
      <colorScale>
        <cfvo type="num" val="0"/>
        <cfvo type="num" val="1"/>
        <color rgb="FFFF0000"/>
        <color rgb="FF00FF00"/>
      </colorScale>
    </cfRule>
  </conditionalFormatting>
  <conditionalFormatting sqref="L77:L78 L83:L88 L80:L81">
    <cfRule type="cellIs" dxfId="16" priority="136" stopIfTrue="1" operator="equal">
      <formula>""</formula>
    </cfRule>
  </conditionalFormatting>
  <conditionalFormatting sqref="L93:L97 L100:L103">
    <cfRule type="colorScale" priority="135">
      <colorScale>
        <cfvo type="num" val="0"/>
        <cfvo type="num" val="1"/>
        <color rgb="FFFF0000"/>
        <color rgb="FF00FF00"/>
      </colorScale>
    </cfRule>
  </conditionalFormatting>
  <conditionalFormatting sqref="L93:L97 L100:L103">
    <cfRule type="cellIs" dxfId="15" priority="134" stopIfTrue="1" operator="equal">
      <formula>""</formula>
    </cfRule>
  </conditionalFormatting>
  <conditionalFormatting sqref="L117:L123 L137:L140">
    <cfRule type="colorScale" priority="133">
      <colorScale>
        <cfvo type="num" val="0"/>
        <cfvo type="num" val="1"/>
        <color rgb="FFFF0000"/>
        <color rgb="FF00FF00"/>
      </colorScale>
    </cfRule>
  </conditionalFormatting>
  <conditionalFormatting sqref="L117:L123 L137:L140">
    <cfRule type="cellIs" dxfId="14" priority="132" stopIfTrue="1" operator="equal">
      <formula>""</formula>
    </cfRule>
  </conditionalFormatting>
  <conditionalFormatting sqref="L142:L148">
    <cfRule type="colorScale" priority="131">
      <colorScale>
        <cfvo type="num" val="0"/>
        <cfvo type="num" val="1"/>
        <color rgb="FFFF0000"/>
        <color rgb="FF00FF00"/>
      </colorScale>
    </cfRule>
  </conditionalFormatting>
  <conditionalFormatting sqref="L40">
    <cfRule type="colorScale" priority="116">
      <colorScale>
        <cfvo type="num" val="0"/>
        <cfvo type="num" val="1"/>
        <color rgb="FFFF0000"/>
        <color rgb="FF00FF00"/>
      </colorScale>
    </cfRule>
  </conditionalFormatting>
  <conditionalFormatting sqref="L40">
    <cfRule type="cellIs" dxfId="13" priority="115" stopIfTrue="1" operator="equal">
      <formula>""</formula>
    </cfRule>
  </conditionalFormatting>
  <conditionalFormatting sqref="L44">
    <cfRule type="colorScale" priority="114">
      <colorScale>
        <cfvo type="num" val="0"/>
        <cfvo type="num" val="1"/>
        <color rgb="FFFF0000"/>
        <color rgb="FF00FF00"/>
      </colorScale>
    </cfRule>
  </conditionalFormatting>
  <conditionalFormatting sqref="L44">
    <cfRule type="cellIs" dxfId="12" priority="113" stopIfTrue="1" operator="equal">
      <formula>""</formula>
    </cfRule>
  </conditionalFormatting>
  <conditionalFormatting sqref="L58">
    <cfRule type="colorScale" priority="109">
      <colorScale>
        <cfvo type="num" val="0"/>
        <cfvo type="num" val="1"/>
        <color rgb="FFFF0000"/>
        <color rgb="FF00FF00"/>
      </colorScale>
    </cfRule>
  </conditionalFormatting>
  <conditionalFormatting sqref="L73">
    <cfRule type="colorScale" priority="104">
      <colorScale>
        <cfvo type="num" val="0"/>
        <cfvo type="num" val="1"/>
        <color rgb="FFFF0000"/>
        <color rgb="FF00FF00"/>
      </colorScale>
    </cfRule>
  </conditionalFormatting>
  <conditionalFormatting sqref="L73">
    <cfRule type="cellIs" dxfId="11" priority="103" stopIfTrue="1" operator="equal">
      <formula>""</formula>
    </cfRule>
  </conditionalFormatting>
  <conditionalFormatting sqref="L75">
    <cfRule type="colorScale" priority="101">
      <colorScale>
        <cfvo type="num" val="0"/>
        <cfvo type="num" val="1"/>
        <color rgb="FFFF0000"/>
        <color rgb="FF00FF00"/>
      </colorScale>
    </cfRule>
  </conditionalFormatting>
  <conditionalFormatting sqref="L82">
    <cfRule type="colorScale" priority="98">
      <colorScale>
        <cfvo type="num" val="0"/>
        <cfvo type="num" val="1"/>
        <color rgb="FFFF0000"/>
        <color rgb="FF00FF00"/>
      </colorScale>
    </cfRule>
  </conditionalFormatting>
  <conditionalFormatting sqref="L108">
    <cfRule type="colorScale" priority="89">
      <colorScale>
        <cfvo type="num" val="0"/>
        <cfvo type="num" val="1"/>
        <color rgb="FFFF0000"/>
        <color rgb="FF00FF00"/>
      </colorScale>
    </cfRule>
  </conditionalFormatting>
  <conditionalFormatting sqref="L108">
    <cfRule type="cellIs" dxfId="10" priority="88" stopIfTrue="1" operator="equal">
      <formula>""</formula>
    </cfRule>
  </conditionalFormatting>
  <conditionalFormatting sqref="L106:L107">
    <cfRule type="colorScale" priority="87">
      <colorScale>
        <cfvo type="num" val="0"/>
        <cfvo type="num" val="1"/>
        <color rgb="FFFF0000"/>
        <color rgb="FF00FF00"/>
      </colorScale>
    </cfRule>
  </conditionalFormatting>
  <conditionalFormatting sqref="L23">
    <cfRule type="colorScale" priority="86">
      <colorScale>
        <cfvo type="num" val="0"/>
        <cfvo type="num" val="1"/>
        <color rgb="FFFF0000"/>
        <color rgb="FF00FF00"/>
      </colorScale>
    </cfRule>
  </conditionalFormatting>
  <conditionalFormatting sqref="L50">
    <cfRule type="colorScale" priority="83">
      <colorScale>
        <cfvo type="num" val="0"/>
        <cfvo type="num" val="1"/>
        <color rgb="FFFF0000"/>
        <color rgb="FF00FF00"/>
      </colorScale>
    </cfRule>
  </conditionalFormatting>
  <conditionalFormatting sqref="L64">
    <cfRule type="colorScale" priority="76">
      <colorScale>
        <cfvo type="num" val="0"/>
        <cfvo type="num" val="1"/>
        <color rgb="FFFF0000"/>
        <color rgb="FF00FF00"/>
      </colorScale>
    </cfRule>
  </conditionalFormatting>
  <conditionalFormatting sqref="L162">
    <cfRule type="colorScale" priority="68">
      <colorScale>
        <cfvo type="num" val="0"/>
        <cfvo type="num" val="1"/>
        <color rgb="FFFF0000"/>
        <color rgb="FF00FF00"/>
      </colorScale>
    </cfRule>
  </conditionalFormatting>
  <conditionalFormatting sqref="L156">
    <cfRule type="colorScale" priority="69">
      <colorScale>
        <cfvo type="num" val="0"/>
        <cfvo type="num" val="1"/>
        <color rgb="FFFF0000"/>
        <color rgb="FF00FF00"/>
      </colorScale>
    </cfRule>
  </conditionalFormatting>
  <conditionalFormatting sqref="L173">
    <cfRule type="colorScale" priority="67">
      <colorScale>
        <cfvo type="num" val="0"/>
        <cfvo type="num" val="1"/>
        <color rgb="FFFF0000"/>
        <color rgb="FF00FF00"/>
      </colorScale>
    </cfRule>
  </conditionalFormatting>
  <conditionalFormatting sqref="N116">
    <cfRule type="colorScale" priority="62">
      <colorScale>
        <cfvo type="num" val="0"/>
        <cfvo type="num" val="1"/>
        <color rgb="FFFF0000"/>
        <color rgb="FF00FF00"/>
      </colorScale>
    </cfRule>
  </conditionalFormatting>
  <conditionalFormatting sqref="N58">
    <cfRule type="colorScale" priority="61">
      <colorScale>
        <cfvo type="num" val="0"/>
        <cfvo type="num" val="1"/>
        <color rgb="FFFF0000"/>
        <color rgb="FF00FF00"/>
      </colorScale>
    </cfRule>
  </conditionalFormatting>
  <conditionalFormatting sqref="N75">
    <cfRule type="colorScale" priority="58">
      <colorScale>
        <cfvo type="num" val="0"/>
        <cfvo type="num" val="1"/>
        <color rgb="FFFF0000"/>
        <color rgb="FF00FF00"/>
      </colorScale>
    </cfRule>
  </conditionalFormatting>
  <conditionalFormatting sqref="N64">
    <cfRule type="colorScale" priority="60">
      <colorScale>
        <cfvo type="num" val="0"/>
        <cfvo type="num" val="1"/>
        <color rgb="FFFF0000"/>
        <color rgb="FF00FF00"/>
      </colorScale>
    </cfRule>
  </conditionalFormatting>
  <conditionalFormatting sqref="N72">
    <cfRule type="colorScale" priority="59">
      <colorScale>
        <cfvo type="num" val="0"/>
        <cfvo type="num" val="1"/>
        <color rgb="FFFF0000"/>
        <color rgb="FF00FF00"/>
      </colorScale>
    </cfRule>
  </conditionalFormatting>
  <conditionalFormatting sqref="N82">
    <cfRule type="colorScale" priority="57">
      <colorScale>
        <cfvo type="num" val="0"/>
        <cfvo type="num" val="1"/>
        <color rgb="FFFF0000"/>
        <color rgb="FF00FF00"/>
      </colorScale>
    </cfRule>
  </conditionalFormatting>
  <conditionalFormatting sqref="N156">
    <cfRule type="colorScale" priority="47">
      <colorScale>
        <cfvo type="num" val="0"/>
        <cfvo type="num" val="1"/>
        <color rgb="FFFF0000"/>
        <color rgb="FF00FF00"/>
      </colorScale>
    </cfRule>
  </conditionalFormatting>
  <conditionalFormatting sqref="N170">
    <cfRule type="colorScale" priority="46">
      <colorScale>
        <cfvo type="num" val="0"/>
        <cfvo type="num" val="1"/>
        <color rgb="FFFF0000"/>
        <color rgb="FF00FF00"/>
      </colorScale>
    </cfRule>
  </conditionalFormatting>
  <conditionalFormatting sqref="N173">
    <cfRule type="colorScale" priority="45">
      <colorScale>
        <cfvo type="num" val="0"/>
        <cfvo type="num" val="1"/>
        <color rgb="FFFF0000"/>
        <color rgb="FF00FF00"/>
      </colorScale>
    </cfRule>
  </conditionalFormatting>
  <conditionalFormatting sqref="M162">
    <cfRule type="colorScale" priority="44">
      <colorScale>
        <cfvo type="num" val="0"/>
        <cfvo type="num" val="1"/>
        <color rgb="FFFF0000"/>
        <color rgb="FF00FF00"/>
      </colorScale>
    </cfRule>
  </conditionalFormatting>
  <conditionalFormatting sqref="L92">
    <cfRule type="colorScale" priority="34">
      <colorScale>
        <cfvo type="num" val="0"/>
        <cfvo type="num" val="1"/>
        <color rgb="FFFF0000"/>
        <color rgb="FF00FF00"/>
      </colorScale>
    </cfRule>
  </conditionalFormatting>
  <conditionalFormatting sqref="L92">
    <cfRule type="cellIs" dxfId="9" priority="33" stopIfTrue="1" operator="equal">
      <formula>""</formula>
    </cfRule>
  </conditionalFormatting>
  <conditionalFormatting sqref="L98">
    <cfRule type="colorScale" priority="32">
      <colorScale>
        <cfvo type="num" val="0"/>
        <cfvo type="num" val="1"/>
        <color rgb="FFFF0000"/>
        <color rgb="FF00FF00"/>
      </colorScale>
    </cfRule>
  </conditionalFormatting>
  <conditionalFormatting sqref="L98">
    <cfRule type="cellIs" dxfId="8" priority="31" stopIfTrue="1" operator="equal">
      <formula>""</formula>
    </cfRule>
  </conditionalFormatting>
  <conditionalFormatting sqref="L125">
    <cfRule type="colorScale" priority="28">
      <colorScale>
        <cfvo type="num" val="0"/>
        <cfvo type="num" val="1"/>
        <color rgb="FFFF0000"/>
        <color rgb="FF00FF00"/>
      </colorScale>
    </cfRule>
  </conditionalFormatting>
  <conditionalFormatting sqref="L125">
    <cfRule type="cellIs" dxfId="7" priority="27" stopIfTrue="1" operator="equal">
      <formula>""</formula>
    </cfRule>
  </conditionalFormatting>
  <conditionalFormatting sqref="L135">
    <cfRule type="colorScale" priority="26">
      <colorScale>
        <cfvo type="num" val="0"/>
        <cfvo type="num" val="1"/>
        <color rgb="FFFF0000"/>
        <color rgb="FF00FF00"/>
      </colorScale>
    </cfRule>
  </conditionalFormatting>
  <conditionalFormatting sqref="L135">
    <cfRule type="cellIs" dxfId="6" priority="25" stopIfTrue="1" operator="equal">
      <formula>""</formula>
    </cfRule>
  </conditionalFormatting>
  <conditionalFormatting sqref="L157">
    <cfRule type="colorScale" priority="24">
      <colorScale>
        <cfvo type="num" val="0"/>
        <cfvo type="num" val="1"/>
        <color rgb="FFFF0000"/>
        <color rgb="FF00FF00"/>
      </colorScale>
    </cfRule>
  </conditionalFormatting>
  <conditionalFormatting sqref="L157">
    <cfRule type="cellIs" dxfId="5" priority="23" stopIfTrue="1" operator="equal">
      <formula>""</formula>
    </cfRule>
  </conditionalFormatting>
  <conditionalFormatting sqref="L6">
    <cfRule type="colorScale" priority="22">
      <colorScale>
        <cfvo type="num" val="0"/>
        <cfvo type="num" val="1"/>
        <color rgb="FFFF0000"/>
        <color rgb="FF00FF00"/>
      </colorScale>
    </cfRule>
  </conditionalFormatting>
  <conditionalFormatting sqref="L6">
    <cfRule type="cellIs" dxfId="4" priority="21" stopIfTrue="1" operator="equal">
      <formula>""</formula>
    </cfRule>
  </conditionalFormatting>
  <conditionalFormatting sqref="L9">
    <cfRule type="colorScale" priority="20">
      <colorScale>
        <cfvo type="num" val="0"/>
        <cfvo type="num" val="1"/>
        <color rgb="FFFF0000"/>
        <color rgb="FF00FF00"/>
      </colorScale>
    </cfRule>
  </conditionalFormatting>
  <conditionalFormatting sqref="L9">
    <cfRule type="cellIs" dxfId="3" priority="19" stopIfTrue="1" operator="equal">
      <formula>""</formula>
    </cfRule>
  </conditionalFormatting>
  <conditionalFormatting sqref="L14">
    <cfRule type="colorScale" priority="18">
      <colorScale>
        <cfvo type="num" val="0"/>
        <cfvo type="num" val="1"/>
        <color rgb="FFFF0000"/>
        <color rgb="FF00FF00"/>
      </colorScale>
    </cfRule>
  </conditionalFormatting>
  <conditionalFormatting sqref="L14">
    <cfRule type="cellIs" dxfId="2" priority="17" stopIfTrue="1" operator="equal">
      <formula>""</formula>
    </cfRule>
  </conditionalFormatting>
  <conditionalFormatting sqref="L59">
    <cfRule type="colorScale" priority="8">
      <colorScale>
        <cfvo type="num" val="0"/>
        <cfvo type="num" val="1"/>
        <color rgb="FFFF0000"/>
        <color rgb="FF00FF00"/>
      </colorScale>
    </cfRule>
  </conditionalFormatting>
  <conditionalFormatting sqref="L59">
    <cfRule type="cellIs" dxfId="1" priority="7" stopIfTrue="1" operator="equal">
      <formula>""</formula>
    </cfRule>
  </conditionalFormatting>
  <conditionalFormatting sqref="L65">
    <cfRule type="colorScale" priority="6">
      <colorScale>
        <cfvo type="num" val="0"/>
        <cfvo type="num" val="1"/>
        <color rgb="FFFF0000"/>
        <color rgb="FF00FF00"/>
      </colorScale>
    </cfRule>
  </conditionalFormatting>
  <conditionalFormatting sqref="L65">
    <cfRule type="cellIs" dxfId="0" priority="5" stopIfTrue="1" operator="equal">
      <formula>""</formula>
    </cfRule>
  </conditionalFormatting>
  <dataValidations count="3">
    <dataValidation type="list" allowBlank="1" showInputMessage="1" showErrorMessage="1" sqref="L73:L74 L83:L88 L115 L125:L133 L24:L25 L51:L55 L59:L63 L150:L153 L171:L172 L163:L169 L174:L175 L40:L49 L29:L31 L65:L71 L76:L81 L4 L14:L22 L100:L103 L92:L98 L108:L113 L117:L123 L135 L137:L148 L157:L160 L6:L7 L9:L12 L33:L36">
      <formula1>J4:K4</formula1>
    </dataValidation>
    <dataValidation type="list" allowBlank="1" showInputMessage="1" showErrorMessage="1" sqref="N105:N107 N37 N154:N156 N75 N64 N71:N72 N116 N170 N32:N33 N28 N58 N173">
      <formula1>$R$4:$T$4</formula1>
    </dataValidation>
    <dataValidation type="list" allowBlank="1" showInputMessage="1" showErrorMessage="1" sqref="N6:N7 N73:N74 N65:N70 N163:N169 N157:N160 N4 N14:N22 N24:N25 N29:N31 N34:N36 N40:N49 N51:N55 N59:N63 N76:N88 N92:N98 N100:N103 N108:N113 N115 N117:N123 N125:N133 N135 N137:N148 N150:N153 N171:N172 N174:N175 N9:N12">
      <formula1>$R$4:$U$4</formula1>
    </dataValidation>
  </dataValidations>
  <printOptions horizontalCentered="1"/>
  <pageMargins left="0.38" right="0.28000000000000003" top="0.54" bottom="0.47" header="0.31496062992125984" footer="0.31496062992125984"/>
  <pageSetup scale="20" fitToHeight="0" orientation="landscape" r:id="rId1"/>
  <headerFooter>
    <oddFooter xml:space="preserve">&amp;C&amp;P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8E2CC95EE99AE4C8CCD8F5BB3445292" ma:contentTypeVersion="2" ma:contentTypeDescription="Crear nuevo documento." ma:contentTypeScope="" ma:versionID="f7de11b8f35ef8a889ab902ca8a76374">
  <xsd:schema xmlns:xsd="http://www.w3.org/2001/XMLSchema" xmlns:xs="http://www.w3.org/2001/XMLSchema" xmlns:p="http://schemas.microsoft.com/office/2006/metadata/properties" xmlns:ns2="d58b246e-917a-456b-8ea4-9e0a291bebb3" targetNamespace="http://schemas.microsoft.com/office/2006/metadata/properties" ma:root="true" ma:fieldsID="cc6dcf771d0fb4f1207d75ba3770db06" ns2:_="">
    <xsd:import namespace="d58b246e-917a-456b-8ea4-9e0a291bebb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8b246e-917a-456b-8ea4-9e0a291beb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40FCAD0-229A-46F8-A7E6-8B3820837C1F}">
  <ds:schemaRefs>
    <ds:schemaRef ds:uri="http://schemas.microsoft.com/sharepoint/v3/contenttype/forms"/>
  </ds:schemaRefs>
</ds:datastoreItem>
</file>

<file path=customXml/itemProps2.xml><?xml version="1.0" encoding="utf-8"?>
<ds:datastoreItem xmlns:ds="http://schemas.openxmlformats.org/officeDocument/2006/customXml" ds:itemID="{6D2C4D17-EA3A-44A2-BF1E-B887CFE248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8b246e-917a-456b-8ea4-9e0a291beb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E307B-57F4-4564-B00A-6EF2F0E89934}">
  <ds:schemaRefs>
    <ds:schemaRef ds:uri="http://schemas.openxmlformats.org/package/2006/metadata/core-propertie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d58b246e-917a-456b-8ea4-9e0a291bebb3"/>
    <ds:schemaRef ds:uri="http://purl.org/dc/terms/"/>
  </ds:schemaRefs>
</ds:datastoreItem>
</file>

<file path=customXml/itemProps4.xml><?xml version="1.0" encoding="utf-8"?>
<ds:datastoreItem xmlns:ds="http://schemas.openxmlformats.org/officeDocument/2006/customXml" ds:itemID="{C0119030-C6D5-4DCA-B857-F29C39A55E27}">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SGC</vt:lpstr>
      <vt:lpstr>SGC!Área_de_impresión</vt:lpstr>
      <vt:lpstr>SGC!Títulos_a_imprimir</vt:lpstr>
    </vt:vector>
  </TitlesOfParts>
  <Manager/>
  <Company>Grupo Autofin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sacderfe68</dc:creator>
  <cp:keywords/>
  <dc:description/>
  <cp:lastModifiedBy>PALACIOS MARTINEZ DANIEL</cp:lastModifiedBy>
  <cp:revision/>
  <cp:lastPrinted>2020-11-19T15:35:47Z</cp:lastPrinted>
  <dcterms:created xsi:type="dcterms:W3CDTF">2009-03-12T16:51:04Z</dcterms:created>
  <dcterms:modified xsi:type="dcterms:W3CDTF">2020-11-19T15:36:03Z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PJHJ36CWT4ZF-227-914</vt:lpwstr>
  </property>
  <property fmtid="{D5CDD505-2E9C-101B-9397-08002B2CF9AE}" pid="3" name="_dlc_DocIdItemGuid">
    <vt:lpwstr>1c7fa530-a2bf-40e5-84dd-58bd2eb96cee</vt:lpwstr>
  </property>
  <property fmtid="{D5CDD505-2E9C-101B-9397-08002B2CF9AE}" pid="4" name="_dlc_DocIdUrl">
    <vt:lpwstr>http://intranet.itguardian.com.mx/sgc/_layouts/DocIdRedir.aspx?ID=PJHJ36CWT4ZF-227-914, PJHJ36CWT4ZF-227-914</vt:lpwstr>
  </property>
  <property fmtid="{D5CDD505-2E9C-101B-9397-08002B2CF9AE}" pid="5" name="ContentTypeId">
    <vt:lpwstr>0x01010008E2CC95EE99AE4C8CCD8F5BB3445292</vt:lpwstr>
  </property>
</Properties>
</file>