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ml.chartshapes+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4.xml" ContentType="application/vnd.openxmlformats-officedocument.drawingml.chartshapes+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5.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mc:AlternateContent xmlns:mc="http://schemas.openxmlformats.org/markup-compatibility/2006">
    <mc:Choice Requires="x15">
      <x15ac:absPath xmlns:x15ac="http://schemas.microsoft.com/office/spreadsheetml/2010/11/ac" url="C:\Users\concepcion.maldonado\Desktop\INE-TRABAJO DESDE CASA\SGC NAYARIT\9. Evaluación de desempeño -AUDITORIAS-\EDITABLES\"/>
    </mc:Choice>
  </mc:AlternateContent>
  <xr:revisionPtr revIDLastSave="0" documentId="13_ncr:1_{3FD259FA-156B-4C88-9B4D-BA71F035C18A}" xr6:coauthVersionLast="45" xr6:coauthVersionMax="45" xr10:uidLastSave="{00000000-0000-0000-0000-000000000000}"/>
  <bookViews>
    <workbookView xWindow="-108" yWindow="-108" windowWidth="23256" windowHeight="12576" tabRatio="647" xr2:uid="{00000000-000D-0000-FFFF-FFFF00000000}"/>
  </bookViews>
  <sheets>
    <sheet name="Objetivos de la Calidad" sheetId="6" r:id="rId1"/>
  </sheets>
  <definedNames>
    <definedName name="_xlnm.Print_Area" localSheetId="0">'Objetivos de la Calidad'!$A$1:$U$115</definedName>
    <definedName name="_xlnm.Print_Titles" localSheetId="0">'Objetivos de la Calidad'!$1:$3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U12" i="6" l="1"/>
  <c r="U11" i="6"/>
  <c r="U8" i="6" l="1"/>
  <c r="AN9" i="6" l="1"/>
  <c r="AN8" i="6"/>
  <c r="D45" i="6"/>
  <c r="D42" i="6"/>
  <c r="D40" i="6"/>
  <c r="D38" i="6"/>
  <c r="D36" i="6"/>
  <c r="D35" i="6"/>
  <c r="D33" i="6"/>
  <c r="D32" i="6"/>
  <c r="C45" i="6"/>
  <c r="C42" i="6"/>
  <c r="C40" i="6"/>
  <c r="C38" i="6"/>
  <c r="C35" i="6"/>
  <c r="C33" i="6"/>
  <c r="C32" i="6"/>
  <c r="B45" i="6"/>
  <c r="B42" i="6"/>
  <c r="B40" i="6"/>
  <c r="B35" i="6"/>
  <c r="B32" i="6"/>
  <c r="O22" i="6" l="1"/>
  <c r="N22" i="6"/>
  <c r="M22" i="6"/>
  <c r="L22" i="6"/>
  <c r="K22" i="6"/>
  <c r="J22" i="6"/>
  <c r="I22" i="6"/>
  <c r="H22" i="6"/>
  <c r="P22" i="6"/>
  <c r="T22" i="6"/>
  <c r="S22" i="6"/>
  <c r="R22" i="6"/>
  <c r="Q22" i="6"/>
  <c r="B38" i="6"/>
  <c r="G35" i="6"/>
  <c r="U22" i="6" l="1"/>
  <c r="G32" i="6"/>
  <c r="U9" i="6"/>
  <c r="G17" i="6" l="1"/>
  <c r="U17" i="6" s="1"/>
  <c r="G45" i="6" l="1"/>
  <c r="G23" i="6"/>
  <c r="U15" i="6"/>
  <c r="G38" i="6" s="1"/>
  <c r="G40" i="6" l="1"/>
  <c r="G33" i="6"/>
  <c r="G36" i="6"/>
  <c r="G20" i="6" l="1"/>
  <c r="U19" i="6" s="1"/>
  <c r="G42" i="6" l="1"/>
</calcChain>
</file>

<file path=xl/sharedStrings.xml><?xml version="1.0" encoding="utf-8"?>
<sst xmlns="http://schemas.openxmlformats.org/spreadsheetml/2006/main" count="96" uniqueCount="70">
  <si>
    <t>OBJETIVOS DE CALIDAD</t>
  </si>
  <si>
    <t>Resultados Mensuales</t>
  </si>
  <si>
    <t>Ene</t>
  </si>
  <si>
    <t>Feb</t>
  </si>
  <si>
    <t>Mar</t>
  </si>
  <si>
    <t>Abr</t>
  </si>
  <si>
    <t>May</t>
  </si>
  <si>
    <t>Jun</t>
  </si>
  <si>
    <t>Jul</t>
  </si>
  <si>
    <t>Ago</t>
  </si>
  <si>
    <t>Sep</t>
  </si>
  <si>
    <t>Oct</t>
  </si>
  <si>
    <t>Nov</t>
  </si>
  <si>
    <t>Dic</t>
  </si>
  <si>
    <t>Promover la inscripción de jóvenes al Padrón Electoral.</t>
  </si>
  <si>
    <t>Porcentaje de encuestas realizadas</t>
  </si>
  <si>
    <t>Porcentaje de solicitudes atendidas por artículo 141.</t>
  </si>
  <si>
    <t>Por Campaña</t>
  </si>
  <si>
    <t>Objetivo</t>
  </si>
  <si>
    <t>Número</t>
  </si>
  <si>
    <t>Mantener el servicio a domicilio, acorde a lo que establece el Artículo 141 de la Ley General de Instituciones y Procedimientos Electorales.</t>
  </si>
  <si>
    <t>Indicador</t>
  </si>
  <si>
    <t xml:space="preserve">Periodo </t>
  </si>
  <si>
    <t>Cálculo</t>
  </si>
  <si>
    <t>DESCRIPCIÓN</t>
  </si>
  <si>
    <t>MEDICIÓN</t>
  </si>
  <si>
    <t>(Total de registros renovados reporte actual / Total de registros renovados reporte anterior) *100</t>
  </si>
  <si>
    <t>Estimado</t>
  </si>
  <si>
    <t>% AVANCE REGISTRADO</t>
  </si>
  <si>
    <t>Nominativo</t>
  </si>
  <si>
    <t xml:space="preserve">Media </t>
  </si>
  <si>
    <t>Media</t>
  </si>
  <si>
    <t>44-79 Trámites</t>
  </si>
  <si>
    <t>Entrevistas previstas</t>
  </si>
  <si>
    <t>Valor esperado</t>
  </si>
  <si>
    <t>Registre el valor nominal solicitado en la celda, el resultado proporcional esta automatizado.</t>
  </si>
  <si>
    <t>Obtenido</t>
  </si>
  <si>
    <t xml:space="preserve">CUADRO DE OBSERVACIONES </t>
  </si>
  <si>
    <t>Descripción</t>
  </si>
  <si>
    <t xml:space="preserve">No conformidad </t>
  </si>
  <si>
    <t>Solicitudes recibidas</t>
  </si>
  <si>
    <t xml:space="preserve">Valor que requiere atención y justificación en el apartado de observaciones </t>
  </si>
  <si>
    <t xml:space="preserve">Valor suficiente </t>
  </si>
  <si>
    <t>26-46  Trámites</t>
  </si>
  <si>
    <t>(Total de solicitudes atendidas / Total de solicitudes recibidas) *100</t>
  </si>
  <si>
    <t>(Total de encuestas aplicadas / Total de encuestas previstas) *100</t>
  </si>
  <si>
    <t xml:space="preserve">Semaforización </t>
  </si>
  <si>
    <t>Días operativos establecidos</t>
  </si>
  <si>
    <t>INSTITUTO NACIONAL ELECTORAL
SISTEMA DE GESTIÓN DE LA CALIDAD
NAYARIT</t>
  </si>
  <si>
    <t>a) Porcentaje de trámites realizados.</t>
  </si>
  <si>
    <t xml:space="preserve">
b) Porcentaje de reemplazo de credenciales no vigentes.</t>
  </si>
  <si>
    <t>(Total de trámites realizados por Campaña / Total de trámites establecidos en el pronóstico para la Campaña) *100</t>
  </si>
  <si>
    <t>CAI 2020</t>
  </si>
  <si>
    <t>Actualizar el Padrón Electoral en la entidad mediante la captación de solicitudes de credencial requeridas por la ciudadanía en los Módulos de Atención Ciudadana instalados en la entidad.</t>
  </si>
  <si>
    <t>CAMPAÑA ANUAL PERMENENTE 2019-2020</t>
  </si>
  <si>
    <t xml:space="preserve">Elevar el porcentaje de utilización de la capacidad instalada en los Módulos de Atención Ciudadana de la entidad. 
</t>
  </si>
  <si>
    <t>Porcentaje de utilización de la capacidad instalada en los módulos de atención ciudadana.</t>
  </si>
  <si>
    <t>TABLERO DE CONTROL DE OBJETIVOS DE LA CALIDAD</t>
  </si>
  <si>
    <t>Corte 30 de septiembre 2020</t>
  </si>
  <si>
    <t>Módulos con un turno: (Productividad promedio de atenciones de la semana operativa por estación de trabajo / 71) *100</t>
  </si>
  <si>
    <t>Módulos con doble turno: (Productividad promedio de atenciones de la semana operativa por estación de trabajo / 121) *100</t>
  </si>
  <si>
    <t xml:space="preserve">Brindar el servicio en todos los Módulos de Atención Ciudadana de la entidad, conforme al calendario de operación establecido en la Campaña de Actualización en turno. </t>
  </si>
  <si>
    <t xml:space="preserve">
Porcentaje de días operados durante la campaña:</t>
  </si>
  <si>
    <t xml:space="preserve">
(Días operados / Días operativos) *100</t>
  </si>
  <si>
    <r>
      <t xml:space="preserve">Porcentaje de inscripciones en el rango de edad entre 18 y 19 años. </t>
    </r>
    <r>
      <rPr>
        <b/>
        <sz val="9"/>
        <color rgb="FF333F4F"/>
        <rFont val="Arial"/>
        <family val="2"/>
      </rPr>
      <t>17 % del total de tramites de la campaña.</t>
    </r>
  </si>
  <si>
    <t xml:space="preserve">
(Total de inscripciones en el periodo actual / Días operativos) *100</t>
  </si>
  <si>
    <t>Conocer la opinión ciudadana sobre el servicio de los Módulos de Atención Ciudadana.</t>
  </si>
  <si>
    <t>36% a 65%
MEDIA</t>
  </si>
  <si>
    <t>UN TURNO</t>
  </si>
  <si>
    <t>DOBLE TURNO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</si>
</sst>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_-* #,##0_-;\-* #,##0_-;_-* &quot;-&quot;??_-;_-@_-"/>
    <numFmt numFmtId="166" formatCode="#,##0_ ;\-#,##0\ "/>
    <numFmt numFmtId="167" formatCode="0.0"/>
  </numFmts>
  <fonts count="28" x14ac:knownFonts="1">
    <font>
      <sz val="10"/>
      <name val="Arial"/>
    </font>
    <font>
      <sz val="11"/>
      <color theme="1"/>
      <name val="Calibri"/>
      <family val="2"/>
      <scheme val="minor"/>
    </font>
    <font>
      <sz val="11"/>
      <color theme="1"/>
      <name val="Calibri"/>
      <family val="2"/>
      <scheme val="minor"/>
    </font>
    <font>
      <sz val="10"/>
      <name val="Arial"/>
      <family val="2"/>
    </font>
    <font>
      <sz val="10"/>
      <name val="Arial"/>
      <family val="2"/>
    </font>
    <font>
      <sz val="10"/>
      <color theme="1"/>
      <name val="Arial"/>
      <family val="2"/>
    </font>
    <font>
      <b/>
      <sz val="12"/>
      <color theme="0"/>
      <name val="Arial"/>
      <family val="2"/>
    </font>
    <font>
      <b/>
      <sz val="11"/>
      <color theme="0"/>
      <name val="Arial"/>
      <family val="2"/>
    </font>
    <font>
      <b/>
      <sz val="11"/>
      <color theme="3"/>
      <name val="Arial"/>
      <family val="2"/>
    </font>
    <font>
      <b/>
      <sz val="11"/>
      <name val="Arial"/>
      <family val="2"/>
    </font>
    <font>
      <sz val="11"/>
      <name val="Tahoma"/>
      <family val="2"/>
    </font>
    <font>
      <b/>
      <sz val="11"/>
      <color rgb="FF333F4F"/>
      <name val="Arial"/>
      <family val="2"/>
    </font>
    <font>
      <b/>
      <sz val="10"/>
      <name val="Arial"/>
      <family val="2"/>
    </font>
    <font>
      <b/>
      <sz val="14"/>
      <color theme="0"/>
      <name val="Arial"/>
      <family val="2"/>
    </font>
    <font>
      <b/>
      <sz val="10"/>
      <color theme="3" tint="-0.249977111117893"/>
      <name val="Arial"/>
      <family val="2"/>
    </font>
    <font>
      <b/>
      <sz val="8"/>
      <color theme="1"/>
      <name val="Arial"/>
      <family val="2"/>
    </font>
    <font>
      <sz val="8"/>
      <color theme="1"/>
      <name val="Arial"/>
      <family val="2"/>
    </font>
    <font>
      <sz val="10"/>
      <color theme="3" tint="-0.249977111117893"/>
      <name val="Arial"/>
      <family val="2"/>
    </font>
    <font>
      <sz val="9"/>
      <color rgb="FF333F4F"/>
      <name val="Arial"/>
      <family val="2"/>
    </font>
    <font>
      <sz val="9"/>
      <color theme="1"/>
      <name val="Arial"/>
      <family val="2"/>
    </font>
    <font>
      <b/>
      <sz val="10"/>
      <color theme="0"/>
      <name val="Arial"/>
      <family val="2"/>
    </font>
    <font>
      <b/>
      <sz val="8"/>
      <color theme="3" tint="-0.249977111117893"/>
      <name val="Arial"/>
      <family val="2"/>
    </font>
    <font>
      <sz val="20"/>
      <color theme="0"/>
      <name val="Arial"/>
      <family val="2"/>
    </font>
    <font>
      <sz val="20"/>
      <name val="Arial"/>
      <family val="2"/>
    </font>
    <font>
      <sz val="22"/>
      <color theme="0"/>
      <name val="Arial"/>
      <family val="2"/>
    </font>
    <font>
      <b/>
      <sz val="9"/>
      <color rgb="FF333F4F"/>
      <name val="Arial"/>
      <family val="2"/>
    </font>
    <font>
      <sz val="10"/>
      <color theme="0"/>
      <name val="Arial"/>
      <family val="2"/>
    </font>
    <font>
      <sz val="10"/>
      <color rgb="FFFF0000"/>
      <name val="Arial"/>
      <family val="2"/>
    </font>
  </fonts>
  <fills count="8">
    <fill>
      <patternFill patternType="none"/>
    </fill>
    <fill>
      <patternFill patternType="gray125"/>
    </fill>
    <fill>
      <patternFill patternType="solid">
        <fgColor rgb="FF950054"/>
        <bgColor indexed="64"/>
      </patternFill>
    </fill>
    <fill>
      <patternFill patternType="solid">
        <fgColor rgb="FFEBF1DE"/>
        <bgColor rgb="FFEBF1DE"/>
      </patternFill>
    </fill>
    <fill>
      <patternFill patternType="solid">
        <fgColor theme="2"/>
        <bgColor indexed="64"/>
      </patternFill>
    </fill>
    <fill>
      <patternFill patternType="solid">
        <fgColor theme="1" tint="0.499984740745262"/>
        <bgColor indexed="64"/>
      </patternFill>
    </fill>
    <fill>
      <patternFill patternType="solid">
        <fgColor rgb="FFE98BD7"/>
        <bgColor indexed="64"/>
      </patternFill>
    </fill>
    <fill>
      <patternFill patternType="solid">
        <fgColor rgb="FFD5007F"/>
        <bgColor indexed="64"/>
      </patternFill>
    </fill>
  </fills>
  <borders count="14">
    <border>
      <left/>
      <right/>
      <top/>
      <bottom/>
      <diagonal/>
    </border>
    <border>
      <left style="hair">
        <color auto="1"/>
      </left>
      <right style="hair">
        <color auto="1"/>
      </right>
      <top style="hair">
        <color auto="1"/>
      </top>
      <bottom style="hair">
        <color auto="1"/>
      </bottom>
      <diagonal/>
    </border>
    <border>
      <left style="hair">
        <color auto="1"/>
      </left>
      <right style="hair">
        <color auto="1"/>
      </right>
      <top style="hair">
        <color auto="1"/>
      </top>
      <bottom/>
      <diagonal/>
    </border>
    <border>
      <left style="hair">
        <color auto="1"/>
      </left>
      <right style="hair">
        <color auto="1"/>
      </right>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hair">
        <color auto="1"/>
      </left>
      <right/>
      <top/>
      <bottom style="hair">
        <color auto="1"/>
      </bottom>
      <diagonal/>
    </border>
    <border>
      <left/>
      <right/>
      <top style="hair">
        <color auto="1"/>
      </top>
      <bottom/>
      <diagonal/>
    </border>
    <border>
      <left style="hair">
        <color auto="1"/>
      </left>
      <right/>
      <top style="hair">
        <color auto="1"/>
      </top>
      <bottom/>
      <diagonal/>
    </border>
    <border>
      <left style="hair">
        <color auto="1"/>
      </left>
      <right/>
      <top/>
      <bottom/>
      <diagonal/>
    </border>
    <border>
      <left style="hair">
        <color auto="1"/>
      </left>
      <right style="hair">
        <color auto="1"/>
      </right>
      <top/>
      <bottom/>
      <diagonal/>
    </border>
    <border>
      <left/>
      <right style="hair">
        <color auto="1"/>
      </right>
      <top style="hair">
        <color auto="1"/>
      </top>
      <bottom/>
      <diagonal/>
    </border>
    <border>
      <left/>
      <right style="hair">
        <color auto="1"/>
      </right>
      <top/>
      <bottom/>
      <diagonal/>
    </border>
  </borders>
  <cellStyleXfs count="9">
    <xf numFmtId="0" fontId="0" fillId="0" borderId="0"/>
    <xf numFmtId="0" fontId="3" fillId="0" borderId="0"/>
    <xf numFmtId="43" fontId="4" fillId="0" borderId="0" applyFont="0" applyFill="0" applyBorder="0" applyAlignment="0" applyProtection="0"/>
    <xf numFmtId="9" fontId="4" fillId="0" borderId="0" applyFont="0" applyFill="0" applyBorder="0" applyAlignment="0" applyProtection="0"/>
    <xf numFmtId="0" fontId="10" fillId="3" borderId="0" applyFont="0" applyBorder="0" applyAlignment="0"/>
    <xf numFmtId="43" fontId="3" fillId="0" borderId="0" applyFont="0" applyFill="0" applyBorder="0" applyAlignment="0" applyProtection="0"/>
    <xf numFmtId="9" fontId="3" fillId="0" borderId="0" applyFont="0" applyFill="0" applyBorder="0" applyAlignment="0" applyProtection="0"/>
    <xf numFmtId="0" fontId="2" fillId="0" borderId="0"/>
    <xf numFmtId="0" fontId="1" fillId="0" borderId="0"/>
  </cellStyleXfs>
  <cellXfs count="141">
    <xf numFmtId="0" fontId="0" fillId="0" borderId="0" xfId="0"/>
    <xf numFmtId="0" fontId="3" fillId="0" borderId="0" xfId="0" applyFont="1"/>
    <xf numFmtId="0" fontId="3" fillId="0" borderId="0" xfId="0" applyFont="1" applyAlignment="1">
      <alignment vertical="center" wrapText="1"/>
    </xf>
    <xf numFmtId="0" fontId="5" fillId="0" borderId="0" xfId="0" applyFont="1" applyAlignment="1">
      <alignment vertical="center"/>
    </xf>
    <xf numFmtId="0" fontId="5" fillId="0" borderId="0" xfId="0" applyFont="1" applyAlignment="1">
      <alignment horizontal="left" vertical="center" wrapText="1"/>
    </xf>
    <xf numFmtId="0" fontId="7" fillId="2" borderId="1" xfId="0" applyFont="1" applyFill="1" applyBorder="1" applyAlignment="1">
      <alignment horizontal="center" vertical="center" wrapText="1"/>
    </xf>
    <xf numFmtId="0" fontId="8" fillId="0" borderId="1" xfId="0" applyFont="1" applyBorder="1" applyAlignment="1">
      <alignment horizontal="center" vertical="center"/>
    </xf>
    <xf numFmtId="0" fontId="11" fillId="0" borderId="1" xfId="0" applyFont="1" applyBorder="1" applyAlignment="1">
      <alignment horizontal="justify" vertical="center" wrapText="1"/>
    </xf>
    <xf numFmtId="0" fontId="12" fillId="0" borderId="0" xfId="0" applyFont="1" applyAlignment="1">
      <alignment horizontal="right" vertical="top" wrapText="1"/>
    </xf>
    <xf numFmtId="0" fontId="12" fillId="0" borderId="0" xfId="0" applyFont="1" applyAlignment="1">
      <alignment horizontal="right" vertical="top"/>
    </xf>
    <xf numFmtId="0" fontId="14" fillId="0" borderId="1" xfId="0" applyFont="1" applyBorder="1" applyAlignment="1">
      <alignment horizontal="center" vertical="center"/>
    </xf>
    <xf numFmtId="0" fontId="17" fillId="0" borderId="1" xfId="0" applyFont="1" applyBorder="1" applyAlignment="1">
      <alignment horizontal="center" vertical="center"/>
    </xf>
    <xf numFmtId="9" fontId="8" fillId="0" borderId="1" xfId="2" applyNumberFormat="1" applyFont="1" applyFill="1" applyBorder="1" applyAlignment="1">
      <alignment horizontal="center" vertical="center"/>
    </xf>
    <xf numFmtId="0" fontId="18" fillId="0" borderId="1" xfId="0" applyFont="1" applyBorder="1" applyAlignment="1">
      <alignment horizontal="justify" vertical="center" wrapText="1"/>
    </xf>
    <xf numFmtId="0" fontId="16" fillId="0" borderId="1" xfId="0" applyFont="1" applyBorder="1" applyAlignment="1">
      <alignment horizontal="justify" wrapText="1"/>
    </xf>
    <xf numFmtId="0" fontId="16" fillId="0" borderId="1" xfId="0" applyFont="1" applyBorder="1" applyAlignment="1">
      <alignment horizontal="justify" vertical="center" wrapText="1"/>
    </xf>
    <xf numFmtId="1" fontId="9" fillId="0" borderId="1" xfId="3" applyNumberFormat="1" applyFont="1" applyFill="1" applyBorder="1" applyAlignment="1">
      <alignment horizontal="center" vertical="center"/>
    </xf>
    <xf numFmtId="3" fontId="9" fillId="0" borderId="1" xfId="3" applyNumberFormat="1" applyFont="1" applyFill="1" applyBorder="1" applyAlignment="1">
      <alignment horizontal="center" vertical="center"/>
    </xf>
    <xf numFmtId="0" fontId="9" fillId="0" borderId="1" xfId="3" applyNumberFormat="1" applyFont="1" applyFill="1" applyBorder="1" applyAlignment="1">
      <alignment horizontal="center" vertical="center"/>
    </xf>
    <xf numFmtId="9" fontId="9" fillId="0" borderId="1" xfId="3" applyNumberFormat="1" applyFont="1" applyFill="1" applyBorder="1" applyAlignment="1">
      <alignment horizontal="center" vertical="center"/>
    </xf>
    <xf numFmtId="0" fontId="5" fillId="4" borderId="1" xfId="3" applyNumberFormat="1" applyFont="1" applyFill="1" applyBorder="1" applyAlignment="1">
      <alignment horizontal="center" vertical="center"/>
    </xf>
    <xf numFmtId="1" fontId="5" fillId="4" borderId="1" xfId="3" applyNumberFormat="1" applyFont="1" applyFill="1" applyBorder="1" applyAlignment="1">
      <alignment horizontal="center" vertical="center"/>
    </xf>
    <xf numFmtId="164" fontId="9" fillId="0" borderId="1" xfId="3" applyNumberFormat="1" applyFont="1" applyFill="1" applyBorder="1" applyAlignment="1">
      <alignment horizontal="center" vertical="center" wrapText="1"/>
    </xf>
    <xf numFmtId="0" fontId="23" fillId="0" borderId="0" xfId="0" applyFont="1" applyFill="1" applyAlignment="1">
      <alignment vertical="center"/>
    </xf>
    <xf numFmtId="0" fontId="8" fillId="0" borderId="10" xfId="0" applyFont="1" applyBorder="1" applyAlignment="1">
      <alignment vertical="center"/>
    </xf>
    <xf numFmtId="0" fontId="8" fillId="0" borderId="0" xfId="0" applyFont="1" applyBorder="1" applyAlignment="1">
      <alignment vertical="center"/>
    </xf>
    <xf numFmtId="0" fontId="7" fillId="0" borderId="1" xfId="3" applyNumberFormat="1" applyFont="1" applyFill="1" applyBorder="1" applyAlignment="1">
      <alignment horizontal="center" vertical="center"/>
    </xf>
    <xf numFmtId="0" fontId="7" fillId="0" borderId="1" xfId="2" applyNumberFormat="1" applyFont="1" applyFill="1" applyBorder="1" applyAlignment="1">
      <alignment horizontal="center" vertical="center"/>
    </xf>
    <xf numFmtId="3" fontId="7" fillId="0" borderId="1" xfId="5" applyNumberFormat="1" applyFont="1" applyFill="1" applyBorder="1" applyAlignment="1">
      <alignment horizontal="center" vertical="center"/>
    </xf>
    <xf numFmtId="0" fontId="3" fillId="6" borderId="0" xfId="0" applyFont="1" applyFill="1" applyAlignment="1">
      <alignment vertical="center"/>
    </xf>
    <xf numFmtId="0" fontId="3" fillId="0" borderId="0" xfId="0" applyFont="1" applyAlignment="1">
      <alignment vertical="center"/>
    </xf>
    <xf numFmtId="0" fontId="3" fillId="7" borderId="0" xfId="0" applyFont="1" applyFill="1" applyAlignment="1">
      <alignment vertical="center"/>
    </xf>
    <xf numFmtId="0" fontId="3" fillId="2" borderId="0" xfId="0" applyFont="1" applyFill="1" applyAlignment="1">
      <alignment vertical="center"/>
    </xf>
    <xf numFmtId="0" fontId="7" fillId="2" borderId="1" xfId="0" applyFont="1" applyFill="1" applyBorder="1" applyAlignment="1">
      <alignment horizontal="center"/>
    </xf>
    <xf numFmtId="0" fontId="3" fillId="0" borderId="1" xfId="0" applyFont="1" applyBorder="1" applyAlignment="1"/>
    <xf numFmtId="2" fontId="22" fillId="2" borderId="10" xfId="0" applyNumberFormat="1" applyFont="1" applyFill="1" applyBorder="1" applyAlignment="1">
      <alignment vertical="center"/>
    </xf>
    <xf numFmtId="9" fontId="12" fillId="0" borderId="1" xfId="3" applyNumberFormat="1" applyFont="1" applyFill="1" applyBorder="1" applyAlignment="1">
      <alignment horizontal="center" vertical="center"/>
    </xf>
    <xf numFmtId="3" fontId="7" fillId="0" borderId="1" xfId="2" applyNumberFormat="1" applyFont="1" applyFill="1" applyBorder="1" applyAlignment="1">
      <alignment horizontal="center" vertical="center"/>
    </xf>
    <xf numFmtId="3" fontId="7" fillId="0" borderId="1" xfId="3" applyNumberFormat="1" applyFont="1" applyFill="1" applyBorder="1" applyAlignment="1">
      <alignment horizontal="center" vertical="center"/>
    </xf>
    <xf numFmtId="9" fontId="24" fillId="2" borderId="10" xfId="0" applyNumberFormat="1" applyFont="1" applyFill="1" applyBorder="1" applyAlignment="1">
      <alignment horizontal="center" vertical="center"/>
    </xf>
    <xf numFmtId="0" fontId="18" fillId="0" borderId="2" xfId="0" applyFont="1" applyBorder="1" applyAlignment="1">
      <alignment horizontal="center" vertical="center" wrapText="1"/>
    </xf>
    <xf numFmtId="0" fontId="8" fillId="0" borderId="1" xfId="0" applyFont="1" applyBorder="1" applyAlignment="1">
      <alignment horizontal="center" vertical="center"/>
    </xf>
    <xf numFmtId="0" fontId="18" fillId="0" borderId="2" xfId="0" applyFont="1" applyBorder="1" applyAlignment="1">
      <alignment horizontal="center" vertical="center" wrapText="1"/>
    </xf>
    <xf numFmtId="0" fontId="19" fillId="0" borderId="11" xfId="0" applyFont="1" applyBorder="1" applyAlignment="1">
      <alignment horizontal="center" vertical="center" wrapText="1"/>
    </xf>
    <xf numFmtId="9" fontId="8" fillId="0" borderId="1" xfId="5" applyNumberFormat="1" applyFont="1" applyFill="1" applyBorder="1" applyAlignment="1">
      <alignment horizontal="center" vertical="center"/>
    </xf>
    <xf numFmtId="3" fontId="9" fillId="0" borderId="1" xfId="6" applyNumberFormat="1" applyFont="1" applyFill="1" applyBorder="1" applyAlignment="1">
      <alignment horizontal="center" vertical="center"/>
    </xf>
    <xf numFmtId="9" fontId="12" fillId="0" borderId="1" xfId="6" applyNumberFormat="1" applyFont="1" applyFill="1" applyBorder="1" applyAlignment="1">
      <alignment horizontal="center" vertical="center"/>
    </xf>
    <xf numFmtId="0" fontId="9" fillId="4" borderId="1" xfId="5" applyNumberFormat="1" applyFont="1" applyFill="1" applyBorder="1" applyAlignment="1">
      <alignment horizontal="center" vertical="center"/>
    </xf>
    <xf numFmtId="1" fontId="24" fillId="2" borderId="6" xfId="0" applyNumberFormat="1" applyFont="1" applyFill="1" applyBorder="1" applyAlignment="1">
      <alignment horizontal="center" vertical="center" wrapText="1"/>
    </xf>
    <xf numFmtId="165" fontId="3" fillId="0" borderId="0" xfId="0" applyNumberFormat="1" applyFont="1"/>
    <xf numFmtId="166" fontId="5" fillId="4" borderId="1" xfId="2" applyNumberFormat="1" applyFont="1" applyFill="1" applyBorder="1" applyAlignment="1">
      <alignment horizontal="center" vertical="center"/>
    </xf>
    <xf numFmtId="9" fontId="24" fillId="2" borderId="0" xfId="0" applyNumberFormat="1" applyFont="1" applyFill="1" applyAlignment="1">
      <alignment horizontal="center" vertical="center" wrapText="1"/>
    </xf>
    <xf numFmtId="0" fontId="3" fillId="0" borderId="0" xfId="0" applyFont="1" applyAlignment="1">
      <alignment horizontal="right"/>
    </xf>
    <xf numFmtId="0" fontId="8" fillId="0" borderId="13" xfId="0" applyFont="1" applyBorder="1" applyAlignment="1">
      <alignment horizontal="center" vertical="center"/>
    </xf>
    <xf numFmtId="0" fontId="11" fillId="0" borderId="11" xfId="0" applyFont="1" applyBorder="1" applyAlignment="1">
      <alignment horizontal="justify" vertical="center" wrapText="1"/>
    </xf>
    <xf numFmtId="0" fontId="16" fillId="0" borderId="11" xfId="0" applyFont="1" applyBorder="1" applyAlignment="1">
      <alignment horizontal="justify" vertical="center" wrapText="1"/>
    </xf>
    <xf numFmtId="9" fontId="12" fillId="0" borderId="11" xfId="3" applyNumberFormat="1" applyFont="1" applyFill="1" applyBorder="1" applyAlignment="1">
      <alignment horizontal="center" vertical="center"/>
    </xf>
    <xf numFmtId="1" fontId="9" fillId="0" borderId="11" xfId="3" applyNumberFormat="1" applyFont="1" applyFill="1" applyBorder="1" applyAlignment="1">
      <alignment horizontal="center" vertical="center"/>
    </xf>
    <xf numFmtId="0" fontId="3" fillId="0" borderId="10" xfId="0" applyFont="1" applyBorder="1" applyAlignment="1"/>
    <xf numFmtId="0" fontId="15" fillId="0" borderId="1" xfId="0" applyFont="1" applyBorder="1" applyAlignment="1">
      <alignment horizontal="justify" wrapText="1"/>
    </xf>
    <xf numFmtId="0" fontId="15" fillId="0" borderId="1" xfId="0" applyFont="1" applyBorder="1" applyAlignment="1">
      <alignment horizontal="justify" vertical="center" wrapText="1"/>
    </xf>
    <xf numFmtId="0" fontId="14" fillId="0" borderId="1" xfId="0" applyFont="1" applyBorder="1" applyAlignment="1">
      <alignment horizontal="center" vertical="center" wrapText="1"/>
    </xf>
    <xf numFmtId="167" fontId="24" fillId="2" borderId="3" xfId="0" applyNumberFormat="1" applyFont="1" applyFill="1" applyBorder="1" applyAlignment="1">
      <alignment horizontal="center" vertical="center"/>
    </xf>
    <xf numFmtId="166" fontId="9" fillId="0" borderId="1" xfId="2" applyNumberFormat="1" applyFont="1" applyFill="1" applyBorder="1" applyAlignment="1">
      <alignment horizontal="center" vertical="center"/>
    </xf>
    <xf numFmtId="0" fontId="26" fillId="0" borderId="0" xfId="0" applyFont="1" applyAlignment="1">
      <alignment vertical="center"/>
    </xf>
    <xf numFmtId="9" fontId="20" fillId="0" borderId="0" xfId="0" applyNumberFormat="1" applyFont="1" applyBorder="1" applyAlignment="1">
      <alignment horizontal="center" vertical="center"/>
    </xf>
    <xf numFmtId="164" fontId="20" fillId="0" borderId="0" xfId="3" applyNumberFormat="1" applyFont="1" applyAlignment="1">
      <alignment vertical="center" wrapText="1"/>
    </xf>
    <xf numFmtId="164" fontId="20" fillId="0" borderId="0" xfId="3" applyNumberFormat="1" applyFont="1" applyAlignment="1">
      <alignment vertical="center"/>
    </xf>
    <xf numFmtId="0" fontId="27" fillId="0" borderId="0" xfId="0" applyFont="1"/>
    <xf numFmtId="0" fontId="27" fillId="0" borderId="0" xfId="0" applyFont="1" applyAlignment="1">
      <alignment vertical="center" wrapText="1"/>
    </xf>
    <xf numFmtId="0" fontId="27" fillId="0" borderId="0" xfId="0" applyFont="1" applyAlignment="1">
      <alignment vertical="center"/>
    </xf>
    <xf numFmtId="0" fontId="27" fillId="0" borderId="0" xfId="0" applyFont="1" applyAlignment="1">
      <alignment horizontal="left" vertical="center" wrapText="1"/>
    </xf>
    <xf numFmtId="167" fontId="24" fillId="2" borderId="3" xfId="3" applyNumberFormat="1" applyFont="1" applyFill="1" applyBorder="1" applyAlignment="1">
      <alignment horizontal="center" vertical="center"/>
    </xf>
    <xf numFmtId="3" fontId="5" fillId="0" borderId="0" xfId="0" applyNumberFormat="1" applyFont="1" applyAlignment="1">
      <alignment vertical="center"/>
    </xf>
    <xf numFmtId="2" fontId="7" fillId="0" borderId="1" xfId="2" applyNumberFormat="1" applyFont="1" applyFill="1" applyBorder="1" applyAlignment="1">
      <alignment horizontal="center" vertical="center"/>
    </xf>
    <xf numFmtId="0" fontId="12" fillId="0" borderId="8" xfId="0" applyFont="1" applyBorder="1" applyAlignment="1">
      <alignment horizontal="center"/>
    </xf>
    <xf numFmtId="0" fontId="6" fillId="2" borderId="4" xfId="0" applyFont="1" applyFill="1" applyBorder="1" applyAlignment="1">
      <alignment horizontal="center" vertical="center"/>
    </xf>
    <xf numFmtId="0" fontId="6" fillId="2" borderId="5" xfId="0" applyFont="1" applyFill="1" applyBorder="1" applyAlignment="1">
      <alignment horizontal="center" vertical="center"/>
    </xf>
    <xf numFmtId="0" fontId="6" fillId="2" borderId="6" xfId="0" applyFont="1" applyFill="1" applyBorder="1" applyAlignment="1">
      <alignment horizontal="center" vertical="center"/>
    </xf>
    <xf numFmtId="0" fontId="8" fillId="0" borderId="2" xfId="0" applyFont="1" applyBorder="1" applyAlignment="1">
      <alignment horizontal="center" vertical="center"/>
    </xf>
    <xf numFmtId="0" fontId="8" fillId="0" borderId="3" xfId="0" applyFont="1" applyBorder="1" applyAlignment="1">
      <alignment horizontal="center" vertical="center"/>
    </xf>
    <xf numFmtId="0" fontId="11" fillId="0" borderId="2" xfId="0" applyFont="1" applyBorder="1" applyAlignment="1">
      <alignment horizontal="justify" vertical="center" wrapText="1"/>
    </xf>
    <xf numFmtId="0" fontId="11" fillId="0" borderId="3" xfId="0" applyFont="1" applyBorder="1" applyAlignment="1">
      <alignment horizontal="justify" vertical="center" wrapText="1"/>
    </xf>
    <xf numFmtId="2" fontId="22" fillId="2" borderId="9" xfId="0" applyNumberFormat="1" applyFont="1" applyFill="1" applyBorder="1" applyAlignment="1">
      <alignment horizontal="center" vertical="center" wrapText="1"/>
    </xf>
    <xf numFmtId="2" fontId="22" fillId="2" borderId="12" xfId="0" applyNumberFormat="1" applyFont="1" applyFill="1" applyBorder="1" applyAlignment="1">
      <alignment horizontal="center" vertical="center" wrapText="1"/>
    </xf>
    <xf numFmtId="2" fontId="22" fillId="2" borderId="10" xfId="0" applyNumberFormat="1" applyFont="1" applyFill="1" applyBorder="1" applyAlignment="1">
      <alignment horizontal="center" vertical="center" wrapText="1"/>
    </xf>
    <xf numFmtId="2" fontId="22" fillId="2" borderId="13" xfId="0" applyNumberFormat="1" applyFont="1" applyFill="1" applyBorder="1" applyAlignment="1">
      <alignment horizontal="center" vertical="center" wrapText="1"/>
    </xf>
    <xf numFmtId="0" fontId="6" fillId="2" borderId="1" xfId="0" applyFont="1" applyFill="1" applyBorder="1" applyAlignment="1">
      <alignment horizontal="center" vertical="center"/>
    </xf>
    <xf numFmtId="0" fontId="7" fillId="2" borderId="4" xfId="0" applyFont="1" applyFill="1" applyBorder="1" applyAlignment="1">
      <alignment horizontal="center" vertical="center"/>
    </xf>
    <xf numFmtId="0" fontId="7" fillId="2" borderId="5" xfId="0" applyFont="1" applyFill="1" applyBorder="1" applyAlignment="1">
      <alignment horizontal="center" vertical="center"/>
    </xf>
    <xf numFmtId="0" fontId="7" fillId="2" borderId="6" xfId="0" applyFont="1" applyFill="1" applyBorder="1" applyAlignment="1">
      <alignment horizontal="center" vertical="center"/>
    </xf>
    <xf numFmtId="0" fontId="3" fillId="0" borderId="4" xfId="0" applyFont="1" applyBorder="1" applyAlignment="1">
      <alignment horizontal="center"/>
    </xf>
    <xf numFmtId="0" fontId="3" fillId="0" borderId="5" xfId="0" applyFont="1" applyBorder="1" applyAlignment="1">
      <alignment horizontal="center"/>
    </xf>
    <xf numFmtId="0" fontId="3" fillId="0" borderId="6" xfId="0" applyFont="1" applyBorder="1" applyAlignment="1">
      <alignment horizontal="center"/>
    </xf>
    <xf numFmtId="0" fontId="7" fillId="2" borderId="4" xfId="0" applyFont="1" applyFill="1" applyBorder="1" applyAlignment="1">
      <alignment horizontal="center" vertical="center" wrapText="1"/>
    </xf>
    <xf numFmtId="0" fontId="7" fillId="2" borderId="6" xfId="0" applyFont="1" applyFill="1" applyBorder="1" applyAlignment="1">
      <alignment horizontal="center" vertical="center" wrapText="1"/>
    </xf>
    <xf numFmtId="0" fontId="8" fillId="0" borderId="10" xfId="0" applyFont="1" applyBorder="1" applyAlignment="1">
      <alignment horizontal="center" vertical="center"/>
    </xf>
    <xf numFmtId="0" fontId="8" fillId="0" borderId="0" xfId="0" applyFont="1" applyBorder="1" applyAlignment="1">
      <alignment horizontal="center" vertical="center"/>
    </xf>
    <xf numFmtId="0" fontId="19" fillId="0" borderId="2" xfId="0" applyFont="1" applyBorder="1" applyAlignment="1">
      <alignment horizontal="center" vertical="center" wrapText="1"/>
    </xf>
    <xf numFmtId="0" fontId="19" fillId="0" borderId="3" xfId="0" applyFont="1" applyBorder="1" applyAlignment="1">
      <alignment horizontal="center" vertical="center" wrapText="1"/>
    </xf>
    <xf numFmtId="0" fontId="16" fillId="0" borderId="2" xfId="0" applyFont="1" applyBorder="1" applyAlignment="1">
      <alignment horizontal="center" vertical="center" wrapText="1"/>
    </xf>
    <xf numFmtId="0" fontId="16" fillId="0" borderId="3" xfId="0" applyFont="1" applyBorder="1" applyAlignment="1">
      <alignment horizontal="center" vertical="center" wrapText="1"/>
    </xf>
    <xf numFmtId="0" fontId="18" fillId="0" borderId="2" xfId="0" applyFont="1" applyBorder="1" applyAlignment="1">
      <alignment horizontal="center" vertical="center" wrapText="1"/>
    </xf>
    <xf numFmtId="0" fontId="18" fillId="0" borderId="3" xfId="0" applyFont="1" applyBorder="1" applyAlignment="1">
      <alignment horizontal="center" vertical="center" wrapText="1"/>
    </xf>
    <xf numFmtId="0" fontId="12" fillId="0" borderId="0" xfId="0" applyFont="1" applyAlignment="1">
      <alignment horizontal="right" vertical="top" wrapText="1"/>
    </xf>
    <xf numFmtId="0" fontId="13" fillId="2" borderId="0" xfId="0" applyFont="1" applyFill="1" applyAlignment="1">
      <alignment horizontal="center" vertical="center"/>
    </xf>
    <xf numFmtId="0" fontId="6" fillId="6" borderId="4" xfId="0" applyFont="1" applyFill="1" applyBorder="1" applyAlignment="1">
      <alignment horizontal="center" vertical="center"/>
    </xf>
    <xf numFmtId="0" fontId="6" fillId="6" borderId="5" xfId="0" applyFont="1" applyFill="1" applyBorder="1" applyAlignment="1">
      <alignment horizontal="center" vertical="center"/>
    </xf>
    <xf numFmtId="0" fontId="6" fillId="6" borderId="6" xfId="0" applyFont="1" applyFill="1" applyBorder="1" applyAlignment="1">
      <alignment horizontal="center" vertical="center"/>
    </xf>
    <xf numFmtId="0" fontId="6" fillId="5" borderId="4" xfId="0" applyFont="1" applyFill="1" applyBorder="1" applyAlignment="1">
      <alignment horizontal="center" vertical="center"/>
    </xf>
    <xf numFmtId="0" fontId="6" fillId="5" borderId="5" xfId="0" applyFont="1" applyFill="1" applyBorder="1" applyAlignment="1">
      <alignment horizontal="center" vertical="center"/>
    </xf>
    <xf numFmtId="0" fontId="6" fillId="5" borderId="6" xfId="0" applyFont="1" applyFill="1" applyBorder="1" applyAlignment="1">
      <alignment horizontal="center" vertical="center"/>
    </xf>
    <xf numFmtId="0" fontId="20" fillId="2" borderId="10" xfId="0" applyFont="1" applyFill="1" applyBorder="1" applyAlignment="1">
      <alignment horizontal="center" vertical="center" wrapText="1"/>
    </xf>
    <xf numFmtId="9" fontId="22" fillId="2" borderId="10" xfId="0" applyNumberFormat="1" applyFont="1" applyFill="1" applyBorder="1" applyAlignment="1">
      <alignment horizontal="center" vertical="center"/>
    </xf>
    <xf numFmtId="0" fontId="15" fillId="4" borderId="4" xfId="3" applyNumberFormat="1" applyFont="1" applyFill="1" applyBorder="1" applyAlignment="1">
      <alignment horizontal="center" vertical="center"/>
    </xf>
    <xf numFmtId="0" fontId="15" fillId="4" borderId="5" xfId="3" applyNumberFormat="1" applyFont="1" applyFill="1" applyBorder="1" applyAlignment="1">
      <alignment horizontal="center" vertical="center"/>
    </xf>
    <xf numFmtId="0" fontId="15" fillId="4" borderId="6" xfId="3" applyNumberFormat="1" applyFont="1" applyFill="1" applyBorder="1" applyAlignment="1">
      <alignment horizontal="center" vertical="center"/>
    </xf>
    <xf numFmtId="0" fontId="21" fillId="4" borderId="4" xfId="0" applyFont="1" applyFill="1" applyBorder="1" applyAlignment="1">
      <alignment horizontal="center" vertical="center"/>
    </xf>
    <xf numFmtId="0" fontId="21" fillId="4" borderId="5" xfId="0" applyFont="1" applyFill="1" applyBorder="1" applyAlignment="1">
      <alignment horizontal="center" vertical="center"/>
    </xf>
    <xf numFmtId="0" fontId="21" fillId="4" borderId="6" xfId="0" applyFont="1" applyFill="1" applyBorder="1" applyAlignment="1">
      <alignment horizontal="center" vertical="center"/>
    </xf>
    <xf numFmtId="0" fontId="8" fillId="0" borderId="9" xfId="0" applyFont="1" applyBorder="1" applyAlignment="1">
      <alignment horizontal="center" vertical="center"/>
    </xf>
    <xf numFmtId="0" fontId="8" fillId="0" borderId="8" xfId="0" applyFont="1" applyBorder="1" applyAlignment="1">
      <alignment horizontal="center" vertical="center"/>
    </xf>
    <xf numFmtId="10" fontId="22" fillId="2" borderId="10" xfId="0" applyNumberFormat="1" applyFont="1" applyFill="1" applyBorder="1" applyAlignment="1">
      <alignment horizontal="center" vertical="center"/>
    </xf>
    <xf numFmtId="0" fontId="8" fillId="0" borderId="2" xfId="0" applyFont="1" applyBorder="1" applyAlignment="1">
      <alignment horizontal="center" vertical="center" wrapText="1"/>
    </xf>
    <xf numFmtId="0" fontId="8" fillId="0" borderId="3" xfId="0" applyFont="1" applyBorder="1" applyAlignment="1">
      <alignment horizontal="center" vertical="center" wrapText="1"/>
    </xf>
    <xf numFmtId="0" fontId="19" fillId="0" borderId="9" xfId="0" applyFont="1" applyBorder="1" applyAlignment="1">
      <alignment horizontal="center" vertical="center" wrapText="1"/>
    </xf>
    <xf numFmtId="0" fontId="19" fillId="0" borderId="7" xfId="0" applyFont="1" applyBorder="1" applyAlignment="1">
      <alignment horizontal="center" vertical="center" wrapText="1"/>
    </xf>
    <xf numFmtId="9" fontId="8" fillId="0" borderId="2" xfId="2" applyNumberFormat="1" applyFont="1" applyFill="1" applyBorder="1" applyAlignment="1">
      <alignment horizontal="center" vertical="center"/>
    </xf>
    <xf numFmtId="9" fontId="8" fillId="0" borderId="3" xfId="2" applyNumberFormat="1" applyFont="1" applyFill="1" applyBorder="1" applyAlignment="1">
      <alignment horizontal="center" vertical="center"/>
    </xf>
    <xf numFmtId="0" fontId="14" fillId="0" borderId="2" xfId="0" applyFont="1" applyBorder="1" applyAlignment="1">
      <alignment horizontal="center" vertical="center"/>
    </xf>
    <xf numFmtId="0" fontId="14" fillId="0" borderId="3" xfId="0" applyFont="1" applyBorder="1" applyAlignment="1">
      <alignment horizontal="center" vertical="center"/>
    </xf>
    <xf numFmtId="9" fontId="9" fillId="0" borderId="2" xfId="3" applyNumberFormat="1" applyFont="1" applyFill="1" applyBorder="1" applyAlignment="1">
      <alignment horizontal="center" vertical="center"/>
    </xf>
    <xf numFmtId="9" fontId="9" fillId="0" borderId="3" xfId="3" applyNumberFormat="1" applyFont="1" applyFill="1" applyBorder="1" applyAlignment="1">
      <alignment horizontal="center" vertical="center"/>
    </xf>
    <xf numFmtId="2" fontId="24" fillId="2" borderId="10" xfId="0" applyNumberFormat="1" applyFont="1" applyFill="1" applyBorder="1" applyAlignment="1">
      <alignment horizontal="center" vertical="center" wrapText="1"/>
    </xf>
    <xf numFmtId="2" fontId="24" fillId="2" borderId="0" xfId="0" applyNumberFormat="1" applyFont="1" applyFill="1" applyBorder="1" applyAlignment="1">
      <alignment horizontal="center" vertical="center" wrapText="1"/>
    </xf>
    <xf numFmtId="2" fontId="22" fillId="2" borderId="10" xfId="0" applyNumberFormat="1" applyFont="1" applyFill="1" applyBorder="1" applyAlignment="1">
      <alignment horizontal="center" vertical="center"/>
    </xf>
    <xf numFmtId="2" fontId="22" fillId="2" borderId="0" xfId="0" applyNumberFormat="1" applyFont="1" applyFill="1" applyBorder="1" applyAlignment="1">
      <alignment horizontal="center" vertical="center"/>
    </xf>
    <xf numFmtId="2" fontId="22" fillId="2" borderId="0" xfId="0" applyNumberFormat="1" applyFont="1" applyFill="1" applyAlignment="1">
      <alignment horizontal="center" vertical="center"/>
    </xf>
    <xf numFmtId="2" fontId="22" fillId="2" borderId="11" xfId="0" applyNumberFormat="1" applyFont="1" applyFill="1" applyBorder="1" applyAlignment="1">
      <alignment horizontal="center" vertical="center"/>
    </xf>
    <xf numFmtId="0" fontId="3" fillId="0" borderId="1" xfId="0" applyFont="1" applyBorder="1" applyAlignment="1">
      <alignment horizontal="center"/>
    </xf>
    <xf numFmtId="0" fontId="3" fillId="0" borderId="11" xfId="0" applyFont="1" applyBorder="1" applyAlignment="1">
      <alignment horizontal="center"/>
    </xf>
  </cellXfs>
  <cellStyles count="9">
    <cellStyle name="FONS" xfId="4" xr:uid="{00000000-0005-0000-0000-000000000000}"/>
    <cellStyle name="Millares" xfId="2" builtinId="3"/>
    <cellStyle name="Millares 2" xfId="5" xr:uid="{00000000-0005-0000-0000-000003000000}"/>
    <cellStyle name="Normal" xfId="0" builtinId="0"/>
    <cellStyle name="Normal 2" xfId="1" xr:uid="{00000000-0005-0000-0000-000005000000}"/>
    <cellStyle name="Normal 3" xfId="7" xr:uid="{00000000-0005-0000-0000-000006000000}"/>
    <cellStyle name="Normal 3 2" xfId="8" xr:uid="{00000000-0005-0000-0000-000007000000}"/>
    <cellStyle name="Porcentaje" xfId="3" builtinId="5"/>
    <cellStyle name="Porcentaje 2" xfId="6" xr:uid="{00000000-0005-0000-0000-000009000000}"/>
  </cellStyles>
  <dxfs count="0"/>
  <tableStyles count="0" defaultTableStyle="TableStyleMedium2" defaultPivotStyle="PivotStyleLight16"/>
  <colors>
    <mruColors>
      <color rgb="FFFF69C2"/>
      <color rgb="FF950054"/>
      <color rgb="FF972958"/>
      <color rgb="FFE98BD7"/>
      <color rgb="FFD5007F"/>
      <color rgb="FFB8006E"/>
      <color rgb="FFFAE2F5"/>
      <color rgb="FFB2B2B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 Id="rId9" Type="http://schemas.openxmlformats.org/officeDocument/2006/relationships/customXml" Target="../customXml/item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Arial" panose="020B0604020202020204" pitchFamily="34" charset="0"/>
              </a:defRPr>
            </a:pPr>
            <a:r>
              <a:rPr lang="es-MX" b="1">
                <a:latin typeface="+mn-lt"/>
                <a:cs typeface="Arial" panose="020B0604020202020204" pitchFamily="34" charset="0"/>
              </a:rPr>
              <a:t>Objetivo 1. Actualizar el Padrón Electoral en la entidad mediante la captación de solicitudes de credencial requeridas por la ciudadanía en los Módulos de Atención Ciudadana Instalados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Arial" panose="020B0604020202020204" pitchFamily="34" charset="0"/>
            </a:defRPr>
          </a:pPr>
          <a:endParaRPr lang="es-MX"/>
        </a:p>
      </c:txPr>
    </c:title>
    <c:autoTitleDeleted val="0"/>
    <c:plotArea>
      <c:layout/>
      <c:barChart>
        <c:barDir val="col"/>
        <c:grouping val="clustered"/>
        <c:varyColors val="0"/>
        <c:ser>
          <c:idx val="0"/>
          <c:order val="1"/>
          <c:tx>
            <c:v>Indicador</c:v>
          </c:tx>
          <c:spPr>
            <a:solidFill>
              <a:srgbClr val="950054"/>
            </a:solidFill>
            <a:ln>
              <a:noFill/>
            </a:ln>
            <a:effectLst/>
          </c:spPr>
          <c:invertIfNegative val="0"/>
          <c:dLbls>
            <c:dLbl>
              <c:idx val="0"/>
              <c:layout>
                <c:manualLayout>
                  <c:x val="5.9572043785788486E-3"/>
                  <c:y val="-3.1423454425988019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s-MX"/>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4FC4-49A6-9BCD-0F33D1BB3D16}"/>
                </c:ext>
              </c:extLst>
            </c:dLbl>
            <c:dLbl>
              <c:idx val="1"/>
              <c:layout>
                <c:manualLayout>
                  <c:x val="6.605891496572637E-2"/>
                  <c:y val="6.8462615413700956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s-MX"/>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4FC4-49A6-9BCD-0F33D1BB3D1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'Objetivos de la Calidad'!$C$8:$C$8</c:f>
              <c:strCache>
                <c:ptCount val="1"/>
                <c:pt idx="0">
                  <c:v>a) Porcentaje de trámites realizados.</c:v>
                </c:pt>
              </c:strCache>
            </c:strRef>
          </c:cat>
          <c:val>
            <c:numRef>
              <c:f>('Objetivos de la Calidad'!$U$8,'Objetivos de la Calidad'!$U$9)</c:f>
              <c:numCache>
                <c:formatCode>0%</c:formatCode>
                <c:ptCount val="2"/>
                <c:pt idx="0">
                  <c:v>0.69358059914407988</c:v>
                </c:pt>
                <c:pt idx="1">
                  <c:v>0</c:v>
                </c:pt>
              </c:numCache>
            </c:numRef>
          </c:val>
          <c:extLst>
            <c:ext xmlns:c16="http://schemas.microsoft.com/office/drawing/2014/chart" uri="{C3380CC4-5D6E-409C-BE32-E72D297353CC}">
              <c16:uniqueId val="{00000002-4FC4-49A6-9BCD-0F33D1BB3D16}"/>
            </c:ext>
          </c:extLst>
        </c:ser>
        <c:dLbls>
          <c:showLegendKey val="0"/>
          <c:showVal val="1"/>
          <c:showCatName val="0"/>
          <c:showSerName val="0"/>
          <c:showPercent val="0"/>
          <c:showBubbleSize val="0"/>
        </c:dLbls>
        <c:gapWidth val="219"/>
        <c:axId val="320437008"/>
        <c:axId val="320436616"/>
      </c:barChart>
      <c:lineChart>
        <c:grouping val="standard"/>
        <c:varyColors val="0"/>
        <c:ser>
          <c:idx val="1"/>
          <c:order val="0"/>
          <c:tx>
            <c:v>Estimado</c:v>
          </c:tx>
          <c:spPr>
            <a:ln w="28575" cap="rnd">
              <a:solidFill>
                <a:srgbClr val="E98BD7"/>
              </a:solidFill>
              <a:round/>
            </a:ln>
            <a:effectLst/>
          </c:spPr>
          <c:marker>
            <c:symbol val="none"/>
          </c:marker>
          <c:dLbls>
            <c:dLbl>
              <c:idx val="0"/>
              <c:layout>
                <c:manualLayout>
                  <c:x val="-2.9073246912097197E-2"/>
                  <c:y val="-5.271378679570174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4FC4-49A6-9BCD-0F33D1BB3D16}"/>
                </c:ext>
              </c:extLst>
            </c:dLbl>
            <c:dLbl>
              <c:idx val="1"/>
              <c:layout>
                <c:manualLayout>
                  <c:x val="-1.8228217280349981E-2"/>
                  <c:y val="-9.660798626019750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4FC4-49A6-9BCD-0F33D1BB3D1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('Objetivos de la Calidad'!#REF!,'Objetivos de la Calidad'!$C$9)</c:f>
            </c:multiLvlStrRef>
          </c:cat>
          <c:val>
            <c:numRef>
              <c:f>('Objetivos de la Calidad'!$F$8,'Objetivos de la Calidad'!$F$9)</c:f>
              <c:numCache>
                <c:formatCode>0%</c:formatCode>
                <c:ptCount val="2"/>
                <c:pt idx="0">
                  <c:v>1</c:v>
                </c:pt>
                <c:pt idx="1">
                  <c:v>0</c:v>
                </c:pt>
              </c:numCache>
            </c:numRef>
          </c:val>
          <c:smooth val="0"/>
          <c:extLst>
            <c:ext xmlns:c16="http://schemas.microsoft.com/office/drawing/2014/chart" uri="{C3380CC4-5D6E-409C-BE32-E72D297353CC}">
              <c16:uniqueId val="{00000005-4FC4-49A6-9BCD-0F33D1BB3D16}"/>
            </c:ext>
          </c:extLst>
        </c:ser>
        <c:dLbls>
          <c:showLegendKey val="0"/>
          <c:showVal val="1"/>
          <c:showCatName val="0"/>
          <c:showSerName val="0"/>
          <c:showPercent val="0"/>
          <c:showBubbleSize val="0"/>
        </c:dLbls>
        <c:marker val="1"/>
        <c:smooth val="0"/>
        <c:axId val="320436224"/>
        <c:axId val="317007104"/>
      </c:lineChart>
      <c:valAx>
        <c:axId val="317007104"/>
        <c:scaling>
          <c:orientation val="minMax"/>
        </c:scaling>
        <c:delete val="1"/>
        <c:axPos val="r"/>
        <c:majorGridlines>
          <c:spPr>
            <a:ln w="9525" cap="flat" cmpd="sng" algn="ctr">
              <a:solidFill>
                <a:schemeClr val="tx1">
                  <a:lumMod val="15000"/>
                  <a:lumOff val="85000"/>
                </a:schemeClr>
              </a:solidFill>
              <a:round/>
            </a:ln>
            <a:effectLst/>
          </c:spPr>
        </c:majorGridlines>
        <c:numFmt formatCode="0%" sourceLinked="1"/>
        <c:majorTickMark val="out"/>
        <c:minorTickMark val="none"/>
        <c:tickLblPos val="nextTo"/>
        <c:crossAx val="320436224"/>
        <c:crosses val="max"/>
        <c:crossBetween val="between"/>
      </c:valAx>
      <c:catAx>
        <c:axId val="320436224"/>
        <c:scaling>
          <c:orientation val="minMax"/>
        </c:scaling>
        <c:delete val="1"/>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Campaña de Actualización Intensa</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s-MX"/>
            </a:p>
          </c:txPr>
        </c:title>
        <c:numFmt formatCode="General" sourceLinked="1"/>
        <c:majorTickMark val="out"/>
        <c:minorTickMark val="none"/>
        <c:tickLblPos val="nextTo"/>
        <c:crossAx val="317007104"/>
        <c:crosses val="autoZero"/>
        <c:auto val="1"/>
        <c:lblAlgn val="ctr"/>
        <c:lblOffset val="100"/>
        <c:noMultiLvlLbl val="0"/>
      </c:catAx>
      <c:valAx>
        <c:axId val="32043661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Porcentaje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MX"/>
            </a:p>
          </c:txPr>
        </c:title>
        <c:numFmt formatCode="0%"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320437008"/>
        <c:crosses val="autoZero"/>
        <c:crossBetween val="between"/>
      </c:valAx>
      <c:catAx>
        <c:axId val="320437008"/>
        <c:scaling>
          <c:orientation val="minMax"/>
        </c:scaling>
        <c:delete val="1"/>
        <c:axPos val="b"/>
        <c:numFmt formatCode="General" sourceLinked="1"/>
        <c:majorTickMark val="out"/>
        <c:minorTickMark val="none"/>
        <c:tickLblPos val="nextTo"/>
        <c:crossAx val="320436616"/>
        <c:crosses val="autoZero"/>
        <c:auto val="1"/>
        <c:lblAlgn val="ctr"/>
        <c:lblOffset val="100"/>
        <c:noMultiLvlLbl val="0"/>
      </c:cat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s-MX"/>
          </a:p>
        </c:txPr>
      </c:dTable>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s-MX" b="1"/>
              <a:t>Objetivo 2. Elevar el porcentaje de utilización de la capacidad en los Módulos de Atención Ciudadana de la Entidad</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barChart>
        <c:barDir val="col"/>
        <c:grouping val="clustered"/>
        <c:varyColors val="0"/>
        <c:ser>
          <c:idx val="0"/>
          <c:order val="0"/>
          <c:tx>
            <c:v>Indicador</c:v>
          </c:tx>
          <c:spPr>
            <a:solidFill>
              <a:srgbClr val="95005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errBars>
            <c:errBarType val="both"/>
            <c:errValType val="stdErr"/>
            <c:noEndCap val="0"/>
            <c:spPr>
              <a:noFill/>
              <a:ln w="9525" cap="flat" cmpd="sng" algn="ctr">
                <a:solidFill>
                  <a:schemeClr val="tx1">
                    <a:lumMod val="65000"/>
                    <a:lumOff val="35000"/>
                  </a:schemeClr>
                </a:solidFill>
                <a:round/>
              </a:ln>
              <a:effectLst/>
            </c:spPr>
          </c:errBars>
          <c:cat>
            <c:strRef>
              <c:f>('Objetivos de la Calidad'!$AM$8,'Objetivos de la Calidad'!$AM$9)</c:f>
              <c:strCache>
                <c:ptCount val="2"/>
                <c:pt idx="0">
                  <c:v>UN TURNO</c:v>
                </c:pt>
                <c:pt idx="1">
                  <c:v>DOBLE TURNO</c:v>
                </c:pt>
              </c:strCache>
            </c:strRef>
          </c:cat>
          <c:val>
            <c:numRef>
              <c:f>('Objetivos de la Calidad'!$AN$8,'Objetivos de la Calidad'!$AN$9)</c:f>
              <c:numCache>
                <c:formatCode>0.0%</c:formatCode>
                <c:ptCount val="2"/>
                <c:pt idx="0">
                  <c:v>0.90749312846777641</c:v>
                </c:pt>
                <c:pt idx="1">
                  <c:v>0.75286703606311045</c:v>
                </c:pt>
              </c:numCache>
            </c:numRef>
          </c:val>
          <c:extLst>
            <c:ext xmlns:c16="http://schemas.microsoft.com/office/drawing/2014/chart" uri="{C3380CC4-5D6E-409C-BE32-E72D297353CC}">
              <c16:uniqueId val="{00000000-6A3A-49A0-A8A1-F4E3B2974B44}"/>
            </c:ext>
          </c:extLst>
        </c:ser>
        <c:dLbls>
          <c:showLegendKey val="0"/>
          <c:showVal val="1"/>
          <c:showCatName val="0"/>
          <c:showSerName val="0"/>
          <c:showPercent val="0"/>
          <c:showBubbleSize val="0"/>
        </c:dLbls>
        <c:gapWidth val="219"/>
        <c:axId val="321486928"/>
        <c:axId val="321486536"/>
      </c:barChart>
      <c:lineChart>
        <c:grouping val="standard"/>
        <c:varyColors val="0"/>
        <c:ser>
          <c:idx val="1"/>
          <c:order val="1"/>
          <c:tx>
            <c:v>Maximo</c:v>
          </c:tx>
          <c:spPr>
            <a:ln w="28575" cap="rnd">
              <a:solidFill>
                <a:srgbClr val="E98BD7"/>
              </a:solidFill>
              <a:round/>
            </a:ln>
            <a:effectLst/>
          </c:spPr>
          <c:marker>
            <c:symbol val="none"/>
          </c:marker>
          <c:dLbls>
            <c:dLbl>
              <c:idx val="0"/>
              <c:layout>
                <c:manualLayout>
                  <c:x val="-4.5834459646006817E-3"/>
                  <c:y val="-1.593137716092823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70AD-45F8-9E7F-93ADFE1C2CEF}"/>
                </c:ext>
              </c:extLst>
            </c:dLbl>
            <c:dLbl>
              <c:idx val="1"/>
              <c:layout>
                <c:manualLayout>
                  <c:x val="-6.3981116202625934E-2"/>
                  <c:y val="-1.911765259311388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6A3A-49A0-A8A1-F4E3B2974B44}"/>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s-MX"/>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errBars>
            <c:errDir val="y"/>
            <c:errBarType val="both"/>
            <c:errValType val="stdErr"/>
            <c:noEndCap val="0"/>
            <c:spPr>
              <a:noFill/>
              <a:ln w="9525" cap="flat" cmpd="sng" algn="ctr">
                <a:solidFill>
                  <a:schemeClr val="tx1">
                    <a:lumMod val="65000"/>
                    <a:lumOff val="35000"/>
                  </a:schemeClr>
                </a:solidFill>
                <a:round/>
              </a:ln>
              <a:effectLst/>
            </c:spPr>
          </c:errBars>
          <c:cat>
            <c:strRef>
              <c:f>('Objetivos de la Calidad'!$AM$8,'Objetivos de la Calidad'!$AM$9)</c:f>
              <c:strCache>
                <c:ptCount val="2"/>
                <c:pt idx="0">
                  <c:v>UN TURNO</c:v>
                </c:pt>
                <c:pt idx="1">
                  <c:v>DOBLE TURNO</c:v>
                </c:pt>
              </c:strCache>
            </c:strRef>
          </c:cat>
          <c:val>
            <c:numRef>
              <c:f>'Objetivos de la Calidad'!$AM$11:$AN$11</c:f>
              <c:numCache>
                <c:formatCode>0%</c:formatCode>
                <c:ptCount val="2"/>
                <c:pt idx="0">
                  <c:v>0.65</c:v>
                </c:pt>
                <c:pt idx="1">
                  <c:v>0.65</c:v>
                </c:pt>
              </c:numCache>
            </c:numRef>
          </c:val>
          <c:smooth val="0"/>
          <c:extLst>
            <c:ext xmlns:c16="http://schemas.microsoft.com/office/drawing/2014/chart" uri="{C3380CC4-5D6E-409C-BE32-E72D297353CC}">
              <c16:uniqueId val="{00000001-6A3A-49A0-A8A1-F4E3B2974B44}"/>
            </c:ext>
          </c:extLst>
        </c:ser>
        <c:ser>
          <c:idx val="2"/>
          <c:order val="2"/>
          <c:tx>
            <c:v>Minimo</c:v>
          </c:tx>
          <c:spPr>
            <a:ln w="28575" cap="rnd">
              <a:solidFill>
                <a:schemeClr val="accent3"/>
              </a:solidFill>
              <a:round/>
            </a:ln>
            <a:effectLst/>
          </c:spPr>
          <c:marker>
            <c:symbol val="none"/>
          </c:marker>
          <c:dLbls>
            <c:dLbl>
              <c:idx val="0"/>
              <c:layout>
                <c:manualLayout>
                  <c:x val="-2.3696776538242779E-3"/>
                  <c:y val="-2.902847451418713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6A3A-49A0-A8A1-F4E3B2974B44}"/>
                </c:ext>
              </c:extLst>
            </c:dLbl>
            <c:dLbl>
              <c:idx val="1"/>
              <c:layout>
                <c:manualLayout>
                  <c:x val="-7.1089968713470106E-2"/>
                  <c:y val="-1.950226363543991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6A3A-49A0-A8A1-F4E3B2974B44}"/>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s-MX"/>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3"/>
                </a:solidFill>
                <a:prstDash val="sysDot"/>
              </a:ln>
              <a:effectLst/>
            </c:spPr>
            <c:trendlineType val="linear"/>
            <c:dispRSqr val="0"/>
            <c:dispEq val="0"/>
          </c:trendline>
          <c:errBars>
            <c:errDir val="y"/>
            <c:errBarType val="both"/>
            <c:errValType val="stdErr"/>
            <c:noEndCap val="0"/>
            <c:spPr>
              <a:noFill/>
              <a:ln w="9525" cap="flat" cmpd="sng" algn="ctr">
                <a:solidFill>
                  <a:schemeClr val="tx1">
                    <a:lumMod val="65000"/>
                    <a:lumOff val="35000"/>
                  </a:schemeClr>
                </a:solidFill>
                <a:round/>
              </a:ln>
              <a:effectLst/>
            </c:spPr>
          </c:errBars>
          <c:cat>
            <c:strRef>
              <c:f>('Objetivos de la Calidad'!$AM$8,'Objetivos de la Calidad'!$AM$9)</c:f>
              <c:strCache>
                <c:ptCount val="2"/>
                <c:pt idx="0">
                  <c:v>UN TURNO</c:v>
                </c:pt>
                <c:pt idx="1">
                  <c:v>DOBLE TURNO</c:v>
                </c:pt>
              </c:strCache>
            </c:strRef>
          </c:cat>
          <c:val>
            <c:numRef>
              <c:f>'Objetivos de la Calidad'!$AM$10:$AN$10</c:f>
              <c:numCache>
                <c:formatCode>0%</c:formatCode>
                <c:ptCount val="2"/>
                <c:pt idx="0">
                  <c:v>0.36</c:v>
                </c:pt>
                <c:pt idx="1">
                  <c:v>0.36</c:v>
                </c:pt>
              </c:numCache>
            </c:numRef>
          </c:val>
          <c:smooth val="0"/>
          <c:extLst>
            <c:ext xmlns:c16="http://schemas.microsoft.com/office/drawing/2014/chart" uri="{C3380CC4-5D6E-409C-BE32-E72D297353CC}">
              <c16:uniqueId val="{00000002-6A3A-49A0-A8A1-F4E3B2974B44}"/>
            </c:ext>
          </c:extLst>
        </c:ser>
        <c:dLbls>
          <c:showLegendKey val="0"/>
          <c:showVal val="1"/>
          <c:showCatName val="0"/>
          <c:showSerName val="0"/>
          <c:showPercent val="0"/>
          <c:showBubbleSize val="0"/>
        </c:dLbls>
        <c:marker val="1"/>
        <c:smooth val="0"/>
        <c:axId val="321485752"/>
        <c:axId val="321486144"/>
      </c:lineChart>
      <c:catAx>
        <c:axId val="321485752"/>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Campaña de Actualización Intensa</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321486144"/>
        <c:crosses val="autoZero"/>
        <c:auto val="1"/>
        <c:lblAlgn val="ctr"/>
        <c:lblOffset val="100"/>
        <c:noMultiLvlLbl val="0"/>
      </c:catAx>
      <c:valAx>
        <c:axId val="321486144"/>
        <c:scaling>
          <c:orientation val="minMax"/>
          <c:max val="0.70000000000000007"/>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Porcentaje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MX"/>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321485752"/>
        <c:crosses val="autoZero"/>
        <c:crossBetween val="between"/>
      </c:valAx>
      <c:valAx>
        <c:axId val="321486536"/>
        <c:scaling>
          <c:orientation val="minMax"/>
        </c:scaling>
        <c:delete val="1"/>
        <c:axPos val="r"/>
        <c:numFmt formatCode="0.0%" sourceLinked="1"/>
        <c:majorTickMark val="out"/>
        <c:minorTickMark val="none"/>
        <c:tickLblPos val="nextTo"/>
        <c:crossAx val="321486928"/>
        <c:crosses val="max"/>
        <c:crossBetween val="between"/>
      </c:valAx>
      <c:catAx>
        <c:axId val="321486928"/>
        <c:scaling>
          <c:orientation val="minMax"/>
        </c:scaling>
        <c:delete val="1"/>
        <c:axPos val="b"/>
        <c:numFmt formatCode="General" sourceLinked="1"/>
        <c:majorTickMark val="out"/>
        <c:minorTickMark val="none"/>
        <c:tickLblPos val="nextTo"/>
        <c:crossAx val="321486536"/>
        <c:crosses val="autoZero"/>
        <c:auto val="1"/>
        <c:lblAlgn val="ctr"/>
        <c:lblOffset val="100"/>
        <c:noMultiLvlLbl val="0"/>
      </c:cat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s-MX"/>
          </a:p>
        </c:txPr>
      </c:dTable>
      <c:spPr>
        <a:noFill/>
        <a:ln>
          <a:noFill/>
        </a:ln>
        <a:effectLst/>
      </c:spPr>
    </c:plotArea>
    <c:legend>
      <c:legendPos val="r"/>
      <c:legendEntry>
        <c:idx val="3"/>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s-MX" b="1"/>
              <a:t>Objetivo 3. Brindar el servicio en todos los Módulos de Atención Ciudadana autorizados en el estado, conforme al calendario de operación de Módulos de Atención Ciudadana de la campaña de actualización en turno</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barChart>
        <c:barDir val="col"/>
        <c:grouping val="clustered"/>
        <c:varyColors val="0"/>
        <c:ser>
          <c:idx val="0"/>
          <c:order val="0"/>
          <c:tx>
            <c:v>Indicador</c:v>
          </c:tx>
          <c:spPr>
            <a:solidFill>
              <a:srgbClr val="95005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errBars>
            <c:errBarType val="both"/>
            <c:errValType val="stdErr"/>
            <c:noEndCap val="0"/>
            <c:spPr>
              <a:noFill/>
              <a:ln w="9525" cap="flat" cmpd="sng" algn="ctr">
                <a:solidFill>
                  <a:schemeClr val="tx1">
                    <a:lumMod val="65000"/>
                    <a:lumOff val="35000"/>
                  </a:schemeClr>
                </a:solidFill>
                <a:round/>
              </a:ln>
              <a:effectLst/>
            </c:spPr>
          </c:errBars>
          <c:cat>
            <c:strRef>
              <c:f>'Objetivos de la Calidad'!$C$14:$C$15</c:f>
              <c:strCache>
                <c:ptCount val="1"/>
                <c:pt idx="0">
                  <c:v>
Porcentaje de días operados durante la campaña:</c:v>
                </c:pt>
              </c:strCache>
            </c:strRef>
          </c:cat>
          <c:val>
            <c:numRef>
              <c:f>'Objetivos de la Calidad'!$U$15</c:f>
              <c:numCache>
                <c:formatCode>0%</c:formatCode>
                <c:ptCount val="1"/>
                <c:pt idx="0">
                  <c:v>1</c:v>
                </c:pt>
              </c:numCache>
            </c:numRef>
          </c:val>
          <c:extLst>
            <c:ext xmlns:c16="http://schemas.microsoft.com/office/drawing/2014/chart" uri="{C3380CC4-5D6E-409C-BE32-E72D297353CC}">
              <c16:uniqueId val="{00000000-DCB8-4046-8F11-FFDDD7DFC37F}"/>
            </c:ext>
          </c:extLst>
        </c:ser>
        <c:dLbls>
          <c:showLegendKey val="0"/>
          <c:showVal val="1"/>
          <c:showCatName val="0"/>
          <c:showSerName val="0"/>
          <c:showPercent val="0"/>
          <c:showBubbleSize val="0"/>
        </c:dLbls>
        <c:gapWidth val="219"/>
        <c:axId val="321488496"/>
        <c:axId val="321488104"/>
      </c:barChart>
      <c:lineChart>
        <c:grouping val="standard"/>
        <c:varyColors val="0"/>
        <c:ser>
          <c:idx val="1"/>
          <c:order val="1"/>
          <c:tx>
            <c:v>Estimado</c:v>
          </c:tx>
          <c:spPr>
            <a:ln w="28575" cap="rnd">
              <a:solidFill>
                <a:srgbClr val="E98BD7"/>
              </a:solidFill>
              <a:round/>
            </a:ln>
            <a:effectLst/>
          </c:spPr>
          <c:marker>
            <c:symbol val="none"/>
          </c:marker>
          <c:dLbls>
            <c:dLbl>
              <c:idx val="0"/>
              <c:layout>
                <c:manualLayout>
                  <c:x val="-5.2777777777777826E-2"/>
                  <c:y val="-0.1379310344827587"/>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MX"/>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DCB8-4046-8F11-FFDDD7DFC37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trendline>
            <c:spPr>
              <a:ln w="19050" cap="rnd">
                <a:solidFill>
                  <a:schemeClr val="accent2"/>
                </a:solidFill>
                <a:prstDash val="sysDot"/>
              </a:ln>
              <a:effectLst/>
            </c:spPr>
            <c:trendlineType val="linear"/>
            <c:dispRSqr val="0"/>
            <c:dispEq val="0"/>
          </c:trendline>
          <c:errBars>
            <c:errDir val="y"/>
            <c:errBarType val="both"/>
            <c:errValType val="stdErr"/>
            <c:noEndCap val="0"/>
            <c:spPr>
              <a:noFill/>
              <a:ln w="9525" cap="flat" cmpd="sng" algn="ctr">
                <a:solidFill>
                  <a:schemeClr val="tx1">
                    <a:lumMod val="65000"/>
                    <a:lumOff val="35000"/>
                  </a:schemeClr>
                </a:solidFill>
                <a:round/>
              </a:ln>
              <a:effectLst/>
            </c:spPr>
          </c:errBars>
          <c:cat>
            <c:numRef>
              <c:f>'Objetivos de la Calidad'!$AN$14</c:f>
              <c:numCache>
                <c:formatCode>0%</c:formatCode>
                <c:ptCount val="1"/>
                <c:pt idx="0">
                  <c:v>1</c:v>
                </c:pt>
              </c:numCache>
            </c:numRef>
          </c:cat>
          <c:val>
            <c:numRef>
              <c:f>'Objetivos de la Calidad'!$F$17</c:f>
              <c:numCache>
                <c:formatCode>0%</c:formatCode>
                <c:ptCount val="1"/>
                <c:pt idx="0">
                  <c:v>1</c:v>
                </c:pt>
              </c:numCache>
            </c:numRef>
          </c:val>
          <c:smooth val="0"/>
          <c:extLst>
            <c:ext xmlns:c16="http://schemas.microsoft.com/office/drawing/2014/chart" uri="{C3380CC4-5D6E-409C-BE32-E72D297353CC}">
              <c16:uniqueId val="{00000002-DCB8-4046-8F11-FFDDD7DFC37F}"/>
            </c:ext>
          </c:extLst>
        </c:ser>
        <c:dLbls>
          <c:showLegendKey val="0"/>
          <c:showVal val="1"/>
          <c:showCatName val="0"/>
          <c:showSerName val="0"/>
          <c:showPercent val="0"/>
          <c:showBubbleSize val="0"/>
        </c:dLbls>
        <c:marker val="1"/>
        <c:smooth val="0"/>
        <c:axId val="321489280"/>
        <c:axId val="321488888"/>
      </c:lineChart>
      <c:valAx>
        <c:axId val="321488104"/>
        <c:scaling>
          <c:orientation val="minMax"/>
        </c:scaling>
        <c:delete val="1"/>
        <c:axPos val="r"/>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crossAx val="321488496"/>
        <c:crosses val="max"/>
        <c:crossBetween val="between"/>
      </c:valAx>
      <c:catAx>
        <c:axId val="321488496"/>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Campaña de Actualización Intensa</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321488104"/>
        <c:crosses val="autoZero"/>
        <c:auto val="1"/>
        <c:lblAlgn val="ctr"/>
        <c:lblOffset val="100"/>
        <c:noMultiLvlLbl val="0"/>
      </c:catAx>
      <c:valAx>
        <c:axId val="32148888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Porcentaje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MX"/>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321489280"/>
        <c:crosses val="autoZero"/>
        <c:crossBetween val="between"/>
      </c:valAx>
      <c:catAx>
        <c:axId val="321489280"/>
        <c:scaling>
          <c:orientation val="minMax"/>
        </c:scaling>
        <c:delete val="1"/>
        <c:axPos val="b"/>
        <c:numFmt formatCode="0%" sourceLinked="1"/>
        <c:majorTickMark val="none"/>
        <c:minorTickMark val="none"/>
        <c:tickLblPos val="nextTo"/>
        <c:crossAx val="321488888"/>
        <c:crosses val="autoZero"/>
        <c:auto val="1"/>
        <c:lblAlgn val="ctr"/>
        <c:lblOffset val="100"/>
        <c:noMultiLvlLbl val="0"/>
      </c:cat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s-MX"/>
          </a:p>
        </c:txPr>
      </c:dTable>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s-MX" b="1"/>
              <a:t>Objetivo</a:t>
            </a:r>
            <a:r>
              <a:rPr lang="es-MX" b="1" baseline="0"/>
              <a:t> 4. </a:t>
            </a:r>
            <a:r>
              <a:rPr lang="es-MX" b="1"/>
              <a:t>Promover la inscripción de jóvenes al Padrón Electoral</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barChart>
        <c:barDir val="col"/>
        <c:grouping val="clustered"/>
        <c:varyColors val="0"/>
        <c:ser>
          <c:idx val="0"/>
          <c:order val="0"/>
          <c:tx>
            <c:v>Indicador</c:v>
          </c:tx>
          <c:spPr>
            <a:solidFill>
              <a:srgbClr val="95005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errBars>
            <c:errBarType val="both"/>
            <c:errValType val="stdErr"/>
            <c:noEndCap val="0"/>
            <c:spPr>
              <a:noFill/>
              <a:ln w="9525" cap="flat" cmpd="sng" algn="ctr">
                <a:solidFill>
                  <a:schemeClr val="tx1">
                    <a:lumMod val="65000"/>
                    <a:lumOff val="35000"/>
                  </a:schemeClr>
                </a:solidFill>
                <a:round/>
              </a:ln>
              <a:effectLst/>
            </c:spPr>
          </c:errBars>
          <c:cat>
            <c:strRef>
              <c:f>'Objetivos de la Calidad'!$C$17</c:f>
              <c:strCache>
                <c:ptCount val="1"/>
                <c:pt idx="0">
                  <c:v>Porcentaje de inscripciones en el rango de edad entre 18 y 19 años. 17 % del total de tramites de la campaña.</c:v>
                </c:pt>
              </c:strCache>
            </c:strRef>
          </c:cat>
          <c:val>
            <c:numRef>
              <c:f>'Objetivos de la Calidad'!$U$17</c:f>
              <c:numCache>
                <c:formatCode>0</c:formatCode>
                <c:ptCount val="1"/>
                <c:pt idx="0">
                  <c:v>0</c:v>
                </c:pt>
              </c:numCache>
            </c:numRef>
          </c:val>
          <c:extLst>
            <c:ext xmlns:c16="http://schemas.microsoft.com/office/drawing/2014/chart" uri="{C3380CC4-5D6E-409C-BE32-E72D297353CC}">
              <c16:uniqueId val="{00000000-F27D-478F-BC52-0B213089220F}"/>
            </c:ext>
          </c:extLst>
        </c:ser>
        <c:dLbls>
          <c:showLegendKey val="0"/>
          <c:showVal val="1"/>
          <c:showCatName val="0"/>
          <c:showSerName val="0"/>
          <c:showPercent val="0"/>
          <c:showBubbleSize val="0"/>
        </c:dLbls>
        <c:gapWidth val="219"/>
        <c:axId val="321608048"/>
        <c:axId val="321608440"/>
      </c:barChart>
      <c:lineChart>
        <c:grouping val="standard"/>
        <c:varyColors val="0"/>
        <c:ser>
          <c:idx val="1"/>
          <c:order val="1"/>
          <c:tx>
            <c:v>Estimado</c:v>
          </c:tx>
          <c:spPr>
            <a:ln w="28575" cap="rnd">
              <a:solidFill>
                <a:srgbClr val="E98BD7"/>
              </a:solidFill>
              <a:round/>
            </a:ln>
            <a:effectLst/>
          </c:spPr>
          <c:marker>
            <c:symbol val="none"/>
          </c:marker>
          <c:dLbls>
            <c:dLbl>
              <c:idx val="0"/>
              <c:layout>
                <c:manualLayout>
                  <c:x val="4.3154845023835861E-2"/>
                  <c:y val="-2.444337314978484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F27D-478F-BC52-0B213089220F}"/>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s-MX"/>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errBars>
            <c:errDir val="y"/>
            <c:errBarType val="both"/>
            <c:errValType val="stdErr"/>
            <c:noEndCap val="0"/>
            <c:spPr>
              <a:noFill/>
              <a:ln w="9525" cap="flat" cmpd="sng" algn="ctr">
                <a:solidFill>
                  <a:schemeClr val="tx1">
                    <a:lumMod val="65000"/>
                    <a:lumOff val="35000"/>
                  </a:schemeClr>
                </a:solidFill>
                <a:round/>
              </a:ln>
              <a:effectLst/>
            </c:spPr>
          </c:errBars>
          <c:cat>
            <c:strRef>
              <c:f>'Objetivos de la Calidad'!$C$17</c:f>
              <c:strCache>
                <c:ptCount val="1"/>
                <c:pt idx="0">
                  <c:v>Porcentaje de inscripciones en el rango de edad entre 18 y 19 años. 17 % del total de tramites de la campaña.</c:v>
                </c:pt>
              </c:strCache>
            </c:strRef>
          </c:cat>
          <c:val>
            <c:numRef>
              <c:f>'Objetivos de la Calidad'!$F$17</c:f>
              <c:numCache>
                <c:formatCode>0%</c:formatCode>
                <c:ptCount val="1"/>
                <c:pt idx="0">
                  <c:v>1</c:v>
                </c:pt>
              </c:numCache>
            </c:numRef>
          </c:val>
          <c:smooth val="0"/>
          <c:extLst>
            <c:ext xmlns:c16="http://schemas.microsoft.com/office/drawing/2014/chart" uri="{C3380CC4-5D6E-409C-BE32-E72D297353CC}">
              <c16:uniqueId val="{00000001-F27D-478F-BC52-0B213089220F}"/>
            </c:ext>
          </c:extLst>
        </c:ser>
        <c:dLbls>
          <c:showLegendKey val="0"/>
          <c:showVal val="1"/>
          <c:showCatName val="0"/>
          <c:showSerName val="0"/>
          <c:showPercent val="0"/>
          <c:showBubbleSize val="0"/>
        </c:dLbls>
        <c:marker val="1"/>
        <c:smooth val="0"/>
        <c:axId val="321609224"/>
        <c:axId val="321608832"/>
      </c:lineChart>
      <c:catAx>
        <c:axId val="321608048"/>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Campaña de Actualización Intensa</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321608440"/>
        <c:crosses val="autoZero"/>
        <c:auto val="1"/>
        <c:lblAlgn val="ctr"/>
        <c:lblOffset val="100"/>
        <c:noMultiLvlLbl val="0"/>
      </c:catAx>
      <c:valAx>
        <c:axId val="321608440"/>
        <c:scaling>
          <c:orientation val="minMax"/>
          <c:max val="1"/>
          <c:min val="0.92"/>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Porcentaje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MX"/>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321608048"/>
        <c:crosses val="autoZero"/>
        <c:crossBetween val="between"/>
      </c:valAx>
      <c:valAx>
        <c:axId val="321608832"/>
        <c:scaling>
          <c:orientation val="minMax"/>
        </c:scaling>
        <c:delete val="1"/>
        <c:axPos val="r"/>
        <c:numFmt formatCode="0%" sourceLinked="1"/>
        <c:majorTickMark val="out"/>
        <c:minorTickMark val="none"/>
        <c:tickLblPos val="nextTo"/>
        <c:crossAx val="321609224"/>
        <c:crosses val="max"/>
        <c:crossBetween val="between"/>
      </c:valAx>
      <c:catAx>
        <c:axId val="321609224"/>
        <c:scaling>
          <c:orientation val="minMax"/>
        </c:scaling>
        <c:delete val="1"/>
        <c:axPos val="b"/>
        <c:numFmt formatCode="General" sourceLinked="1"/>
        <c:majorTickMark val="out"/>
        <c:minorTickMark val="none"/>
        <c:tickLblPos val="nextTo"/>
        <c:crossAx val="321608832"/>
        <c:crosses val="autoZero"/>
        <c:auto val="1"/>
        <c:lblAlgn val="ctr"/>
        <c:lblOffset val="100"/>
        <c:noMultiLvlLbl val="0"/>
      </c:cat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s-MX"/>
          </a:p>
        </c:txPr>
      </c:dTable>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userShapes r:id="rId3"/>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s-MX" b="1"/>
              <a:t>Objetivo</a:t>
            </a:r>
            <a:r>
              <a:rPr lang="es-MX" b="1" baseline="0"/>
              <a:t> 5. Mantener el servicio a domicilio, acorde a lo que establece el Artículo 141 de la Ley General de Instituciones y Procedimientos Electorales</a:t>
            </a:r>
            <a:endParaRPr lang="es-MX"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barChart>
        <c:barDir val="col"/>
        <c:grouping val="clustered"/>
        <c:varyColors val="0"/>
        <c:ser>
          <c:idx val="0"/>
          <c:order val="0"/>
          <c:tx>
            <c:v>Indicador</c:v>
          </c:tx>
          <c:spPr>
            <a:solidFill>
              <a:srgbClr val="95005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errBars>
            <c:errBarType val="both"/>
            <c:errValType val="stdErr"/>
            <c:noEndCap val="0"/>
            <c:spPr>
              <a:noFill/>
              <a:ln w="9525" cap="flat" cmpd="sng" algn="ctr">
                <a:solidFill>
                  <a:schemeClr val="tx1">
                    <a:lumMod val="65000"/>
                    <a:lumOff val="35000"/>
                  </a:schemeClr>
                </a:solidFill>
                <a:round/>
              </a:ln>
              <a:effectLst/>
            </c:spPr>
          </c:errBars>
          <c:cat>
            <c:strRef>
              <c:f>'Objetivos de la Calidad'!$C$19:$C$20</c:f>
              <c:strCache>
                <c:ptCount val="1"/>
                <c:pt idx="0">
                  <c:v>Porcentaje de solicitudes atendidas por artículo 141.</c:v>
                </c:pt>
              </c:strCache>
            </c:strRef>
          </c:cat>
          <c:val>
            <c:numRef>
              <c:f>'Objetivos de la Calidad'!$U$19:$U$20</c:f>
              <c:numCache>
                <c:formatCode>0%</c:formatCode>
                <c:ptCount val="2"/>
                <c:pt idx="0">
                  <c:v>1</c:v>
                </c:pt>
              </c:numCache>
            </c:numRef>
          </c:val>
          <c:extLst>
            <c:ext xmlns:c16="http://schemas.microsoft.com/office/drawing/2014/chart" uri="{C3380CC4-5D6E-409C-BE32-E72D297353CC}">
              <c16:uniqueId val="{00000000-231E-4877-ACC6-1A59D23C7B61}"/>
            </c:ext>
          </c:extLst>
        </c:ser>
        <c:dLbls>
          <c:showLegendKey val="0"/>
          <c:showVal val="1"/>
          <c:showCatName val="0"/>
          <c:showSerName val="0"/>
          <c:showPercent val="0"/>
          <c:showBubbleSize val="0"/>
        </c:dLbls>
        <c:gapWidth val="219"/>
        <c:axId val="321610400"/>
        <c:axId val="321610792"/>
      </c:barChart>
      <c:lineChart>
        <c:grouping val="standard"/>
        <c:varyColors val="0"/>
        <c:ser>
          <c:idx val="1"/>
          <c:order val="1"/>
          <c:tx>
            <c:v>Estimado</c:v>
          </c:tx>
          <c:spPr>
            <a:ln w="28575" cap="rnd">
              <a:solidFill>
                <a:srgbClr val="E98BD7"/>
              </a:solidFill>
              <a:round/>
            </a:ln>
            <a:effectLst/>
          </c:spPr>
          <c:marker>
            <c:symbol val="none"/>
          </c:marker>
          <c:dLbls>
            <c:dLbl>
              <c:idx val="0"/>
              <c:layout>
                <c:manualLayout>
                  <c:x val="-5.2712055892649705E-2"/>
                  <c:y val="3.1363144460847238E-2"/>
                </c:manualLayout>
              </c:layout>
              <c:spPr>
                <a:noFill/>
                <a:ln>
                  <a:noFill/>
                </a:ln>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bg1"/>
                      </a:solidFill>
                      <a:latin typeface="+mn-lt"/>
                      <a:ea typeface="+mn-ea"/>
                      <a:cs typeface="+mn-cs"/>
                    </a:defRPr>
                  </a:pPr>
                  <a:endParaRPr lang="es-MX"/>
                </a:p>
              </c:txPr>
              <c:showLegendKey val="0"/>
              <c:showVal val="1"/>
              <c:showCatName val="0"/>
              <c:showSerName val="0"/>
              <c:showPercent val="0"/>
              <c:showBubbleSize val="0"/>
              <c:extLst>
                <c:ext xmlns:c15="http://schemas.microsoft.com/office/drawing/2012/chart" uri="{CE6537A1-D6FC-4f65-9D91-7224C49458BB}">
                  <c15:layout>
                    <c:manualLayout>
                      <c:w val="7.8780750631734481E-2"/>
                      <c:h val="5.0761230931720254E-2"/>
                    </c:manualLayout>
                  </c15:layout>
                </c:ext>
                <c:ext xmlns:c16="http://schemas.microsoft.com/office/drawing/2014/chart" uri="{C3380CC4-5D6E-409C-BE32-E72D297353CC}">
                  <c16:uniqueId val="{00000000-FE38-4D91-BC8F-B29ADFE4F3D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errBars>
            <c:errDir val="y"/>
            <c:errBarType val="both"/>
            <c:errValType val="stdErr"/>
            <c:noEndCap val="0"/>
            <c:spPr>
              <a:noFill/>
              <a:ln w="9525" cap="flat" cmpd="sng" algn="ctr">
                <a:solidFill>
                  <a:schemeClr val="tx1">
                    <a:lumMod val="65000"/>
                    <a:lumOff val="35000"/>
                  </a:schemeClr>
                </a:solidFill>
                <a:round/>
              </a:ln>
              <a:effectLst/>
            </c:spPr>
          </c:errBars>
          <c:cat>
            <c:strRef>
              <c:f>'Objetivos de la Calidad'!$C$19:$C$20</c:f>
              <c:strCache>
                <c:ptCount val="1"/>
                <c:pt idx="0">
                  <c:v>Porcentaje de solicitudes atendidas por artículo 141.</c:v>
                </c:pt>
              </c:strCache>
            </c:strRef>
          </c:cat>
          <c:val>
            <c:numRef>
              <c:f>'Objetivos de la Calidad'!$F$20</c:f>
              <c:numCache>
                <c:formatCode>0%</c:formatCode>
                <c:ptCount val="1"/>
                <c:pt idx="0">
                  <c:v>1</c:v>
                </c:pt>
              </c:numCache>
            </c:numRef>
          </c:val>
          <c:smooth val="0"/>
          <c:extLst>
            <c:ext xmlns:c16="http://schemas.microsoft.com/office/drawing/2014/chart" uri="{C3380CC4-5D6E-409C-BE32-E72D297353CC}">
              <c16:uniqueId val="{00000001-231E-4877-ACC6-1A59D23C7B61}"/>
            </c:ext>
          </c:extLst>
        </c:ser>
        <c:dLbls>
          <c:showLegendKey val="0"/>
          <c:showVal val="1"/>
          <c:showCatName val="0"/>
          <c:showSerName val="0"/>
          <c:showPercent val="0"/>
          <c:showBubbleSize val="0"/>
        </c:dLbls>
        <c:marker val="1"/>
        <c:smooth val="0"/>
        <c:axId val="323848760"/>
        <c:axId val="323848368"/>
      </c:lineChart>
      <c:catAx>
        <c:axId val="321610400"/>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Campaña de Actualización Intensa</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321610792"/>
        <c:crosses val="autoZero"/>
        <c:auto val="1"/>
        <c:lblAlgn val="ctr"/>
        <c:lblOffset val="100"/>
        <c:noMultiLvlLbl val="0"/>
      </c:catAx>
      <c:valAx>
        <c:axId val="321610792"/>
        <c:scaling>
          <c:orientation val="minMax"/>
          <c:max val="1"/>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Porcentaje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MX"/>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321610400"/>
        <c:crosses val="autoZero"/>
        <c:crossBetween val="between"/>
      </c:valAx>
      <c:valAx>
        <c:axId val="323848368"/>
        <c:scaling>
          <c:orientation val="minMax"/>
        </c:scaling>
        <c:delete val="1"/>
        <c:axPos val="r"/>
        <c:numFmt formatCode="0%" sourceLinked="1"/>
        <c:majorTickMark val="none"/>
        <c:minorTickMark val="none"/>
        <c:tickLblPos val="nextTo"/>
        <c:crossAx val="323848760"/>
        <c:crosses val="max"/>
        <c:crossBetween val="between"/>
      </c:valAx>
      <c:catAx>
        <c:axId val="323848760"/>
        <c:scaling>
          <c:orientation val="minMax"/>
        </c:scaling>
        <c:delete val="1"/>
        <c:axPos val="b"/>
        <c:numFmt formatCode="General" sourceLinked="1"/>
        <c:majorTickMark val="none"/>
        <c:minorTickMark val="none"/>
        <c:tickLblPos val="nextTo"/>
        <c:crossAx val="323848368"/>
        <c:crosses val="autoZero"/>
        <c:auto val="1"/>
        <c:lblAlgn val="ctr"/>
        <c:lblOffset val="100"/>
        <c:noMultiLvlLbl val="0"/>
      </c:cat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s-MX"/>
          </a:p>
        </c:txPr>
      </c:dTable>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userShapes r:id="rId3"/>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s-MX" b="1"/>
              <a:t>Objetivo</a:t>
            </a:r>
            <a:r>
              <a:rPr lang="es-MX" b="1" baseline="0"/>
              <a:t> 6. Conocer la opinión ciudadana sobre el servicio de los Módulos de Atención Ciudadana </a:t>
            </a:r>
            <a:endParaRPr lang="es-MX"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barChart>
        <c:barDir val="col"/>
        <c:grouping val="clustered"/>
        <c:varyColors val="0"/>
        <c:ser>
          <c:idx val="0"/>
          <c:order val="0"/>
          <c:tx>
            <c:v>Indicador</c:v>
          </c:tx>
          <c:spPr>
            <a:solidFill>
              <a:srgbClr val="95005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errBars>
            <c:errBarType val="both"/>
            <c:errValType val="stdErr"/>
            <c:noEndCap val="0"/>
            <c:spPr>
              <a:noFill/>
              <a:ln w="9525" cap="flat" cmpd="sng" algn="ctr">
                <a:solidFill>
                  <a:schemeClr val="tx1">
                    <a:lumMod val="65000"/>
                    <a:lumOff val="35000"/>
                  </a:schemeClr>
                </a:solidFill>
                <a:round/>
              </a:ln>
              <a:effectLst/>
            </c:spPr>
          </c:errBars>
          <c:cat>
            <c:strRef>
              <c:extLst>
                <c:ext xmlns:c15="http://schemas.microsoft.com/office/drawing/2012/chart" uri="{02D57815-91ED-43cb-92C2-25804820EDAC}">
                  <c15:fullRef>
                    <c15:sqref>'Objetivos de la Calidad'!$C$22:$C$23</c15:sqref>
                  </c15:fullRef>
                </c:ext>
              </c:extLst>
              <c:f>'Objetivos de la Calidad'!$C$22</c:f>
              <c:strCache>
                <c:ptCount val="1"/>
                <c:pt idx="0">
                  <c:v>Porcentaje de encuestas realizadas</c:v>
                </c:pt>
              </c:strCache>
            </c:strRef>
          </c:cat>
          <c:val>
            <c:numRef>
              <c:extLst>
                <c:ext xmlns:c15="http://schemas.microsoft.com/office/drawing/2012/chart" uri="{02D57815-91ED-43cb-92C2-25804820EDAC}">
                  <c15:fullRef>
                    <c15:sqref>'Objetivos de la Calidad'!$U$22:$U$23</c15:sqref>
                  </c15:fullRef>
                </c:ext>
              </c:extLst>
              <c:f>'Objetivos de la Calidad'!$U$22</c:f>
              <c:numCache>
                <c:formatCode>0.00%</c:formatCode>
                <c:ptCount val="1"/>
                <c:pt idx="0">
                  <c:v>0</c:v>
                </c:pt>
              </c:numCache>
            </c:numRef>
          </c:val>
          <c:extLst>
            <c:ext xmlns:c16="http://schemas.microsoft.com/office/drawing/2014/chart" uri="{C3380CC4-5D6E-409C-BE32-E72D297353CC}">
              <c16:uniqueId val="{00000000-7B6D-48A1-B8D1-2B968D249DB9}"/>
            </c:ext>
          </c:extLst>
        </c:ser>
        <c:dLbls>
          <c:showLegendKey val="0"/>
          <c:showVal val="1"/>
          <c:showCatName val="0"/>
          <c:showSerName val="0"/>
          <c:showPercent val="0"/>
          <c:showBubbleSize val="0"/>
        </c:dLbls>
        <c:gapWidth val="219"/>
        <c:axId val="323849936"/>
        <c:axId val="323850328"/>
      </c:barChart>
      <c:lineChart>
        <c:grouping val="standard"/>
        <c:varyColors val="0"/>
        <c:ser>
          <c:idx val="1"/>
          <c:order val="1"/>
          <c:tx>
            <c:v>Estimado</c:v>
          </c:tx>
          <c:spPr>
            <a:ln w="28575" cap="rnd">
              <a:solidFill>
                <a:srgbClr val="E98BD7"/>
              </a:solidFill>
              <a:round/>
            </a:ln>
            <a:effectLst/>
          </c:spPr>
          <c:marker>
            <c:symbol val="none"/>
          </c:marker>
          <c:dLbls>
            <c:dLbl>
              <c:idx val="0"/>
              <c:layout>
                <c:manualLayout>
                  <c:x val="-4.5729223584397058E-2"/>
                  <c:y val="-1.3048232802620153E-1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E9DA-42AC-824E-0C648C2D2473}"/>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s-MX"/>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errBars>
            <c:errDir val="y"/>
            <c:errBarType val="both"/>
            <c:errValType val="stdErr"/>
            <c:noEndCap val="0"/>
            <c:spPr>
              <a:noFill/>
              <a:ln w="9525" cap="flat" cmpd="sng" algn="ctr">
                <a:solidFill>
                  <a:schemeClr val="tx1">
                    <a:lumMod val="65000"/>
                    <a:lumOff val="35000"/>
                  </a:schemeClr>
                </a:solidFill>
                <a:round/>
              </a:ln>
              <a:effectLst/>
            </c:spPr>
          </c:errBars>
          <c:cat>
            <c:strRef>
              <c:extLst>
                <c:ext xmlns:c15="http://schemas.microsoft.com/office/drawing/2012/chart" uri="{02D57815-91ED-43cb-92C2-25804820EDAC}">
                  <c15:fullRef>
                    <c15:sqref>'Objetivos de la Calidad'!$C$22:$C$23</c15:sqref>
                  </c15:fullRef>
                </c:ext>
              </c:extLst>
              <c:f>'Objetivos de la Calidad'!$C$22</c:f>
              <c:strCache>
                <c:ptCount val="1"/>
                <c:pt idx="0">
                  <c:v>Porcentaje de encuestas realizadas</c:v>
                </c:pt>
              </c:strCache>
            </c:strRef>
          </c:cat>
          <c:val>
            <c:numRef>
              <c:extLst>
                <c:ext xmlns:c15="http://schemas.microsoft.com/office/drawing/2012/chart" uri="{02D57815-91ED-43cb-92C2-25804820EDAC}">
                  <c15:fullRef>
                    <c15:sqref>'Objetivos de la Calidad'!$F$23</c15:sqref>
                  </c15:fullRef>
                </c:ext>
              </c:extLst>
              <c:f>'Objetivos de la Calidad'!$F$23</c:f>
              <c:numCache>
                <c:formatCode>0%</c:formatCode>
                <c:ptCount val="1"/>
                <c:pt idx="0">
                  <c:v>0.1</c:v>
                </c:pt>
              </c:numCache>
            </c:numRef>
          </c:val>
          <c:smooth val="0"/>
          <c:extLst>
            <c:ext xmlns:c16="http://schemas.microsoft.com/office/drawing/2014/chart" uri="{C3380CC4-5D6E-409C-BE32-E72D297353CC}">
              <c16:uniqueId val="{00000001-7B6D-48A1-B8D1-2B968D249DB9}"/>
            </c:ext>
          </c:extLst>
        </c:ser>
        <c:dLbls>
          <c:showLegendKey val="0"/>
          <c:showVal val="1"/>
          <c:showCatName val="0"/>
          <c:showSerName val="0"/>
          <c:showPercent val="0"/>
          <c:showBubbleSize val="0"/>
        </c:dLbls>
        <c:marker val="1"/>
        <c:smooth val="0"/>
        <c:axId val="323849936"/>
        <c:axId val="323850328"/>
      </c:lineChart>
      <c:catAx>
        <c:axId val="323849936"/>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Campaña de Actualización Intensa</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323850328"/>
        <c:crosses val="autoZero"/>
        <c:auto val="1"/>
        <c:lblAlgn val="ctr"/>
        <c:lblOffset val="100"/>
        <c:noMultiLvlLbl val="0"/>
      </c:catAx>
      <c:valAx>
        <c:axId val="3238503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Porcentaje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MX"/>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32384993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s-MX"/>
          </a:p>
        </c:txPr>
      </c:dTable>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orientation="landscape" verticalDpi="0"/>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7" Type="http://schemas.openxmlformats.org/officeDocument/2006/relationships/chart" Target="../charts/chart6.xml"/><Relationship Id="rId2" Type="http://schemas.openxmlformats.org/officeDocument/2006/relationships/chart" Target="../charts/chart1.xml"/><Relationship Id="rId1" Type="http://schemas.openxmlformats.org/officeDocument/2006/relationships/image" Target="../media/image1.jpg"/><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749301</xdr:colOff>
      <xdr:row>0</xdr:row>
      <xdr:rowOff>485774</xdr:rowOff>
    </xdr:to>
    <xdr:pic>
      <xdr:nvPicPr>
        <xdr:cNvPr id="3" name="Imagen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349376" cy="485774"/>
        </a:xfrm>
        <a:prstGeom prst="rect">
          <a:avLst/>
        </a:prstGeom>
      </xdr:spPr>
    </xdr:pic>
    <xdr:clientData/>
  </xdr:twoCellAnchor>
  <xdr:twoCellAnchor>
    <xdr:from>
      <xdr:col>0</xdr:col>
      <xdr:colOff>573405</xdr:colOff>
      <xdr:row>47</xdr:row>
      <xdr:rowOff>256478</xdr:rowOff>
    </xdr:from>
    <xdr:to>
      <xdr:col>3</xdr:col>
      <xdr:colOff>1114425</xdr:colOff>
      <xdr:row>56</xdr:row>
      <xdr:rowOff>104078</xdr:rowOff>
    </xdr:to>
    <xdr:graphicFrame macro="">
      <xdr:nvGraphicFramePr>
        <xdr:cNvPr id="2" name="Gráfico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675205</xdr:colOff>
      <xdr:row>47</xdr:row>
      <xdr:rowOff>200892</xdr:rowOff>
    </xdr:from>
    <xdr:to>
      <xdr:col>15</xdr:col>
      <xdr:colOff>278615</xdr:colOff>
      <xdr:row>57</xdr:row>
      <xdr:rowOff>286723</xdr:rowOff>
    </xdr:to>
    <xdr:graphicFrame macro="">
      <xdr:nvGraphicFramePr>
        <xdr:cNvPr id="5" name="Gráfico 4">
          <a:extLst>
            <a:ext uri="{FF2B5EF4-FFF2-40B4-BE49-F238E27FC236}">
              <a16:creationId xmlns:a16="http://schemas.microsoft.com/office/drawing/2014/main" id="{00000000-0008-0000-00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338866</xdr:colOff>
      <xdr:row>56</xdr:row>
      <xdr:rowOff>137995</xdr:rowOff>
    </xdr:from>
    <xdr:to>
      <xdr:col>3</xdr:col>
      <xdr:colOff>894624</xdr:colOff>
      <xdr:row>68</xdr:row>
      <xdr:rowOff>279939</xdr:rowOff>
    </xdr:to>
    <xdr:graphicFrame macro="">
      <xdr:nvGraphicFramePr>
        <xdr:cNvPr id="6" name="Gráfico 5">
          <a:extLst>
            <a:ext uri="{FF2B5EF4-FFF2-40B4-BE49-F238E27FC236}">
              <a16:creationId xmlns:a16="http://schemas.microsoft.com/office/drawing/2014/main" id="{00000000-0008-0000-00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677732</xdr:colOff>
      <xdr:row>58</xdr:row>
      <xdr:rowOff>239783</xdr:rowOff>
    </xdr:from>
    <xdr:to>
      <xdr:col>15</xdr:col>
      <xdr:colOff>320490</xdr:colOff>
      <xdr:row>68</xdr:row>
      <xdr:rowOff>5103</xdr:rowOff>
    </xdr:to>
    <xdr:graphicFrame macro="">
      <xdr:nvGraphicFramePr>
        <xdr:cNvPr id="7" name="Gráfico 6">
          <a:extLst>
            <a:ext uri="{FF2B5EF4-FFF2-40B4-BE49-F238E27FC236}">
              <a16:creationId xmlns:a16="http://schemas.microsoft.com/office/drawing/2014/main" id="{00000000-0008-0000-00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537883</xdr:colOff>
      <xdr:row>93</xdr:row>
      <xdr:rowOff>210498</xdr:rowOff>
    </xdr:from>
    <xdr:to>
      <xdr:col>3</xdr:col>
      <xdr:colOff>1104607</xdr:colOff>
      <xdr:row>104</xdr:row>
      <xdr:rowOff>123585</xdr:rowOff>
    </xdr:to>
    <xdr:graphicFrame macro="">
      <xdr:nvGraphicFramePr>
        <xdr:cNvPr id="8" name="Gráfico 7">
          <a:extLst>
            <a:ext uri="{FF2B5EF4-FFF2-40B4-BE49-F238E27FC236}">
              <a16:creationId xmlns:a16="http://schemas.microsoft.com/office/drawing/2014/main" id="{00000000-0008-0000-00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528917</xdr:colOff>
      <xdr:row>105</xdr:row>
      <xdr:rowOff>111882</xdr:rowOff>
    </xdr:from>
    <xdr:to>
      <xdr:col>3</xdr:col>
      <xdr:colOff>1104498</xdr:colOff>
      <xdr:row>114</xdr:row>
      <xdr:rowOff>251652</xdr:rowOff>
    </xdr:to>
    <xdr:graphicFrame macro="">
      <xdr:nvGraphicFramePr>
        <xdr:cNvPr id="9" name="Gráfico 8">
          <a:extLst>
            <a:ext uri="{FF2B5EF4-FFF2-40B4-BE49-F238E27FC236}">
              <a16:creationId xmlns:a16="http://schemas.microsoft.com/office/drawing/2014/main" id="{00000000-0008-0000-00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cdr:x>
      <cdr:y>0.99925</cdr:y>
    </cdr:from>
    <cdr:to>
      <cdr:x>0.62287</cdr:x>
      <cdr:y>1</cdr:y>
    </cdr:to>
    <cdr:cxnSp macro="">
      <cdr:nvCxnSpPr>
        <cdr:cNvPr id="5" name="Conector recto 4">
          <a:extLst xmlns:a="http://schemas.openxmlformats.org/drawingml/2006/main">
            <a:ext uri="{FF2B5EF4-FFF2-40B4-BE49-F238E27FC236}">
              <a16:creationId xmlns:a16="http://schemas.microsoft.com/office/drawing/2014/main" id="{E804D699-65D6-4F3D-BE78-1B8A62447E6D}"/>
            </a:ext>
          </a:extLst>
        </cdr:cNvPr>
        <cdr:cNvCxnSpPr/>
      </cdr:nvCxnSpPr>
      <cdr:spPr>
        <a:xfrm xmlns:a="http://schemas.openxmlformats.org/drawingml/2006/main">
          <a:off x="0" y="4705930"/>
          <a:ext cx="3431240" cy="3532"/>
        </a:xfrm>
        <a:prstGeom xmlns:a="http://schemas.openxmlformats.org/drawingml/2006/main" prst="line">
          <a:avLst/>
        </a:prstGeom>
        <a:ln xmlns:a="http://schemas.openxmlformats.org/drawingml/2006/main" w="19050">
          <a:solidFill>
            <a:srgbClr val="E98BD7"/>
          </a:solidFill>
        </a:ln>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userShapes>
</file>

<file path=xl/drawings/drawing3.xml><?xml version="1.0" encoding="utf-8"?>
<c:userShapes xmlns:c="http://schemas.openxmlformats.org/drawingml/2006/chart">
  <cdr:relSizeAnchor xmlns:cdr="http://schemas.openxmlformats.org/drawingml/2006/chartDrawing">
    <cdr:from>
      <cdr:x>0.31273</cdr:x>
      <cdr:y>0.18135</cdr:y>
    </cdr:from>
    <cdr:to>
      <cdr:x>0.70027</cdr:x>
      <cdr:y>0.18348</cdr:y>
    </cdr:to>
    <cdr:cxnSp macro="">
      <cdr:nvCxnSpPr>
        <cdr:cNvPr id="3" name="Conector recto 2">
          <a:extLst xmlns:a="http://schemas.openxmlformats.org/drawingml/2006/main">
            <a:ext uri="{FF2B5EF4-FFF2-40B4-BE49-F238E27FC236}">
              <a16:creationId xmlns:a16="http://schemas.microsoft.com/office/drawing/2014/main" id="{E7759239-E659-42FE-A3BA-597CD243A1F0}"/>
            </a:ext>
          </a:extLst>
        </cdr:cNvPr>
        <cdr:cNvCxnSpPr/>
      </cdr:nvCxnSpPr>
      <cdr:spPr>
        <a:xfrm xmlns:a="http://schemas.openxmlformats.org/drawingml/2006/main" flipV="1">
          <a:off x="1674082" y="684322"/>
          <a:ext cx="2074522" cy="8040"/>
        </a:xfrm>
        <a:prstGeom xmlns:a="http://schemas.openxmlformats.org/drawingml/2006/main" prst="line">
          <a:avLst/>
        </a:prstGeom>
        <a:ln xmlns:a="http://schemas.openxmlformats.org/drawingml/2006/main" w="28575">
          <a:solidFill>
            <a:srgbClr val="E98BD7"/>
          </a:solidFill>
        </a:ln>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userShapes>
</file>

<file path=xl/drawings/drawing4.xml><?xml version="1.0" encoding="utf-8"?>
<c:userShapes xmlns:c="http://schemas.openxmlformats.org/drawingml/2006/chart">
  <cdr:relSizeAnchor xmlns:cdr="http://schemas.openxmlformats.org/drawingml/2006/chartDrawing">
    <cdr:from>
      <cdr:x>0.24763</cdr:x>
      <cdr:y>0.2263</cdr:y>
    </cdr:from>
    <cdr:to>
      <cdr:x>0.64625</cdr:x>
      <cdr:y>0.22868</cdr:y>
    </cdr:to>
    <cdr:cxnSp macro="">
      <cdr:nvCxnSpPr>
        <cdr:cNvPr id="3" name="Conector recto 2">
          <a:extLst xmlns:a="http://schemas.openxmlformats.org/drawingml/2006/main">
            <a:ext uri="{FF2B5EF4-FFF2-40B4-BE49-F238E27FC236}">
              <a16:creationId xmlns:a16="http://schemas.microsoft.com/office/drawing/2014/main" id="{AB335E49-A909-4122-91CF-D3659B132F5B}"/>
            </a:ext>
          </a:extLst>
        </cdr:cNvPr>
        <cdr:cNvCxnSpPr/>
      </cdr:nvCxnSpPr>
      <cdr:spPr>
        <a:xfrm xmlns:a="http://schemas.openxmlformats.org/drawingml/2006/main">
          <a:off x="1366824" y="905047"/>
          <a:ext cx="2200275" cy="9525"/>
        </a:xfrm>
        <a:prstGeom xmlns:a="http://schemas.openxmlformats.org/drawingml/2006/main" prst="line">
          <a:avLst/>
        </a:prstGeom>
        <a:ln xmlns:a="http://schemas.openxmlformats.org/drawingml/2006/main" w="19050">
          <a:solidFill>
            <a:srgbClr val="E98BD7"/>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drawings/drawing5.xml><?xml version="1.0" encoding="utf-8"?>
<c:userShapes xmlns:c="http://schemas.openxmlformats.org/drawingml/2006/chart">
  <cdr:relSizeAnchor xmlns:cdr="http://schemas.openxmlformats.org/drawingml/2006/chartDrawing">
    <cdr:from>
      <cdr:x>0.35319</cdr:x>
      <cdr:y>0.28547</cdr:y>
    </cdr:from>
    <cdr:to>
      <cdr:x>0.76495</cdr:x>
      <cdr:y>0.28814</cdr:y>
    </cdr:to>
    <cdr:cxnSp macro="">
      <cdr:nvCxnSpPr>
        <cdr:cNvPr id="3" name="Conector recto 2">
          <a:extLst xmlns:a="http://schemas.openxmlformats.org/drawingml/2006/main">
            <a:ext uri="{FF2B5EF4-FFF2-40B4-BE49-F238E27FC236}">
              <a16:creationId xmlns:a16="http://schemas.microsoft.com/office/drawing/2014/main" id="{68E667B3-79B8-4DE7-8356-AEBC31C1BC4C}"/>
            </a:ext>
          </a:extLst>
        </cdr:cNvPr>
        <cdr:cNvCxnSpPr/>
      </cdr:nvCxnSpPr>
      <cdr:spPr>
        <a:xfrm xmlns:a="http://schemas.openxmlformats.org/drawingml/2006/main" flipV="1">
          <a:off x="1952625" y="1018791"/>
          <a:ext cx="2276475" cy="9525"/>
        </a:xfrm>
        <a:prstGeom xmlns:a="http://schemas.openxmlformats.org/drawingml/2006/main" prst="line">
          <a:avLst/>
        </a:prstGeom>
        <a:ln xmlns:a="http://schemas.openxmlformats.org/drawingml/2006/main" w="25400">
          <a:solidFill>
            <a:srgbClr val="E98BD7"/>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5">
    <pageSetUpPr fitToPage="1"/>
  </sheetPr>
  <dimension ref="A1:BD46"/>
  <sheetViews>
    <sheetView showGridLines="0" tabSelected="1" topLeftCell="A64" zoomScale="25" zoomScaleNormal="25" zoomScaleSheetLayoutView="80" zoomScalePageLayoutView="10" workbookViewId="0">
      <selection activeCell="A88" sqref="A88:XFD111"/>
    </sheetView>
  </sheetViews>
  <sheetFormatPr baseColWidth="10" defaultColWidth="11.44140625" defaultRowHeight="30" customHeight="1" x14ac:dyDescent="0.25"/>
  <cols>
    <col min="1" max="1" width="9" style="1" bestFit="1" customWidth="1"/>
    <col min="2" max="2" width="31.6640625" style="1" customWidth="1"/>
    <col min="3" max="3" width="31.5546875" style="1" customWidth="1"/>
    <col min="4" max="4" width="23.77734375" style="1" customWidth="1"/>
    <col min="5" max="5" width="13.44140625" style="1" bestFit="1" customWidth="1"/>
    <col min="6" max="6" width="10.33203125" style="1" bestFit="1" customWidth="1"/>
    <col min="7" max="7" width="13.88671875" style="1" customWidth="1"/>
    <col min="8" max="8" width="8.33203125" style="1" customWidth="1"/>
    <col min="9" max="20" width="7.6640625" style="1" customWidth="1"/>
    <col min="21" max="21" width="23.5546875" style="1" customWidth="1"/>
    <col min="22" max="30" width="11.44140625" style="1"/>
    <col min="31" max="37" width="11.44140625" style="68"/>
    <col min="38" max="40" width="0.5546875" style="68" customWidth="1"/>
    <col min="41" max="41" width="9" style="68" customWidth="1"/>
    <col min="42" max="56" width="11.44140625" style="68"/>
    <col min="57" max="16384" width="11.44140625" style="1"/>
  </cols>
  <sheetData>
    <row r="1" spans="1:56" ht="40.5" customHeight="1" x14ac:dyDescent="0.25">
      <c r="A1" s="104" t="s">
        <v>48</v>
      </c>
      <c r="B1" s="104"/>
      <c r="C1" s="104"/>
      <c r="D1" s="104"/>
      <c r="E1" s="104"/>
      <c r="F1" s="104"/>
      <c r="G1" s="104"/>
      <c r="H1" s="104"/>
      <c r="I1" s="104"/>
      <c r="J1" s="104"/>
      <c r="K1" s="104"/>
      <c r="L1" s="104"/>
      <c r="M1" s="104"/>
      <c r="N1" s="104"/>
      <c r="O1" s="104"/>
      <c r="P1" s="104"/>
      <c r="Q1" s="104"/>
      <c r="R1" s="104"/>
      <c r="S1" s="104"/>
      <c r="T1" s="104"/>
      <c r="U1" s="104"/>
    </row>
    <row r="2" spans="1:56" ht="11.25" customHeight="1" x14ac:dyDescent="0.25">
      <c r="A2" s="8"/>
      <c r="B2" s="9"/>
      <c r="C2" s="9"/>
      <c r="D2" s="9"/>
      <c r="E2" s="9"/>
      <c r="F2" s="9"/>
      <c r="G2" s="9"/>
      <c r="H2" s="9"/>
      <c r="I2" s="9"/>
      <c r="J2" s="9"/>
      <c r="K2" s="9"/>
      <c r="L2" s="9"/>
      <c r="M2" s="9"/>
      <c r="N2" s="9"/>
      <c r="O2" s="9"/>
      <c r="P2" s="9"/>
      <c r="Q2" s="9"/>
      <c r="R2" s="9"/>
      <c r="S2" s="9"/>
      <c r="T2" s="9"/>
      <c r="U2" s="52" t="s">
        <v>58</v>
      </c>
    </row>
    <row r="3" spans="1:56" ht="30" customHeight="1" x14ac:dyDescent="0.25">
      <c r="A3" s="105" t="s">
        <v>57</v>
      </c>
      <c r="B3" s="105"/>
      <c r="C3" s="105"/>
      <c r="D3" s="105"/>
      <c r="E3" s="105"/>
      <c r="F3" s="105"/>
      <c r="G3" s="105"/>
      <c r="H3" s="105"/>
      <c r="I3" s="105"/>
      <c r="J3" s="105"/>
      <c r="K3" s="105"/>
      <c r="L3" s="105"/>
      <c r="M3" s="105"/>
      <c r="N3" s="105"/>
      <c r="O3" s="105"/>
      <c r="P3" s="105"/>
      <c r="Q3" s="105"/>
      <c r="R3" s="105"/>
      <c r="S3" s="105"/>
      <c r="T3" s="105"/>
      <c r="U3" s="105"/>
    </row>
    <row r="4" spans="1:56" ht="5.25" customHeight="1" x14ac:dyDescent="0.25"/>
    <row r="5" spans="1:56" ht="18" customHeight="1" x14ac:dyDescent="0.25">
      <c r="A5" s="87" t="s">
        <v>0</v>
      </c>
      <c r="B5" s="87"/>
      <c r="C5" s="87"/>
      <c r="D5" s="87"/>
      <c r="E5" s="87"/>
      <c r="F5" s="87"/>
      <c r="G5" s="87"/>
      <c r="H5" s="76" t="s">
        <v>1</v>
      </c>
      <c r="I5" s="77"/>
      <c r="J5" s="77"/>
      <c r="K5" s="77"/>
      <c r="L5" s="77"/>
      <c r="M5" s="77"/>
      <c r="N5" s="77"/>
      <c r="O5" s="77"/>
      <c r="P5" s="77"/>
      <c r="Q5" s="77"/>
      <c r="R5" s="77"/>
      <c r="S5" s="77"/>
      <c r="T5" s="78"/>
      <c r="U5" s="112" t="s">
        <v>28</v>
      </c>
    </row>
    <row r="6" spans="1:56" ht="15.6" x14ac:dyDescent="0.25">
      <c r="A6" s="76" t="s">
        <v>24</v>
      </c>
      <c r="B6" s="77"/>
      <c r="C6" s="78"/>
      <c r="D6" s="76" t="s">
        <v>25</v>
      </c>
      <c r="E6" s="77"/>
      <c r="F6" s="77"/>
      <c r="G6" s="78"/>
      <c r="H6" s="109" t="s">
        <v>54</v>
      </c>
      <c r="I6" s="110"/>
      <c r="J6" s="110"/>
      <c r="K6" s="110"/>
      <c r="L6" s="110"/>
      <c r="M6" s="110"/>
      <c r="N6" s="110"/>
      <c r="O6" s="110"/>
      <c r="P6" s="111"/>
      <c r="Q6" s="106" t="s">
        <v>52</v>
      </c>
      <c r="R6" s="107"/>
      <c r="S6" s="107"/>
      <c r="T6" s="108"/>
      <c r="U6" s="112"/>
    </row>
    <row r="7" spans="1:56" s="2" customFormat="1" ht="15" customHeight="1" x14ac:dyDescent="0.25">
      <c r="A7" s="5" t="s">
        <v>19</v>
      </c>
      <c r="B7" s="5" t="s">
        <v>18</v>
      </c>
      <c r="C7" s="5" t="s">
        <v>21</v>
      </c>
      <c r="D7" s="5" t="s">
        <v>23</v>
      </c>
      <c r="E7" s="5" t="s">
        <v>22</v>
      </c>
      <c r="F7" s="5" t="s">
        <v>27</v>
      </c>
      <c r="G7" s="5" t="s">
        <v>29</v>
      </c>
      <c r="H7" s="5" t="s">
        <v>13</v>
      </c>
      <c r="I7" s="5" t="s">
        <v>2</v>
      </c>
      <c r="J7" s="5" t="s">
        <v>3</v>
      </c>
      <c r="K7" s="5" t="s">
        <v>4</v>
      </c>
      <c r="L7" s="5" t="s">
        <v>5</v>
      </c>
      <c r="M7" s="5" t="s">
        <v>6</v>
      </c>
      <c r="N7" s="5" t="s">
        <v>7</v>
      </c>
      <c r="O7" s="5" t="s">
        <v>8</v>
      </c>
      <c r="P7" s="5" t="s">
        <v>9</v>
      </c>
      <c r="Q7" s="5" t="s">
        <v>10</v>
      </c>
      <c r="R7" s="5" t="s">
        <v>11</v>
      </c>
      <c r="S7" s="5" t="s">
        <v>12</v>
      </c>
      <c r="T7" s="5" t="s">
        <v>13</v>
      </c>
      <c r="U7" s="112"/>
      <c r="AE7" s="69"/>
      <c r="AF7" s="69"/>
      <c r="AG7" s="69"/>
      <c r="AH7" s="69"/>
      <c r="AI7" s="69"/>
      <c r="AJ7" s="69"/>
      <c r="AK7" s="69"/>
      <c r="AL7" s="69"/>
      <c r="AM7" s="69"/>
      <c r="AN7" s="69"/>
      <c r="AO7" s="69"/>
      <c r="AP7" s="69"/>
      <c r="AQ7" s="69"/>
      <c r="AR7" s="69"/>
      <c r="AS7" s="69"/>
      <c r="AT7" s="69"/>
      <c r="AU7" s="69"/>
      <c r="AV7" s="69"/>
      <c r="AW7" s="69"/>
      <c r="AX7" s="69"/>
      <c r="AY7" s="69"/>
      <c r="AZ7" s="69"/>
      <c r="BA7" s="69"/>
      <c r="BB7" s="69"/>
      <c r="BC7" s="69"/>
      <c r="BD7" s="69"/>
    </row>
    <row r="8" spans="1:56" s="2" customFormat="1" ht="57" customHeight="1" x14ac:dyDescent="0.2">
      <c r="A8" s="79">
        <v>1</v>
      </c>
      <c r="B8" s="81" t="s">
        <v>53</v>
      </c>
      <c r="C8" s="42" t="s">
        <v>49</v>
      </c>
      <c r="D8" s="14" t="s">
        <v>51</v>
      </c>
      <c r="E8" s="11" t="s">
        <v>52</v>
      </c>
      <c r="F8" s="44">
        <v>1</v>
      </c>
      <c r="G8" s="45">
        <v>35050</v>
      </c>
      <c r="H8" s="28">
        <v>0</v>
      </c>
      <c r="I8" s="28">
        <v>0</v>
      </c>
      <c r="J8" s="28">
        <v>0</v>
      </c>
      <c r="K8" s="28">
        <v>0</v>
      </c>
      <c r="L8" s="28">
        <v>0</v>
      </c>
      <c r="M8" s="28">
        <v>0</v>
      </c>
      <c r="N8" s="28">
        <v>0</v>
      </c>
      <c r="O8" s="28">
        <v>0</v>
      </c>
      <c r="P8" s="28">
        <v>0</v>
      </c>
      <c r="Q8" s="28">
        <v>6736</v>
      </c>
      <c r="R8" s="28">
        <v>8253</v>
      </c>
      <c r="S8" s="28">
        <v>9321</v>
      </c>
      <c r="T8" s="28">
        <v>0</v>
      </c>
      <c r="U8" s="51">
        <f>IFERROR(SUM(Q8:T8)/G8,0)</f>
        <v>0.69358059914407988</v>
      </c>
      <c r="AE8" s="69"/>
      <c r="AF8" s="69"/>
      <c r="AG8" s="69"/>
      <c r="AH8" s="69"/>
      <c r="AI8" s="69"/>
      <c r="AJ8" s="69"/>
      <c r="AK8" s="69"/>
      <c r="AL8" s="69"/>
      <c r="AM8" s="64" t="s">
        <v>68</v>
      </c>
      <c r="AN8" s="66">
        <f>U11/100</f>
        <v>0.90749312846777641</v>
      </c>
      <c r="AO8" s="69"/>
      <c r="AP8" s="69"/>
      <c r="AQ8" s="69"/>
      <c r="AR8" s="69"/>
      <c r="AS8" s="69"/>
      <c r="AT8" s="69"/>
      <c r="AU8" s="69"/>
      <c r="AV8" s="69"/>
      <c r="AW8" s="69"/>
      <c r="AX8" s="69"/>
      <c r="AY8" s="69"/>
      <c r="AZ8" s="69"/>
      <c r="BA8" s="69"/>
      <c r="BB8" s="69"/>
      <c r="BC8" s="69"/>
      <c r="BD8" s="69"/>
    </row>
    <row r="9" spans="1:56" s="3" customFormat="1" ht="40.799999999999997" x14ac:dyDescent="0.25">
      <c r="A9" s="80"/>
      <c r="B9" s="82"/>
      <c r="C9" s="13" t="s">
        <v>50</v>
      </c>
      <c r="D9" s="15" t="s">
        <v>26</v>
      </c>
      <c r="E9" s="11" t="s">
        <v>17</v>
      </c>
      <c r="F9" s="44">
        <v>0</v>
      </c>
      <c r="G9" s="45">
        <v>0</v>
      </c>
      <c r="H9" s="28">
        <v>0</v>
      </c>
      <c r="I9" s="28">
        <v>0</v>
      </c>
      <c r="J9" s="28">
        <v>0</v>
      </c>
      <c r="K9" s="28">
        <v>0</v>
      </c>
      <c r="L9" s="28">
        <v>0</v>
      </c>
      <c r="M9" s="28">
        <v>0</v>
      </c>
      <c r="N9" s="28">
        <v>0</v>
      </c>
      <c r="O9" s="28">
        <v>0</v>
      </c>
      <c r="P9" s="28">
        <v>0</v>
      </c>
      <c r="Q9" s="28">
        <v>0</v>
      </c>
      <c r="R9" s="28">
        <v>0</v>
      </c>
      <c r="S9" s="28">
        <v>0</v>
      </c>
      <c r="T9" s="28">
        <v>0</v>
      </c>
      <c r="U9" s="51">
        <f>IFERROR(SUM(Q9:T9)/G9,0)</f>
        <v>0</v>
      </c>
      <c r="V9" s="73"/>
      <c r="AE9" s="70"/>
      <c r="AF9" s="70"/>
      <c r="AG9" s="70"/>
      <c r="AH9" s="70"/>
      <c r="AI9" s="70"/>
      <c r="AJ9" s="70"/>
      <c r="AK9" s="70"/>
      <c r="AL9" s="70"/>
      <c r="AM9" s="64" t="s">
        <v>69</v>
      </c>
      <c r="AN9" s="67">
        <f>U12/100</f>
        <v>0.75286703606311045</v>
      </c>
      <c r="AO9" s="70"/>
      <c r="AP9" s="70"/>
      <c r="AQ9" s="70"/>
      <c r="AR9" s="70"/>
      <c r="AS9" s="70"/>
      <c r="AT9" s="70"/>
      <c r="AU9" s="70"/>
      <c r="AV9" s="70"/>
      <c r="AW9" s="70"/>
      <c r="AX9" s="70"/>
      <c r="AY9" s="70"/>
      <c r="AZ9" s="70"/>
      <c r="BA9" s="70"/>
      <c r="BB9" s="70"/>
      <c r="BC9" s="70"/>
      <c r="BD9" s="70"/>
    </row>
    <row r="10" spans="1:56" s="3" customFormat="1" ht="9" customHeight="1" x14ac:dyDescent="0.25">
      <c r="A10" s="96"/>
      <c r="B10" s="97"/>
      <c r="C10" s="97"/>
      <c r="D10" s="97"/>
      <c r="E10" s="97"/>
      <c r="F10" s="97"/>
      <c r="G10" s="97"/>
      <c r="H10" s="97"/>
      <c r="I10" s="97"/>
      <c r="J10" s="97"/>
      <c r="K10" s="97"/>
      <c r="L10" s="97"/>
      <c r="M10" s="97"/>
      <c r="N10" s="97"/>
      <c r="O10" s="97"/>
      <c r="P10" s="97"/>
      <c r="Q10" s="97"/>
      <c r="R10" s="97"/>
      <c r="S10" s="97"/>
      <c r="T10" s="97"/>
      <c r="U10" s="23"/>
      <c r="AE10" s="70"/>
      <c r="AF10" s="70"/>
      <c r="AG10" s="70"/>
      <c r="AH10" s="70"/>
      <c r="AI10" s="70"/>
      <c r="AJ10" s="70"/>
      <c r="AK10" s="70"/>
      <c r="AL10" s="70"/>
      <c r="AM10" s="65">
        <v>0.36</v>
      </c>
      <c r="AN10" s="65">
        <v>0.36</v>
      </c>
      <c r="AO10" s="70"/>
      <c r="AP10" s="70"/>
      <c r="AQ10" s="70"/>
      <c r="AR10" s="70"/>
      <c r="AS10" s="70"/>
      <c r="AT10" s="70"/>
      <c r="AU10" s="70"/>
      <c r="AV10" s="70"/>
      <c r="AW10" s="70"/>
      <c r="AX10" s="70"/>
      <c r="AY10" s="70"/>
      <c r="AZ10" s="70"/>
      <c r="BA10" s="70"/>
      <c r="BB10" s="70"/>
      <c r="BC10" s="70"/>
      <c r="BD10" s="70"/>
    </row>
    <row r="11" spans="1:56" s="3" customFormat="1" ht="56.25" customHeight="1" x14ac:dyDescent="0.2">
      <c r="A11" s="79">
        <v>2</v>
      </c>
      <c r="B11" s="81" t="s">
        <v>55</v>
      </c>
      <c r="C11" s="102" t="s">
        <v>56</v>
      </c>
      <c r="D11" s="59" t="s">
        <v>59</v>
      </c>
      <c r="E11" s="11" t="s">
        <v>52</v>
      </c>
      <c r="F11" s="61" t="s">
        <v>67</v>
      </c>
      <c r="G11" s="22" t="s">
        <v>43</v>
      </c>
      <c r="H11" s="26">
        <v>0</v>
      </c>
      <c r="I11" s="26">
        <v>0</v>
      </c>
      <c r="J11" s="26">
        <v>0</v>
      </c>
      <c r="K11" s="26">
        <v>0</v>
      </c>
      <c r="L11" s="26">
        <v>0</v>
      </c>
      <c r="M11" s="26">
        <v>0</v>
      </c>
      <c r="N11" s="26">
        <v>0</v>
      </c>
      <c r="O11" s="26">
        <v>0</v>
      </c>
      <c r="P11" s="26">
        <v>0</v>
      </c>
      <c r="Q11" s="26">
        <v>42.77</v>
      </c>
      <c r="R11" s="74">
        <v>61.538625693555275</v>
      </c>
      <c r="S11" s="27">
        <v>77.19</v>
      </c>
      <c r="T11" s="27">
        <v>0</v>
      </c>
      <c r="U11" s="72">
        <f>IFERROR(SUM(Q11:T11)/2,0)</f>
        <v>90.749312846777642</v>
      </c>
      <c r="V11" s="73"/>
      <c r="AE11" s="70"/>
      <c r="AF11" s="70"/>
      <c r="AH11" s="70"/>
      <c r="AI11" s="70"/>
      <c r="AJ11" s="70"/>
      <c r="AK11" s="70"/>
      <c r="AL11" s="70"/>
      <c r="AM11" s="65">
        <v>0.65</v>
      </c>
      <c r="AN11" s="65">
        <v>0.65</v>
      </c>
      <c r="AO11" s="70"/>
      <c r="AP11" s="70"/>
      <c r="AQ11" s="70"/>
      <c r="AR11" s="70"/>
      <c r="AS11" s="70"/>
      <c r="AT11" s="70"/>
      <c r="AU11" s="70"/>
      <c r="AV11" s="70"/>
      <c r="AW11" s="70"/>
      <c r="AX11" s="70"/>
      <c r="AY11" s="70"/>
      <c r="AZ11" s="70"/>
      <c r="BA11" s="70"/>
      <c r="BB11" s="70"/>
      <c r="BC11" s="70"/>
      <c r="BD11" s="70"/>
    </row>
    <row r="12" spans="1:56" s="3" customFormat="1" ht="51" x14ac:dyDescent="0.25">
      <c r="A12" s="80"/>
      <c r="B12" s="82"/>
      <c r="C12" s="103"/>
      <c r="D12" s="60" t="s">
        <v>60</v>
      </c>
      <c r="E12" s="11" t="s">
        <v>52</v>
      </c>
      <c r="F12" s="61" t="s">
        <v>67</v>
      </c>
      <c r="G12" s="22" t="s">
        <v>32</v>
      </c>
      <c r="H12" s="26">
        <v>0</v>
      </c>
      <c r="I12" s="26">
        <v>0</v>
      </c>
      <c r="J12" s="26">
        <v>0</v>
      </c>
      <c r="K12" s="26">
        <v>0</v>
      </c>
      <c r="L12" s="26">
        <v>0</v>
      </c>
      <c r="M12" s="26">
        <v>0</v>
      </c>
      <c r="N12" s="26">
        <v>0</v>
      </c>
      <c r="O12" s="26">
        <v>0</v>
      </c>
      <c r="P12" s="26">
        <v>0</v>
      </c>
      <c r="Q12" s="26">
        <v>32.11</v>
      </c>
      <c r="R12" s="74">
        <v>51.143407212622094</v>
      </c>
      <c r="S12" s="27">
        <v>67.319999999999993</v>
      </c>
      <c r="T12" s="27">
        <v>0</v>
      </c>
      <c r="U12" s="62">
        <f>IFERROR(SUM(Q12:T12)/2,0)</f>
        <v>75.28670360631105</v>
      </c>
      <c r="AE12" s="70"/>
      <c r="AF12" s="70"/>
      <c r="AH12" s="70"/>
      <c r="AI12" s="70"/>
      <c r="AJ12" s="70"/>
      <c r="AK12" s="70"/>
      <c r="AL12" s="70"/>
      <c r="AM12" s="64"/>
      <c r="AN12" s="64"/>
      <c r="AO12" s="70"/>
      <c r="AP12" s="70"/>
      <c r="AQ12" s="70"/>
      <c r="AR12" s="70"/>
      <c r="AS12" s="70"/>
      <c r="AT12" s="70"/>
      <c r="AU12" s="70"/>
      <c r="AV12" s="70"/>
      <c r="AW12" s="70"/>
      <c r="AX12" s="70"/>
      <c r="AY12" s="70"/>
      <c r="AZ12" s="70"/>
      <c r="BA12" s="70"/>
      <c r="BB12" s="70"/>
      <c r="BC12" s="70"/>
      <c r="BD12" s="70"/>
    </row>
    <row r="13" spans="1:56" s="3" customFormat="1" ht="9" customHeight="1" x14ac:dyDescent="0.25">
      <c r="A13" s="24"/>
      <c r="B13" s="25"/>
      <c r="C13" s="25"/>
      <c r="D13" s="25"/>
      <c r="E13" s="25"/>
      <c r="F13" s="25"/>
      <c r="G13" s="25"/>
      <c r="H13" s="25"/>
      <c r="I13" s="25"/>
      <c r="J13" s="25"/>
      <c r="K13" s="25"/>
      <c r="L13" s="25"/>
      <c r="M13" s="25"/>
      <c r="N13" s="25"/>
      <c r="O13" s="25"/>
      <c r="P13" s="25"/>
      <c r="Q13" s="25"/>
      <c r="R13" s="25"/>
      <c r="S13" s="25"/>
      <c r="T13" s="25"/>
      <c r="U13" s="25"/>
      <c r="AE13" s="70"/>
      <c r="AF13" s="70"/>
      <c r="AG13" s="70"/>
      <c r="AH13" s="70"/>
      <c r="AI13" s="70"/>
      <c r="AJ13" s="70"/>
      <c r="AK13" s="70"/>
      <c r="AL13" s="70"/>
      <c r="AM13" s="64"/>
      <c r="AN13" s="64"/>
      <c r="AO13" s="70"/>
      <c r="AP13" s="70"/>
      <c r="AQ13" s="70"/>
      <c r="AR13" s="70"/>
      <c r="AS13" s="70"/>
      <c r="AT13" s="70"/>
      <c r="AU13" s="70"/>
      <c r="AV13" s="70"/>
      <c r="AW13" s="70"/>
      <c r="AX13" s="70"/>
      <c r="AY13" s="70"/>
      <c r="AZ13" s="70"/>
      <c r="BA13" s="70"/>
      <c r="BB13" s="70"/>
      <c r="BC13" s="70"/>
      <c r="BD13" s="70"/>
    </row>
    <row r="14" spans="1:56" s="3" customFormat="1" ht="15" customHeight="1" x14ac:dyDescent="0.25">
      <c r="A14" s="79">
        <v>3</v>
      </c>
      <c r="B14" s="81" t="s">
        <v>61</v>
      </c>
      <c r="C14" s="98" t="s">
        <v>62</v>
      </c>
      <c r="D14" s="100" t="s">
        <v>63</v>
      </c>
      <c r="E14" s="114" t="s">
        <v>47</v>
      </c>
      <c r="F14" s="115"/>
      <c r="G14" s="116"/>
      <c r="H14" s="20">
        <v>0</v>
      </c>
      <c r="I14" s="20">
        <v>0</v>
      </c>
      <c r="J14" s="20">
        <v>0</v>
      </c>
      <c r="K14" s="20">
        <v>0</v>
      </c>
      <c r="L14" s="20">
        <v>0</v>
      </c>
      <c r="M14" s="20">
        <v>0</v>
      </c>
      <c r="N14" s="20">
        <v>0</v>
      </c>
      <c r="O14" s="20">
        <v>0</v>
      </c>
      <c r="P14" s="20">
        <v>0</v>
      </c>
      <c r="Q14" s="47">
        <v>21</v>
      </c>
      <c r="R14" s="47">
        <v>22</v>
      </c>
      <c r="S14" s="47">
        <v>19</v>
      </c>
      <c r="T14" s="47">
        <v>22</v>
      </c>
      <c r="U14" s="35"/>
      <c r="AE14" s="70"/>
      <c r="AF14" s="70"/>
      <c r="AG14" s="70"/>
      <c r="AH14" s="70"/>
      <c r="AI14" s="70"/>
      <c r="AJ14" s="70"/>
      <c r="AK14" s="70"/>
      <c r="AL14" s="70"/>
      <c r="AM14" s="65">
        <v>1</v>
      </c>
      <c r="AN14" s="65">
        <v>1</v>
      </c>
      <c r="AO14" s="70"/>
      <c r="AP14" s="70"/>
      <c r="AQ14" s="70"/>
      <c r="AR14" s="70"/>
      <c r="AS14" s="70"/>
      <c r="AT14" s="70"/>
      <c r="AU14" s="70"/>
      <c r="AV14" s="70"/>
      <c r="AW14" s="70"/>
      <c r="AX14" s="70"/>
      <c r="AY14" s="70"/>
      <c r="AZ14" s="70"/>
      <c r="BA14" s="70"/>
      <c r="BB14" s="70"/>
      <c r="BC14" s="70"/>
      <c r="BD14" s="70"/>
    </row>
    <row r="15" spans="1:56" s="3" customFormat="1" ht="90.75" customHeight="1" x14ac:dyDescent="0.25">
      <c r="A15" s="80"/>
      <c r="B15" s="82"/>
      <c r="C15" s="99"/>
      <c r="D15" s="101"/>
      <c r="E15" s="46" t="s">
        <v>52</v>
      </c>
      <c r="F15" s="46">
        <v>1</v>
      </c>
      <c r="G15" s="16">
        <v>62</v>
      </c>
      <c r="H15" s="26">
        <v>0</v>
      </c>
      <c r="I15" s="26">
        <v>0</v>
      </c>
      <c r="J15" s="26">
        <v>0</v>
      </c>
      <c r="K15" s="26">
        <v>0</v>
      </c>
      <c r="L15" s="26">
        <v>0</v>
      </c>
      <c r="M15" s="26">
        <v>0</v>
      </c>
      <c r="N15" s="26">
        <v>0</v>
      </c>
      <c r="O15" s="26">
        <v>0</v>
      </c>
      <c r="P15" s="26">
        <v>0</v>
      </c>
      <c r="Q15" s="26">
        <v>21</v>
      </c>
      <c r="R15" s="26">
        <v>22</v>
      </c>
      <c r="S15" s="26">
        <v>19</v>
      </c>
      <c r="T15" s="26">
        <v>0</v>
      </c>
      <c r="U15" s="39">
        <f>IFERROR(SUM(Q15:T15)/G15,0)</f>
        <v>1</v>
      </c>
      <c r="AE15" s="70"/>
      <c r="AF15" s="70"/>
      <c r="AG15" s="70"/>
      <c r="AH15" s="70"/>
      <c r="AI15" s="70"/>
      <c r="AJ15" s="70"/>
      <c r="AK15" s="70"/>
      <c r="AL15" s="70"/>
      <c r="AM15" s="65">
        <v>1</v>
      </c>
      <c r="AN15" s="65">
        <v>1</v>
      </c>
      <c r="AO15" s="70"/>
      <c r="AP15" s="70"/>
      <c r="AQ15" s="70"/>
      <c r="AR15" s="70"/>
      <c r="AS15" s="70"/>
      <c r="AT15" s="70"/>
      <c r="AU15" s="70"/>
      <c r="AV15" s="70"/>
      <c r="AW15" s="70"/>
      <c r="AX15" s="70"/>
      <c r="AY15" s="70"/>
      <c r="AZ15" s="70"/>
      <c r="BA15" s="70"/>
      <c r="BB15" s="70"/>
      <c r="BC15" s="70"/>
      <c r="BD15" s="70"/>
    </row>
    <row r="16" spans="1:56" s="3" customFormat="1" ht="9" customHeight="1" x14ac:dyDescent="0.25">
      <c r="A16" s="120"/>
      <c r="B16" s="121"/>
      <c r="C16" s="121"/>
      <c r="D16" s="121"/>
      <c r="E16" s="121"/>
      <c r="F16" s="121"/>
      <c r="G16" s="121"/>
      <c r="H16" s="121"/>
      <c r="I16" s="121"/>
      <c r="J16" s="121"/>
      <c r="K16" s="121"/>
      <c r="L16" s="121"/>
      <c r="M16" s="121"/>
      <c r="N16" s="121"/>
      <c r="O16" s="121"/>
      <c r="P16" s="121"/>
      <c r="Q16" s="121"/>
      <c r="R16" s="121"/>
      <c r="S16" s="121"/>
      <c r="T16" s="121"/>
      <c r="AE16" s="70"/>
      <c r="AF16" s="70"/>
      <c r="AG16" s="70"/>
      <c r="AH16" s="70"/>
      <c r="AI16" s="70"/>
      <c r="AJ16" s="70"/>
      <c r="AK16" s="70"/>
      <c r="AL16" s="70"/>
      <c r="AM16" s="70"/>
      <c r="AN16" s="70"/>
      <c r="AO16" s="70"/>
      <c r="AP16" s="70"/>
      <c r="AQ16" s="70"/>
      <c r="AR16" s="70"/>
      <c r="AS16" s="70"/>
      <c r="AT16" s="70"/>
      <c r="AU16" s="70"/>
      <c r="AV16" s="70"/>
      <c r="AW16" s="70"/>
      <c r="AX16" s="70"/>
      <c r="AY16" s="70"/>
      <c r="AZ16" s="70"/>
      <c r="BA16" s="70"/>
      <c r="BB16" s="70"/>
      <c r="BC16" s="70"/>
      <c r="BD16" s="70"/>
    </row>
    <row r="17" spans="1:56" s="3" customFormat="1" ht="42" customHeight="1" x14ac:dyDescent="0.25">
      <c r="A17" s="41">
        <v>4</v>
      </c>
      <c r="B17" s="7" t="s">
        <v>14</v>
      </c>
      <c r="C17" s="13" t="s">
        <v>64</v>
      </c>
      <c r="D17" s="15" t="s">
        <v>65</v>
      </c>
      <c r="E17" s="46" t="s">
        <v>52</v>
      </c>
      <c r="F17" s="19">
        <v>1</v>
      </c>
      <c r="G17" s="17">
        <f>SUM(Q8:T8)*17%</f>
        <v>4132.7000000000007</v>
      </c>
      <c r="H17" s="26">
        <v>0</v>
      </c>
      <c r="I17" s="26">
        <v>0</v>
      </c>
      <c r="J17" s="26">
        <v>0</v>
      </c>
      <c r="K17" s="26">
        <v>0</v>
      </c>
      <c r="L17" s="26">
        <v>0</v>
      </c>
      <c r="M17" s="26">
        <v>0</v>
      </c>
      <c r="N17" s="26">
        <v>0</v>
      </c>
      <c r="O17" s="26">
        <v>0</v>
      </c>
      <c r="P17" s="26">
        <v>0</v>
      </c>
      <c r="Q17" s="37">
        <v>0</v>
      </c>
      <c r="R17" s="37">
        <v>0</v>
      </c>
      <c r="S17" s="37">
        <v>0</v>
      </c>
      <c r="T17" s="37">
        <v>0</v>
      </c>
      <c r="U17" s="48">
        <f>IFERROR(SUM(Q17:T17)/G17,0)*100</f>
        <v>0</v>
      </c>
      <c r="AE17" s="70"/>
      <c r="AF17" s="70"/>
      <c r="AG17" s="70"/>
      <c r="AH17" s="70"/>
      <c r="AI17" s="70"/>
      <c r="AJ17" s="70"/>
      <c r="AK17" s="70"/>
      <c r="AL17" s="70"/>
      <c r="AM17" s="70"/>
      <c r="AN17" s="70"/>
      <c r="AO17" s="70"/>
      <c r="AP17" s="70"/>
      <c r="AQ17" s="70"/>
      <c r="AR17" s="70"/>
      <c r="AS17" s="70"/>
      <c r="AT17" s="70"/>
      <c r="AU17" s="70"/>
      <c r="AV17" s="70"/>
      <c r="AW17" s="70"/>
      <c r="AX17" s="70"/>
      <c r="AY17" s="70"/>
      <c r="AZ17" s="70"/>
      <c r="BA17" s="70"/>
      <c r="BB17" s="70"/>
      <c r="BC17" s="70"/>
      <c r="BD17" s="70"/>
    </row>
    <row r="18" spans="1:56" s="3" customFormat="1" ht="9" customHeight="1" x14ac:dyDescent="0.25">
      <c r="A18" s="96"/>
      <c r="B18" s="97"/>
      <c r="C18" s="97"/>
      <c r="D18" s="97"/>
      <c r="E18" s="97"/>
      <c r="F18" s="97"/>
      <c r="G18" s="97"/>
      <c r="H18" s="97"/>
      <c r="I18" s="97"/>
      <c r="J18" s="97"/>
      <c r="K18" s="97"/>
      <c r="L18" s="97"/>
      <c r="M18" s="97"/>
      <c r="N18" s="97"/>
      <c r="O18" s="97"/>
      <c r="P18" s="97"/>
      <c r="Q18" s="97"/>
      <c r="R18" s="97"/>
      <c r="S18" s="97"/>
      <c r="T18" s="97"/>
      <c r="AE18" s="70"/>
      <c r="AF18" s="70"/>
      <c r="AG18" s="70"/>
      <c r="AH18" s="70"/>
      <c r="AI18" s="70"/>
      <c r="AJ18" s="70"/>
      <c r="AK18" s="70"/>
      <c r="AL18" s="70"/>
      <c r="AM18" s="70"/>
      <c r="AN18" s="70"/>
      <c r="AO18" s="70"/>
      <c r="AP18" s="70"/>
      <c r="AQ18" s="70"/>
      <c r="AR18" s="70"/>
      <c r="AS18" s="70"/>
      <c r="AT18" s="70"/>
      <c r="AU18" s="70"/>
      <c r="AV18" s="70"/>
      <c r="AW18" s="70"/>
      <c r="AX18" s="70"/>
      <c r="AY18" s="70"/>
      <c r="AZ18" s="70"/>
      <c r="BA18" s="70"/>
      <c r="BB18" s="70"/>
      <c r="BC18" s="70"/>
      <c r="BD18" s="70"/>
    </row>
    <row r="19" spans="1:56" s="3" customFormat="1" ht="15" customHeight="1" x14ac:dyDescent="0.25">
      <c r="A19" s="79">
        <v>5</v>
      </c>
      <c r="B19" s="81" t="s">
        <v>20</v>
      </c>
      <c r="C19" s="102" t="s">
        <v>16</v>
      </c>
      <c r="D19" s="100" t="s">
        <v>44</v>
      </c>
      <c r="E19" s="117" t="s">
        <v>40</v>
      </c>
      <c r="F19" s="118"/>
      <c r="G19" s="119"/>
      <c r="H19" s="21">
        <v>0</v>
      </c>
      <c r="I19" s="21">
        <v>0</v>
      </c>
      <c r="J19" s="21">
        <v>0</v>
      </c>
      <c r="K19" s="21">
        <v>0</v>
      </c>
      <c r="L19" s="21">
        <v>0</v>
      </c>
      <c r="M19" s="21">
        <v>0</v>
      </c>
      <c r="N19" s="21">
        <v>0</v>
      </c>
      <c r="O19" s="21">
        <v>0</v>
      </c>
      <c r="P19" s="21">
        <v>0</v>
      </c>
      <c r="Q19" s="21">
        <v>0</v>
      </c>
      <c r="R19" s="21">
        <v>1</v>
      </c>
      <c r="S19" s="21">
        <v>3</v>
      </c>
      <c r="T19" s="21">
        <v>0</v>
      </c>
      <c r="U19" s="113">
        <f>IFERROR(SUM(H20:T20)/G20,0)</f>
        <v>1</v>
      </c>
      <c r="AE19" s="70"/>
      <c r="AF19" s="70"/>
      <c r="AG19" s="70"/>
      <c r="AH19" s="70"/>
      <c r="AI19" s="70"/>
      <c r="AJ19" s="70"/>
      <c r="AK19" s="70"/>
      <c r="AL19" s="70"/>
      <c r="AM19" s="70"/>
      <c r="AN19" s="70"/>
      <c r="AO19" s="70"/>
      <c r="AP19" s="70"/>
      <c r="AQ19" s="70"/>
      <c r="AR19" s="70"/>
      <c r="AS19" s="70"/>
      <c r="AT19" s="70"/>
      <c r="AU19" s="70"/>
      <c r="AV19" s="70"/>
      <c r="AW19" s="70"/>
      <c r="AX19" s="70"/>
      <c r="AY19" s="70"/>
      <c r="AZ19" s="70"/>
      <c r="BA19" s="70"/>
      <c r="BB19" s="70"/>
      <c r="BC19" s="70"/>
      <c r="BD19" s="70"/>
    </row>
    <row r="20" spans="1:56" s="3" customFormat="1" ht="59.25" customHeight="1" x14ac:dyDescent="0.25">
      <c r="A20" s="80"/>
      <c r="B20" s="82"/>
      <c r="C20" s="103"/>
      <c r="D20" s="101"/>
      <c r="E20" s="46" t="s">
        <v>52</v>
      </c>
      <c r="F20" s="19">
        <v>1</v>
      </c>
      <c r="G20" s="18">
        <f>SUM(H19:T19)</f>
        <v>4</v>
      </c>
      <c r="H20" s="26">
        <v>0</v>
      </c>
      <c r="I20" s="26">
        <v>0</v>
      </c>
      <c r="J20" s="26">
        <v>0</v>
      </c>
      <c r="K20" s="26">
        <v>0</v>
      </c>
      <c r="L20" s="26">
        <v>0</v>
      </c>
      <c r="M20" s="26">
        <v>0</v>
      </c>
      <c r="N20" s="26">
        <v>0</v>
      </c>
      <c r="O20" s="26">
        <v>0</v>
      </c>
      <c r="P20" s="26">
        <v>0</v>
      </c>
      <c r="Q20" s="26">
        <v>0</v>
      </c>
      <c r="R20" s="26">
        <v>1</v>
      </c>
      <c r="S20" s="26">
        <v>3</v>
      </c>
      <c r="T20" s="26">
        <v>0</v>
      </c>
      <c r="U20" s="113"/>
      <c r="AE20" s="70"/>
      <c r="AF20" s="70"/>
      <c r="AG20" s="70"/>
      <c r="AH20" s="70"/>
      <c r="AI20" s="70"/>
      <c r="AJ20" s="70"/>
      <c r="AK20" s="70"/>
      <c r="AL20" s="70"/>
      <c r="AM20" s="70"/>
      <c r="AN20" s="70"/>
      <c r="AO20" s="70"/>
      <c r="AP20" s="70"/>
      <c r="AQ20" s="70"/>
      <c r="AR20" s="70"/>
      <c r="AS20" s="70"/>
      <c r="AT20" s="70"/>
      <c r="AU20" s="70"/>
      <c r="AV20" s="70"/>
      <c r="AW20" s="70"/>
      <c r="AX20" s="70"/>
      <c r="AY20" s="70"/>
      <c r="AZ20" s="70"/>
      <c r="BA20" s="70"/>
      <c r="BB20" s="70"/>
      <c r="BC20" s="70"/>
      <c r="BD20" s="70"/>
    </row>
    <row r="21" spans="1:56" s="3" customFormat="1" ht="9" customHeight="1" x14ac:dyDescent="0.25">
      <c r="A21" s="96"/>
      <c r="B21" s="97"/>
      <c r="C21" s="97"/>
      <c r="D21" s="97"/>
      <c r="E21" s="97"/>
      <c r="F21" s="97"/>
      <c r="G21" s="97"/>
      <c r="H21" s="97"/>
      <c r="I21" s="97"/>
      <c r="J21" s="97"/>
      <c r="K21" s="97"/>
      <c r="L21" s="97"/>
      <c r="M21" s="97"/>
      <c r="N21" s="97"/>
      <c r="O21" s="97"/>
      <c r="P21" s="97"/>
      <c r="Q21" s="97"/>
      <c r="R21" s="97"/>
      <c r="S21" s="97"/>
      <c r="T21" s="97"/>
      <c r="AE21" s="70"/>
      <c r="AF21" s="70"/>
      <c r="AG21" s="70"/>
      <c r="AH21" s="70"/>
      <c r="AI21" s="70"/>
      <c r="AJ21" s="70"/>
      <c r="AK21" s="70"/>
      <c r="AL21" s="70"/>
      <c r="AM21" s="70"/>
      <c r="AN21" s="70"/>
      <c r="AO21" s="70"/>
      <c r="AP21" s="70"/>
      <c r="AQ21" s="70"/>
      <c r="AR21" s="70"/>
      <c r="AS21" s="70"/>
      <c r="AT21" s="70"/>
      <c r="AU21" s="70"/>
      <c r="AV21" s="70"/>
      <c r="AW21" s="70"/>
      <c r="AX21" s="70"/>
      <c r="AY21" s="70"/>
      <c r="AZ21" s="70"/>
      <c r="BA21" s="70"/>
      <c r="BB21" s="70"/>
      <c r="BC21" s="70"/>
      <c r="BD21" s="70"/>
    </row>
    <row r="22" spans="1:56" s="3" customFormat="1" ht="14.25" customHeight="1" x14ac:dyDescent="0.25">
      <c r="A22" s="123">
        <v>6</v>
      </c>
      <c r="B22" s="81" t="s">
        <v>66</v>
      </c>
      <c r="C22" s="102" t="s">
        <v>15</v>
      </c>
      <c r="D22" s="100" t="s">
        <v>45</v>
      </c>
      <c r="E22" s="117" t="s">
        <v>33</v>
      </c>
      <c r="F22" s="118"/>
      <c r="G22" s="119"/>
      <c r="H22" s="50">
        <f t="shared" ref="H22:O22" si="0">H8*10%</f>
        <v>0</v>
      </c>
      <c r="I22" s="50">
        <f t="shared" si="0"/>
        <v>0</v>
      </c>
      <c r="J22" s="50">
        <f t="shared" si="0"/>
        <v>0</v>
      </c>
      <c r="K22" s="50">
        <f t="shared" si="0"/>
        <v>0</v>
      </c>
      <c r="L22" s="50">
        <f t="shared" si="0"/>
        <v>0</v>
      </c>
      <c r="M22" s="50">
        <f t="shared" si="0"/>
        <v>0</v>
      </c>
      <c r="N22" s="50">
        <f t="shared" si="0"/>
        <v>0</v>
      </c>
      <c r="O22" s="50">
        <f t="shared" si="0"/>
        <v>0</v>
      </c>
      <c r="P22" s="50">
        <f>P8*10%</f>
        <v>0</v>
      </c>
      <c r="Q22" s="50">
        <f>Q8*10%</f>
        <v>673.6</v>
      </c>
      <c r="R22" s="50">
        <f t="shared" ref="R22:T22" si="1">R8*10%</f>
        <v>825.30000000000007</v>
      </c>
      <c r="S22" s="50">
        <f t="shared" si="1"/>
        <v>932.1</v>
      </c>
      <c r="T22" s="50">
        <f t="shared" si="1"/>
        <v>0</v>
      </c>
      <c r="U22" s="122">
        <f>IFERROR(SUM(Q23:T23)/(Q22+R22+S22+T22),0)</f>
        <v>0</v>
      </c>
      <c r="AE22" s="70"/>
      <c r="AF22" s="70"/>
      <c r="AG22" s="70"/>
      <c r="AH22" s="70"/>
      <c r="AI22" s="70"/>
      <c r="AJ22" s="70"/>
      <c r="AK22" s="70"/>
      <c r="AL22" s="70"/>
      <c r="AM22" s="70"/>
      <c r="AN22" s="70"/>
      <c r="AO22" s="70"/>
      <c r="AP22" s="70"/>
      <c r="AQ22" s="70"/>
      <c r="AR22" s="70"/>
      <c r="AS22" s="70"/>
      <c r="AT22" s="70"/>
      <c r="AU22" s="70"/>
      <c r="AV22" s="70"/>
      <c r="AW22" s="70"/>
      <c r="AX22" s="70"/>
      <c r="AY22" s="70"/>
      <c r="AZ22" s="70"/>
      <c r="BA22" s="70"/>
      <c r="BB22" s="70"/>
      <c r="BC22" s="70"/>
      <c r="BD22" s="70"/>
    </row>
    <row r="23" spans="1:56" s="4" customFormat="1" ht="49.8" customHeight="1" x14ac:dyDescent="0.25">
      <c r="A23" s="124"/>
      <c r="B23" s="82"/>
      <c r="C23" s="103"/>
      <c r="D23" s="101"/>
      <c r="E23" s="46" t="s">
        <v>52</v>
      </c>
      <c r="F23" s="12">
        <v>0.1</v>
      </c>
      <c r="G23" s="63">
        <f>SUM(Q22:T22)</f>
        <v>2431</v>
      </c>
      <c r="H23" s="26">
        <v>0</v>
      </c>
      <c r="I23" s="26">
        <v>0</v>
      </c>
      <c r="J23" s="26">
        <v>0</v>
      </c>
      <c r="K23" s="26">
        <v>0</v>
      </c>
      <c r="L23" s="26">
        <v>0</v>
      </c>
      <c r="M23" s="26">
        <v>0</v>
      </c>
      <c r="N23" s="26">
        <v>0</v>
      </c>
      <c r="O23" s="26">
        <v>0</v>
      </c>
      <c r="P23" s="26">
        <v>0</v>
      </c>
      <c r="Q23" s="38">
        <v>0</v>
      </c>
      <c r="R23" s="38">
        <v>0</v>
      </c>
      <c r="S23" s="38">
        <v>0</v>
      </c>
      <c r="T23" s="38">
        <v>0</v>
      </c>
      <c r="U23" s="122"/>
      <c r="AE23" s="71"/>
      <c r="AF23" s="71"/>
      <c r="AG23" s="71"/>
      <c r="AH23" s="71"/>
      <c r="AI23" s="71"/>
      <c r="AJ23" s="71"/>
      <c r="AK23" s="71"/>
      <c r="AL23" s="71"/>
      <c r="AM23" s="71"/>
      <c r="AN23" s="71"/>
      <c r="AO23" s="71"/>
      <c r="AP23" s="71"/>
      <c r="AQ23" s="71"/>
      <c r="AR23" s="71"/>
      <c r="AS23" s="71"/>
      <c r="AT23" s="71"/>
      <c r="AU23" s="71"/>
      <c r="AV23" s="71"/>
      <c r="AW23" s="71"/>
      <c r="AX23" s="71"/>
      <c r="AY23" s="71"/>
      <c r="AZ23" s="71"/>
      <c r="BA23" s="71"/>
      <c r="BB23" s="71"/>
      <c r="BC23" s="71"/>
      <c r="BD23" s="71"/>
    </row>
    <row r="24" spans="1:56" ht="24.6" customHeight="1" x14ac:dyDescent="0.25">
      <c r="A24" s="1" t="s">
        <v>35</v>
      </c>
      <c r="H24" s="75" t="s">
        <v>46</v>
      </c>
      <c r="I24" s="75"/>
      <c r="J24" s="75"/>
      <c r="K24" s="75"/>
    </row>
    <row r="25" spans="1:56" ht="30" customHeight="1" x14ac:dyDescent="0.25">
      <c r="H25" s="29"/>
      <c r="I25" s="30" t="s">
        <v>41</v>
      </c>
      <c r="J25" s="30"/>
      <c r="T25" s="49"/>
    </row>
    <row r="26" spans="1:56" ht="30" customHeight="1" x14ac:dyDescent="0.25">
      <c r="H26" s="31"/>
      <c r="I26" s="30" t="s">
        <v>42</v>
      </c>
      <c r="J26" s="30"/>
    </row>
    <row r="27" spans="1:56" ht="30" customHeight="1" x14ac:dyDescent="0.25">
      <c r="H27" s="32"/>
      <c r="I27" s="30" t="s">
        <v>34</v>
      </c>
      <c r="J27" s="30"/>
    </row>
    <row r="28" spans="1:56" ht="23.25" customHeight="1" x14ac:dyDescent="0.25"/>
    <row r="29" spans="1:56" ht="15.6" x14ac:dyDescent="0.25">
      <c r="A29" s="87" t="s">
        <v>0</v>
      </c>
      <c r="B29" s="87"/>
      <c r="C29" s="87"/>
      <c r="D29" s="87"/>
      <c r="E29" s="87"/>
      <c r="F29" s="87"/>
      <c r="G29" s="87"/>
      <c r="H29" s="87"/>
      <c r="I29" s="87" t="s">
        <v>37</v>
      </c>
      <c r="J29" s="87"/>
      <c r="K29" s="87"/>
      <c r="L29" s="87"/>
      <c r="M29" s="87"/>
      <c r="N29" s="87"/>
      <c r="O29" s="87"/>
      <c r="P29" s="87"/>
      <c r="Q29" s="87"/>
      <c r="R29" s="87"/>
      <c r="S29" s="87"/>
      <c r="T29" s="87"/>
      <c r="U29" s="87"/>
    </row>
    <row r="30" spans="1:56" ht="15.6" x14ac:dyDescent="0.25">
      <c r="A30" s="76" t="s">
        <v>24</v>
      </c>
      <c r="B30" s="77"/>
      <c r="C30" s="78"/>
      <c r="D30" s="87" t="s">
        <v>25</v>
      </c>
      <c r="E30" s="87"/>
      <c r="F30" s="87"/>
      <c r="G30" s="87"/>
      <c r="H30" s="87"/>
      <c r="I30" s="87"/>
      <c r="J30" s="87"/>
      <c r="K30" s="87"/>
      <c r="L30" s="87"/>
      <c r="M30" s="87"/>
      <c r="N30" s="87"/>
      <c r="O30" s="87"/>
      <c r="P30" s="87"/>
      <c r="Q30" s="87"/>
      <c r="R30" s="87"/>
      <c r="S30" s="87"/>
      <c r="T30" s="87"/>
      <c r="U30" s="87"/>
    </row>
    <row r="31" spans="1:56" ht="27.6" x14ac:dyDescent="0.25">
      <c r="A31" s="5" t="s">
        <v>19</v>
      </c>
      <c r="B31" s="5" t="s">
        <v>18</v>
      </c>
      <c r="C31" s="5" t="s">
        <v>21</v>
      </c>
      <c r="D31" s="5" t="s">
        <v>23</v>
      </c>
      <c r="E31" s="5" t="s">
        <v>22</v>
      </c>
      <c r="F31" s="5" t="s">
        <v>27</v>
      </c>
      <c r="G31" s="94" t="s">
        <v>36</v>
      </c>
      <c r="H31" s="95"/>
      <c r="I31" s="88" t="s">
        <v>38</v>
      </c>
      <c r="J31" s="89"/>
      <c r="K31" s="89"/>
      <c r="L31" s="89"/>
      <c r="M31" s="89"/>
      <c r="N31" s="89"/>
      <c r="O31" s="89"/>
      <c r="P31" s="89"/>
      <c r="Q31" s="89"/>
      <c r="R31" s="89"/>
      <c r="S31" s="89"/>
      <c r="T31" s="90"/>
      <c r="U31" s="33" t="s">
        <v>39</v>
      </c>
    </row>
    <row r="32" spans="1:56" ht="41.4" x14ac:dyDescent="0.25">
      <c r="A32" s="79">
        <v>1</v>
      </c>
      <c r="B32" s="81" t="str">
        <f>B8</f>
        <v>Actualizar el Padrón Electoral en la entidad mediante la captación de solicitudes de credencial requeridas por la ciudadanía en los Módulos de Atención Ciudadana instalados en la entidad.</v>
      </c>
      <c r="C32" s="40" t="str">
        <f>C8</f>
        <v>a) Porcentaje de trámites realizados.</v>
      </c>
      <c r="D32" s="14" t="str">
        <f>D8</f>
        <v>(Total de trámites realizados por Campaña / Total de trámites establecidos en el pronóstico para la Campaña) *100</v>
      </c>
      <c r="E32" s="36" t="s">
        <v>52</v>
      </c>
      <c r="F32" s="12">
        <v>1</v>
      </c>
      <c r="G32" s="83">
        <f>U8</f>
        <v>0.69358059914407988</v>
      </c>
      <c r="H32" s="84"/>
      <c r="I32" s="91"/>
      <c r="J32" s="92"/>
      <c r="K32" s="92"/>
      <c r="L32" s="92"/>
      <c r="M32" s="92"/>
      <c r="N32" s="92"/>
      <c r="O32" s="92"/>
      <c r="P32" s="92"/>
      <c r="Q32" s="92"/>
      <c r="R32" s="92"/>
      <c r="S32" s="92"/>
      <c r="T32" s="93"/>
      <c r="U32" s="34"/>
    </row>
    <row r="33" spans="1:21" ht="56.25" customHeight="1" x14ac:dyDescent="0.25">
      <c r="A33" s="80"/>
      <c r="B33" s="82"/>
      <c r="C33" s="13" t="str">
        <f>C9</f>
        <v xml:space="preserve">
b) Porcentaje de reemplazo de credenciales no vigentes.</v>
      </c>
      <c r="D33" s="15" t="str">
        <f>D9</f>
        <v>(Total de registros renovados reporte actual / Total de registros renovados reporte anterior) *100</v>
      </c>
      <c r="E33" s="11" t="s">
        <v>17</v>
      </c>
      <c r="F33" s="12">
        <v>0.7</v>
      </c>
      <c r="G33" s="85">
        <f>U9</f>
        <v>0</v>
      </c>
      <c r="H33" s="86"/>
      <c r="I33" s="91"/>
      <c r="J33" s="92"/>
      <c r="K33" s="92"/>
      <c r="L33" s="92"/>
      <c r="M33" s="92"/>
      <c r="N33" s="92"/>
      <c r="O33" s="92"/>
      <c r="P33" s="92"/>
      <c r="Q33" s="92"/>
      <c r="R33" s="92"/>
      <c r="S33" s="92"/>
      <c r="T33" s="93"/>
      <c r="U33" s="34"/>
    </row>
    <row r="34" spans="1:21" ht="9" customHeight="1" x14ac:dyDescent="0.25">
      <c r="G34" s="23"/>
    </row>
    <row r="35" spans="1:21" ht="51.6" x14ac:dyDescent="0.25">
      <c r="A35" s="79">
        <v>2</v>
      </c>
      <c r="B35" s="81" t="str">
        <f>B11</f>
        <v xml:space="preserve">Elevar el porcentaje de utilización de la capacidad instalada en los Módulos de Atención Ciudadana de la entidad. 
</v>
      </c>
      <c r="C35" s="125" t="str">
        <f>C11</f>
        <v>Porcentaje de utilización de la capacidad instalada en los módulos de atención ciudadana.</v>
      </c>
      <c r="D35" s="14" t="str">
        <f>D11</f>
        <v>Módulos con un turno: (Productividad promedio de atenciones de la semana operativa por estación de trabajo / 71) *100</v>
      </c>
      <c r="E35" s="10" t="s">
        <v>17</v>
      </c>
      <c r="F35" s="10" t="s">
        <v>31</v>
      </c>
      <c r="G35" s="135">
        <f>U11</f>
        <v>90.749312846777642</v>
      </c>
      <c r="H35" s="137"/>
      <c r="I35" s="91"/>
      <c r="J35" s="92"/>
      <c r="K35" s="92"/>
      <c r="L35" s="92"/>
      <c r="M35" s="92"/>
      <c r="N35" s="92"/>
      <c r="O35" s="92"/>
      <c r="P35" s="92"/>
      <c r="Q35" s="92"/>
      <c r="R35" s="92"/>
      <c r="S35" s="92"/>
      <c r="T35" s="93"/>
      <c r="U35" s="34"/>
    </row>
    <row r="36" spans="1:21" ht="51" x14ac:dyDescent="0.25">
      <c r="A36" s="80"/>
      <c r="B36" s="82"/>
      <c r="C36" s="126"/>
      <c r="D36" s="15" t="str">
        <f>D12</f>
        <v>Módulos con doble turno: (Productividad promedio de atenciones de la semana operativa por estación de trabajo / 121) *100</v>
      </c>
      <c r="E36" s="10" t="s">
        <v>17</v>
      </c>
      <c r="F36" s="10" t="s">
        <v>30</v>
      </c>
      <c r="G36" s="135">
        <f>U12</f>
        <v>75.28670360631105</v>
      </c>
      <c r="H36" s="136"/>
      <c r="I36" s="91"/>
      <c r="J36" s="92"/>
      <c r="K36" s="92"/>
      <c r="L36" s="92"/>
      <c r="M36" s="92"/>
      <c r="N36" s="92"/>
      <c r="O36" s="92"/>
      <c r="P36" s="92"/>
      <c r="Q36" s="92"/>
      <c r="R36" s="92"/>
      <c r="S36" s="92"/>
      <c r="T36" s="93"/>
      <c r="U36" s="34"/>
    </row>
    <row r="37" spans="1:21" ht="9" customHeight="1" x14ac:dyDescent="0.25"/>
    <row r="38" spans="1:21" ht="71.25" customHeight="1" x14ac:dyDescent="0.25">
      <c r="A38" s="53">
        <v>3</v>
      </c>
      <c r="B38" s="54" t="str">
        <f>B14</f>
        <v xml:space="preserve">Brindar el servicio en todos los Módulos de Atención Ciudadana de la entidad, conforme al calendario de operación establecido en la Campaña de Actualización en turno. </v>
      </c>
      <c r="C38" s="43" t="str">
        <f>C14</f>
        <v xml:space="preserve">
Porcentaje de días operados durante la campaña:</v>
      </c>
      <c r="D38" s="55" t="str">
        <f>D14</f>
        <v xml:space="preserve">
(Días operados / Días operativos) *100</v>
      </c>
      <c r="E38" s="56" t="s">
        <v>52</v>
      </c>
      <c r="F38" s="57">
        <v>82</v>
      </c>
      <c r="G38" s="138">
        <f>U15</f>
        <v>1</v>
      </c>
      <c r="H38" s="138"/>
      <c r="I38" s="140"/>
      <c r="J38" s="140"/>
      <c r="K38" s="140"/>
      <c r="L38" s="140"/>
      <c r="M38" s="140"/>
      <c r="N38" s="140"/>
      <c r="O38" s="140"/>
      <c r="P38" s="140"/>
      <c r="Q38" s="140"/>
      <c r="R38" s="140"/>
      <c r="S38" s="140"/>
      <c r="T38" s="140"/>
      <c r="U38" s="58"/>
    </row>
    <row r="39" spans="1:21" ht="9" customHeight="1" x14ac:dyDescent="0.25">
      <c r="G39" s="3"/>
    </row>
    <row r="40" spans="1:21" ht="70.5" customHeight="1" x14ac:dyDescent="0.25">
      <c r="A40" s="6">
        <v>4</v>
      </c>
      <c r="B40" s="7" t="str">
        <f>B17</f>
        <v>Promover la inscripción de jóvenes al Padrón Electoral.</v>
      </c>
      <c r="C40" s="13" t="str">
        <f>C17</f>
        <v>Porcentaje de inscripciones en el rango de edad entre 18 y 19 años. 17 % del total de tramites de la campaña.</v>
      </c>
      <c r="D40" s="15" t="str">
        <f>D17</f>
        <v xml:space="preserve">
(Total de inscripciones en el periodo actual / Días operativos) *100</v>
      </c>
      <c r="E40" s="10" t="s">
        <v>17</v>
      </c>
      <c r="F40" s="19">
        <v>1</v>
      </c>
      <c r="G40" s="133">
        <f>U17</f>
        <v>0</v>
      </c>
      <c r="H40" s="134"/>
      <c r="I40" s="91"/>
      <c r="J40" s="92"/>
      <c r="K40" s="92"/>
      <c r="L40" s="92"/>
      <c r="M40" s="92"/>
      <c r="N40" s="92"/>
      <c r="O40" s="92"/>
      <c r="P40" s="92"/>
      <c r="Q40" s="92"/>
      <c r="R40" s="92"/>
      <c r="S40" s="92"/>
      <c r="T40" s="93"/>
      <c r="U40" s="34"/>
    </row>
    <row r="41" spans="1:21" ht="9" customHeight="1" x14ac:dyDescent="0.25"/>
    <row r="42" spans="1:21" ht="41.25" customHeight="1" x14ac:dyDescent="0.25">
      <c r="A42" s="79">
        <v>5</v>
      </c>
      <c r="B42" s="81" t="str">
        <f>B19</f>
        <v>Mantener el servicio a domicilio, acorde a lo que establece el Artículo 141 de la Ley General de Instituciones y Procedimientos Electorales.</v>
      </c>
      <c r="C42" s="102" t="str">
        <f>C19</f>
        <v>Porcentaje de solicitudes atendidas por artículo 141.</v>
      </c>
      <c r="D42" s="100" t="str">
        <f>D19</f>
        <v>(Total de solicitudes atendidas / Total de solicitudes recibidas) *100</v>
      </c>
      <c r="E42" s="129" t="s">
        <v>17</v>
      </c>
      <c r="F42" s="131">
        <v>1</v>
      </c>
      <c r="G42" s="135">
        <f>U19</f>
        <v>1</v>
      </c>
      <c r="H42" s="136"/>
      <c r="I42" s="91"/>
      <c r="J42" s="92"/>
      <c r="K42" s="92"/>
      <c r="L42" s="92"/>
      <c r="M42" s="92"/>
      <c r="N42" s="92"/>
      <c r="O42" s="92"/>
      <c r="P42" s="92"/>
      <c r="Q42" s="92"/>
      <c r="R42" s="92"/>
      <c r="S42" s="92"/>
      <c r="T42" s="93"/>
      <c r="U42" s="34"/>
    </row>
    <row r="43" spans="1:21" ht="50.25" customHeight="1" x14ac:dyDescent="0.25">
      <c r="A43" s="80"/>
      <c r="B43" s="82"/>
      <c r="C43" s="103"/>
      <c r="D43" s="101"/>
      <c r="E43" s="130"/>
      <c r="F43" s="132"/>
      <c r="G43" s="135"/>
      <c r="H43" s="136"/>
      <c r="I43" s="91"/>
      <c r="J43" s="92"/>
      <c r="K43" s="92"/>
      <c r="L43" s="92"/>
      <c r="M43" s="92"/>
      <c r="N43" s="92"/>
      <c r="O43" s="92"/>
      <c r="P43" s="92"/>
      <c r="Q43" s="92"/>
      <c r="R43" s="92"/>
      <c r="S43" s="92"/>
      <c r="T43" s="93"/>
      <c r="U43" s="34"/>
    </row>
    <row r="44" spans="1:21" ht="9" customHeight="1" x14ac:dyDescent="0.25"/>
    <row r="45" spans="1:21" ht="30" customHeight="1" x14ac:dyDescent="0.25">
      <c r="A45" s="123">
        <v>6</v>
      </c>
      <c r="B45" s="81" t="str">
        <f>B22</f>
        <v>Conocer la opinión ciudadana sobre el servicio de los Módulos de Atención Ciudadana.</v>
      </c>
      <c r="C45" s="102" t="str">
        <f>C22</f>
        <v>Porcentaje de encuestas realizadas</v>
      </c>
      <c r="D45" s="100" t="str">
        <f>D22</f>
        <v>(Total de encuestas aplicadas / Total de encuestas previstas) *100</v>
      </c>
      <c r="E45" s="129" t="s">
        <v>17</v>
      </c>
      <c r="F45" s="127">
        <v>1</v>
      </c>
      <c r="G45" s="135">
        <f>U22</f>
        <v>0</v>
      </c>
      <c r="H45" s="136"/>
      <c r="I45" s="139"/>
      <c r="J45" s="139"/>
      <c r="K45" s="139"/>
      <c r="L45" s="139"/>
      <c r="M45" s="139"/>
      <c r="N45" s="139"/>
      <c r="O45" s="139"/>
      <c r="P45" s="139"/>
      <c r="Q45" s="139"/>
      <c r="R45" s="139"/>
      <c r="S45" s="139"/>
      <c r="T45" s="139"/>
      <c r="U45" s="139"/>
    </row>
    <row r="46" spans="1:21" ht="39.75" customHeight="1" x14ac:dyDescent="0.25">
      <c r="A46" s="124"/>
      <c r="B46" s="82"/>
      <c r="C46" s="103"/>
      <c r="D46" s="101"/>
      <c r="E46" s="130"/>
      <c r="F46" s="128"/>
      <c r="G46" s="135"/>
      <c r="H46" s="136"/>
      <c r="I46" s="139"/>
      <c r="J46" s="139"/>
      <c r="K46" s="139"/>
      <c r="L46" s="139"/>
      <c r="M46" s="139"/>
      <c r="N46" s="139"/>
      <c r="O46" s="139"/>
      <c r="P46" s="139"/>
      <c r="Q46" s="139"/>
      <c r="R46" s="139"/>
      <c r="S46" s="139"/>
      <c r="T46" s="139"/>
      <c r="U46" s="139"/>
    </row>
  </sheetData>
  <sheetProtection formatCells="0" formatColumns="0" formatRows="0" insertColumns="0" insertRows="0" insertHyperlinks="0" sort="0" autoFilter="0" pivotTables="0"/>
  <mergeCells count="77">
    <mergeCell ref="I42:T42"/>
    <mergeCell ref="I43:T43"/>
    <mergeCell ref="I45:T46"/>
    <mergeCell ref="U45:U46"/>
    <mergeCell ref="I35:T35"/>
    <mergeCell ref="I36:T36"/>
    <mergeCell ref="I38:T38"/>
    <mergeCell ref="I40:T40"/>
    <mergeCell ref="G40:H40"/>
    <mergeCell ref="G42:H43"/>
    <mergeCell ref="G45:H46"/>
    <mergeCell ref="G35:H35"/>
    <mergeCell ref="G36:H36"/>
    <mergeCell ref="G38:H38"/>
    <mergeCell ref="A35:A36"/>
    <mergeCell ref="B35:B36"/>
    <mergeCell ref="C35:C36"/>
    <mergeCell ref="F45:F46"/>
    <mergeCell ref="A42:A43"/>
    <mergeCell ref="B42:B43"/>
    <mergeCell ref="C42:C43"/>
    <mergeCell ref="D42:D43"/>
    <mergeCell ref="E42:E43"/>
    <mergeCell ref="F42:F43"/>
    <mergeCell ref="A45:A46"/>
    <mergeCell ref="B45:B46"/>
    <mergeCell ref="C45:C46"/>
    <mergeCell ref="D45:D46"/>
    <mergeCell ref="E45:E46"/>
    <mergeCell ref="U22:U23"/>
    <mergeCell ref="A22:A23"/>
    <mergeCell ref="B22:B23"/>
    <mergeCell ref="C22:C23"/>
    <mergeCell ref="D22:D23"/>
    <mergeCell ref="E22:G22"/>
    <mergeCell ref="U19:U20"/>
    <mergeCell ref="E14:G14"/>
    <mergeCell ref="A19:A20"/>
    <mergeCell ref="B19:B20"/>
    <mergeCell ref="C19:C20"/>
    <mergeCell ref="D19:D20"/>
    <mergeCell ref="E19:G19"/>
    <mergeCell ref="A16:T16"/>
    <mergeCell ref="A1:U1"/>
    <mergeCell ref="A3:U3"/>
    <mergeCell ref="A6:C6"/>
    <mergeCell ref="D6:G6"/>
    <mergeCell ref="Q6:T6"/>
    <mergeCell ref="H6:P6"/>
    <mergeCell ref="H5:T5"/>
    <mergeCell ref="A5:G5"/>
    <mergeCell ref="U5:U7"/>
    <mergeCell ref="A8:A9"/>
    <mergeCell ref="A10:T10"/>
    <mergeCell ref="B11:B12"/>
    <mergeCell ref="A11:A12"/>
    <mergeCell ref="C11:C12"/>
    <mergeCell ref="B8:B9"/>
    <mergeCell ref="A21:T21"/>
    <mergeCell ref="A14:A15"/>
    <mergeCell ref="A18:T18"/>
    <mergeCell ref="B14:B15"/>
    <mergeCell ref="C14:C15"/>
    <mergeCell ref="D14:D15"/>
    <mergeCell ref="H24:K24"/>
    <mergeCell ref="A30:C30"/>
    <mergeCell ref="A32:A33"/>
    <mergeCell ref="B32:B33"/>
    <mergeCell ref="G32:H32"/>
    <mergeCell ref="G33:H33"/>
    <mergeCell ref="I29:U30"/>
    <mergeCell ref="I31:T31"/>
    <mergeCell ref="I32:T32"/>
    <mergeCell ref="I33:T33"/>
    <mergeCell ref="A29:H29"/>
    <mergeCell ref="D30:H30"/>
    <mergeCell ref="G31:H31"/>
  </mergeCells>
  <conditionalFormatting sqref="U13:U23 U8:U10">
    <cfRule type="dataBar" priority="49">
      <dataBar>
        <cfvo type="min"/>
        <cfvo type="max"/>
        <color rgb="FFD6007B"/>
      </dataBar>
      <extLst>
        <ext xmlns:x14="http://schemas.microsoft.com/office/spreadsheetml/2009/9/main" uri="{B025F937-C7B1-47D3-B67F-A62EFF666E3E}">
          <x14:id>{F0E7B053-7A01-4A4C-A81D-4A65C93E7F67}</x14:id>
        </ext>
      </extLst>
    </cfRule>
  </conditionalFormatting>
  <conditionalFormatting sqref="Q17:T17">
    <cfRule type="colorScale" priority="33">
      <colorScale>
        <cfvo type="min"/>
        <cfvo type="percentile" val="50"/>
        <cfvo type="max"/>
        <color rgb="FFE98BD7"/>
        <color rgb="FFD5007F"/>
        <color rgb="FF950054"/>
      </colorScale>
    </cfRule>
  </conditionalFormatting>
  <conditionalFormatting sqref="R12:T12">
    <cfRule type="colorScale" priority="30">
      <colorScale>
        <cfvo type="min"/>
        <cfvo type="percentile" val="50"/>
        <cfvo type="max"/>
        <color rgb="FFE98BD7"/>
        <color rgb="FFD5007F"/>
        <color rgb="FF950054"/>
      </colorScale>
    </cfRule>
  </conditionalFormatting>
  <conditionalFormatting sqref="H23:T23">
    <cfRule type="colorScale" priority="29">
      <colorScale>
        <cfvo type="min"/>
        <cfvo type="percentile" val="50"/>
        <cfvo type="max"/>
        <color rgb="FFE98BD7"/>
        <color rgb="FFD5007F"/>
        <color rgb="FF950054"/>
      </colorScale>
    </cfRule>
  </conditionalFormatting>
  <conditionalFormatting sqref="G34:G36">
    <cfRule type="dataBar" priority="28">
      <dataBar>
        <cfvo type="min"/>
        <cfvo type="max"/>
        <color rgb="FFD6007B"/>
      </dataBar>
      <extLst>
        <ext xmlns:x14="http://schemas.microsoft.com/office/spreadsheetml/2009/9/main" uri="{B025F937-C7B1-47D3-B67F-A62EFF666E3E}">
          <x14:id>{D31511D3-1E0D-4F17-9AC3-34D51AB3C9C6}</x14:id>
        </ext>
      </extLst>
    </cfRule>
  </conditionalFormatting>
  <conditionalFormatting sqref="G39:G40">
    <cfRule type="dataBar" priority="27">
      <dataBar>
        <cfvo type="min"/>
        <cfvo type="max"/>
        <color rgb="FFD6007B"/>
      </dataBar>
      <extLst>
        <ext xmlns:x14="http://schemas.microsoft.com/office/spreadsheetml/2009/9/main" uri="{B025F937-C7B1-47D3-B67F-A62EFF666E3E}">
          <x14:id>{EC3D1BEE-BDC6-4F97-9A04-DD1C330AA381}</x14:id>
        </ext>
      </extLst>
    </cfRule>
  </conditionalFormatting>
  <conditionalFormatting sqref="G42">
    <cfRule type="dataBar" priority="26">
      <dataBar>
        <cfvo type="min"/>
        <cfvo type="max"/>
        <color rgb="FFD6007B"/>
      </dataBar>
      <extLst>
        <ext xmlns:x14="http://schemas.microsoft.com/office/spreadsheetml/2009/9/main" uri="{B025F937-C7B1-47D3-B67F-A62EFF666E3E}">
          <x14:id>{7D1756A2-4DC2-4392-BBF2-86627791D7EF}</x14:id>
        </ext>
      </extLst>
    </cfRule>
  </conditionalFormatting>
  <conditionalFormatting sqref="G45">
    <cfRule type="dataBar" priority="25">
      <dataBar>
        <cfvo type="min"/>
        <cfvo type="max"/>
        <color rgb="FFD6007B"/>
      </dataBar>
      <extLst>
        <ext xmlns:x14="http://schemas.microsoft.com/office/spreadsheetml/2009/9/main" uri="{B025F937-C7B1-47D3-B67F-A62EFF666E3E}">
          <x14:id>{FD6CF545-E77D-445E-88D9-50EFA0351FFD}</x14:id>
        </ext>
      </extLst>
    </cfRule>
  </conditionalFormatting>
  <conditionalFormatting sqref="Q12">
    <cfRule type="colorScale" priority="16">
      <colorScale>
        <cfvo type="min"/>
        <cfvo type="percentile" val="50"/>
        <cfvo type="max"/>
        <color rgb="FFE98BD7"/>
        <color rgb="FFD5007F"/>
        <color rgb="FF950054"/>
      </colorScale>
    </cfRule>
  </conditionalFormatting>
  <conditionalFormatting sqref="H8:P8">
    <cfRule type="colorScale" priority="90">
      <colorScale>
        <cfvo type="min"/>
        <cfvo type="percentile" val="50"/>
        <cfvo type="max"/>
        <color rgb="FFE98BD7"/>
        <color rgb="FFD5007F"/>
        <color rgb="FF950054"/>
      </colorScale>
    </cfRule>
  </conditionalFormatting>
  <conditionalFormatting sqref="Q8:T8">
    <cfRule type="colorScale" priority="10">
      <colorScale>
        <cfvo type="min"/>
        <cfvo type="percentile" val="50"/>
        <cfvo type="max"/>
        <color rgb="FFE98BD7"/>
        <color rgb="FFD5007F"/>
        <color rgb="FF950054"/>
      </colorScale>
    </cfRule>
  </conditionalFormatting>
  <conditionalFormatting sqref="R11:T11">
    <cfRule type="colorScale" priority="96">
      <colorScale>
        <cfvo type="min"/>
        <cfvo type="percentile" val="50"/>
        <cfvo type="max"/>
        <color rgb="FFE98BD7"/>
        <color rgb="FFD5007F"/>
        <color rgb="FF950054"/>
      </colorScale>
    </cfRule>
  </conditionalFormatting>
  <conditionalFormatting sqref="Q11">
    <cfRule type="colorScale" priority="97">
      <colorScale>
        <cfvo type="min"/>
        <cfvo type="percentile" val="50"/>
        <cfvo type="max"/>
        <color rgb="FFE98BD7"/>
        <color rgb="FFD5007F"/>
        <color rgb="FF950054"/>
      </colorScale>
    </cfRule>
  </conditionalFormatting>
  <conditionalFormatting sqref="H15:T15">
    <cfRule type="colorScale" priority="108">
      <colorScale>
        <cfvo type="min"/>
        <cfvo type="percentile" val="50"/>
        <cfvo type="max"/>
        <color rgb="FFE98BD7"/>
        <color rgb="FFD5007F"/>
        <color rgb="FF950054"/>
      </colorScale>
    </cfRule>
  </conditionalFormatting>
  <conditionalFormatting sqref="U11">
    <cfRule type="dataBar" priority="8">
      <dataBar>
        <cfvo type="min"/>
        <cfvo type="max"/>
        <color rgb="FFD6007B"/>
      </dataBar>
      <extLst>
        <ext xmlns:x14="http://schemas.microsoft.com/office/spreadsheetml/2009/9/main" uri="{B025F937-C7B1-47D3-B67F-A62EFF666E3E}">
          <x14:id>{39D837DE-B127-455E-A5BC-F25D8E7A3213}</x14:id>
        </ext>
      </extLst>
    </cfRule>
  </conditionalFormatting>
  <conditionalFormatting sqref="Q20:T20">
    <cfRule type="colorScale" priority="7">
      <colorScale>
        <cfvo type="min"/>
        <cfvo type="percentile" val="50"/>
        <cfvo type="max"/>
        <color rgb="FFE98BD7"/>
        <color rgb="FFD5007F"/>
        <color rgb="FF950054"/>
      </colorScale>
    </cfRule>
  </conditionalFormatting>
  <conditionalFormatting sqref="G32:G33">
    <cfRule type="dataBar" priority="113">
      <dataBar>
        <cfvo type="min"/>
        <cfvo type="max"/>
        <color rgb="FFD6007B"/>
      </dataBar>
      <extLst>
        <ext xmlns:x14="http://schemas.microsoft.com/office/spreadsheetml/2009/9/main" uri="{B025F937-C7B1-47D3-B67F-A62EFF666E3E}">
          <x14:id>{5E2AE621-6B6A-499C-978F-6731F7484EE6}</x14:id>
        </ext>
      </extLst>
    </cfRule>
  </conditionalFormatting>
  <conditionalFormatting sqref="G38:H38">
    <cfRule type="dataBar" priority="114">
      <dataBar>
        <cfvo type="min"/>
        <cfvo type="max"/>
        <color rgb="FFD6007B"/>
      </dataBar>
      <extLst>
        <ext xmlns:x14="http://schemas.microsoft.com/office/spreadsheetml/2009/9/main" uri="{B025F937-C7B1-47D3-B67F-A62EFF666E3E}">
          <x14:id>{C7D398B6-8760-492E-9F47-1137D7DC195D}</x14:id>
        </ext>
      </extLst>
    </cfRule>
  </conditionalFormatting>
  <conditionalFormatting sqref="H9:T9">
    <cfRule type="colorScale" priority="6">
      <colorScale>
        <cfvo type="min"/>
        <cfvo type="percentile" val="50"/>
        <cfvo type="max"/>
        <color rgb="FFE98BD7"/>
        <color rgb="FFD5007F"/>
        <color rgb="FF950054"/>
      </colorScale>
    </cfRule>
  </conditionalFormatting>
  <conditionalFormatting sqref="H12:P12">
    <cfRule type="colorScale" priority="4">
      <colorScale>
        <cfvo type="min"/>
        <cfvo type="percentile" val="50"/>
        <cfvo type="max"/>
        <color rgb="FFE98BD7"/>
        <color rgb="FFD5007F"/>
        <color rgb="FF950054"/>
      </colorScale>
    </cfRule>
  </conditionalFormatting>
  <conditionalFormatting sqref="H11:P11">
    <cfRule type="colorScale" priority="5">
      <colorScale>
        <cfvo type="min"/>
        <cfvo type="percentile" val="50"/>
        <cfvo type="max"/>
        <color rgb="FFE98BD7"/>
        <color rgb="FFD5007F"/>
        <color rgb="FF950054"/>
      </colorScale>
    </cfRule>
  </conditionalFormatting>
  <conditionalFormatting sqref="H17:P17">
    <cfRule type="colorScale" priority="3">
      <colorScale>
        <cfvo type="min"/>
        <cfvo type="percentile" val="50"/>
        <cfvo type="max"/>
        <color rgb="FFE98BD7"/>
        <color rgb="FFD5007F"/>
        <color rgb="FF950054"/>
      </colorScale>
    </cfRule>
  </conditionalFormatting>
  <conditionalFormatting sqref="H20:P20">
    <cfRule type="colorScale" priority="2">
      <colorScale>
        <cfvo type="min"/>
        <cfvo type="percentile" val="50"/>
        <cfvo type="max"/>
        <color rgb="FFE98BD7"/>
        <color rgb="FFD5007F"/>
        <color rgb="FF950054"/>
      </colorScale>
    </cfRule>
  </conditionalFormatting>
  <conditionalFormatting sqref="U12">
    <cfRule type="dataBar" priority="1">
      <dataBar>
        <cfvo type="min"/>
        <cfvo type="max"/>
        <color rgb="FFD6007B"/>
      </dataBar>
      <extLst>
        <ext xmlns:x14="http://schemas.microsoft.com/office/spreadsheetml/2009/9/main" uri="{B025F937-C7B1-47D3-B67F-A62EFF666E3E}">
          <x14:id>{35AA2B36-06E7-4D76-832D-2FCEE17405DC}</x14:id>
        </ext>
      </extLst>
    </cfRule>
  </conditionalFormatting>
  <dataValidations disablePrompts="1" count="1">
    <dataValidation showDropDown="1" showInputMessage="1" showErrorMessage="1" sqref="F32:F33 E17:F17 F22:F23 E20:F20 F45 F35:F36 F40 F42 F8:F9 E32 E15:F15 E38 F11:F12 E23" xr:uid="{00000000-0002-0000-0000-000000000000}"/>
  </dataValidations>
  <pageMargins left="0.23622047244094491" right="0.23622047244094491" top="0.74803149606299213" bottom="0.74803149606299213" header="0.31496062992125984" footer="0.31496062992125984"/>
  <pageSetup paperSize="5" scale="68" fitToHeight="0" orientation="landscape" r:id="rId1"/>
  <rowBreaks count="2" manualBreakCount="2">
    <brk id="27" max="16383" man="1"/>
    <brk id="46" max="16383" man="1"/>
  </rowBreaks>
  <ignoredErrors>
    <ignoredError sqref="G17" formulaRange="1"/>
  </ignoredErrors>
  <drawing r:id="rId2"/>
  <legacyDrawingHF r:id="rId3"/>
  <extLst>
    <ext xmlns:x14="http://schemas.microsoft.com/office/spreadsheetml/2009/9/main" uri="{78C0D931-6437-407d-A8EE-F0AAD7539E65}">
      <x14:conditionalFormattings>
        <x14:conditionalFormatting xmlns:xm="http://schemas.microsoft.com/office/excel/2006/main">
          <x14:cfRule type="dataBar" id="{F0E7B053-7A01-4A4C-A81D-4A65C93E7F67}">
            <x14:dataBar minLength="0" maxLength="100" gradient="0">
              <x14:cfvo type="autoMin"/>
              <x14:cfvo type="autoMax"/>
              <x14:negativeFillColor rgb="FFFF0000"/>
              <x14:axisColor rgb="FF000000"/>
            </x14:dataBar>
          </x14:cfRule>
          <xm:sqref>U13:U23 U8:U10</xm:sqref>
        </x14:conditionalFormatting>
        <x14:conditionalFormatting xmlns:xm="http://schemas.microsoft.com/office/excel/2006/main">
          <x14:cfRule type="dataBar" id="{D31511D3-1E0D-4F17-9AC3-34D51AB3C9C6}">
            <x14:dataBar minLength="0" maxLength="100" gradient="0">
              <x14:cfvo type="autoMin"/>
              <x14:cfvo type="autoMax"/>
              <x14:negativeFillColor rgb="FFFF0000"/>
              <x14:axisColor rgb="FF000000"/>
            </x14:dataBar>
          </x14:cfRule>
          <xm:sqref>G34:G36</xm:sqref>
        </x14:conditionalFormatting>
        <x14:conditionalFormatting xmlns:xm="http://schemas.microsoft.com/office/excel/2006/main">
          <x14:cfRule type="dataBar" id="{EC3D1BEE-BDC6-4F97-9A04-DD1C330AA381}">
            <x14:dataBar minLength="0" maxLength="100" gradient="0">
              <x14:cfvo type="autoMin"/>
              <x14:cfvo type="autoMax"/>
              <x14:negativeFillColor rgb="FFFF0000"/>
              <x14:axisColor rgb="FF000000"/>
            </x14:dataBar>
          </x14:cfRule>
          <xm:sqref>G39:G40</xm:sqref>
        </x14:conditionalFormatting>
        <x14:conditionalFormatting xmlns:xm="http://schemas.microsoft.com/office/excel/2006/main">
          <x14:cfRule type="dataBar" id="{7D1756A2-4DC2-4392-BBF2-86627791D7EF}">
            <x14:dataBar minLength="0" maxLength="100" gradient="0">
              <x14:cfvo type="autoMin"/>
              <x14:cfvo type="autoMax"/>
              <x14:negativeFillColor rgb="FFFF0000"/>
              <x14:axisColor rgb="FF000000"/>
            </x14:dataBar>
          </x14:cfRule>
          <xm:sqref>G42</xm:sqref>
        </x14:conditionalFormatting>
        <x14:conditionalFormatting xmlns:xm="http://schemas.microsoft.com/office/excel/2006/main">
          <x14:cfRule type="dataBar" id="{FD6CF545-E77D-445E-88D9-50EFA0351FFD}">
            <x14:dataBar minLength="0" maxLength="100" gradient="0">
              <x14:cfvo type="autoMin"/>
              <x14:cfvo type="autoMax"/>
              <x14:negativeFillColor rgb="FFFF0000"/>
              <x14:axisColor rgb="FF000000"/>
            </x14:dataBar>
          </x14:cfRule>
          <xm:sqref>G45</xm:sqref>
        </x14:conditionalFormatting>
        <x14:conditionalFormatting xmlns:xm="http://schemas.microsoft.com/office/excel/2006/main">
          <x14:cfRule type="dataBar" id="{39D837DE-B127-455E-A5BC-F25D8E7A3213}">
            <x14:dataBar minLength="0" maxLength="100" gradient="0">
              <x14:cfvo type="autoMin"/>
              <x14:cfvo type="autoMax"/>
              <x14:negativeFillColor rgb="FFFF0000"/>
              <x14:axisColor rgb="FF000000"/>
            </x14:dataBar>
          </x14:cfRule>
          <xm:sqref>U11</xm:sqref>
        </x14:conditionalFormatting>
        <x14:conditionalFormatting xmlns:xm="http://schemas.microsoft.com/office/excel/2006/main">
          <x14:cfRule type="dataBar" id="{5E2AE621-6B6A-499C-978F-6731F7484EE6}">
            <x14:dataBar minLength="0" maxLength="100" gradient="0">
              <x14:cfvo type="autoMin"/>
              <x14:cfvo type="autoMax"/>
              <x14:negativeFillColor rgb="FFFF0000"/>
              <x14:axisColor rgb="FF000000"/>
            </x14:dataBar>
          </x14:cfRule>
          <xm:sqref>G32:G33</xm:sqref>
        </x14:conditionalFormatting>
        <x14:conditionalFormatting xmlns:xm="http://schemas.microsoft.com/office/excel/2006/main">
          <x14:cfRule type="dataBar" id="{C7D398B6-8760-492E-9F47-1137D7DC195D}">
            <x14:dataBar minLength="0" maxLength="100" gradient="0">
              <x14:cfvo type="autoMin"/>
              <x14:cfvo type="autoMax"/>
              <x14:negativeFillColor rgb="FFFF0000"/>
              <x14:axisColor rgb="FF000000"/>
            </x14:dataBar>
          </x14:cfRule>
          <xm:sqref>G38:H38</xm:sqref>
        </x14:conditionalFormatting>
        <x14:conditionalFormatting xmlns:xm="http://schemas.microsoft.com/office/excel/2006/main">
          <x14:cfRule type="dataBar" id="{35AA2B36-06E7-4D76-832D-2FCEE17405DC}">
            <x14:dataBar minLength="0" maxLength="100" gradient="0">
              <x14:cfvo type="autoMin"/>
              <x14:cfvo type="autoMax"/>
              <x14:negativeFillColor rgb="FFFF0000"/>
              <x14:axisColor rgb="FF000000"/>
            </x14:dataBar>
          </x14:cfRule>
          <xm:sqref>U12</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ct:contentTypeSchema xmlns:ct="http://schemas.microsoft.com/office/2006/metadata/contentType" xmlns:ma="http://schemas.microsoft.com/office/2006/metadata/properties/metaAttributes" ct:_="" ma:_="" ma:contentTypeName="Documento" ma:contentTypeID="0x010100E38DB2D399C8AD4BAAAAFF52CCD54D7A" ma:contentTypeVersion="0" ma:contentTypeDescription="Crear nuevo documento." ma:contentTypeScope="" ma:versionID="6f5250e81cb3a8914aa284c5434f391a">
  <xsd:schema xmlns:xsd="http://www.w3.org/2001/XMLSchema" xmlns:xs="http://www.w3.org/2001/XMLSchema" xmlns:p="http://schemas.microsoft.com/office/2006/metadata/properties" xmlns:ns2="d4ea72f7-698a-4710-9b83-5c5b7609dc8a" targetNamespace="http://schemas.microsoft.com/office/2006/metadata/properties" ma:root="true" ma:fieldsID="4e339b20546a0314c9f5729d075ba64a" ns2:_="">
    <xsd:import namespace="d4ea72f7-698a-4710-9b83-5c5b7609dc8a"/>
    <xsd:element name="properties">
      <xsd:complexType>
        <xsd:sequence>
          <xsd:element name="documentManagement">
            <xsd:complexType>
              <xsd:all>
                <xsd:element ref="ns2:_dlc_DocId" minOccurs="0"/>
                <xsd:element ref="ns2:_dlc_DocIdUrl" minOccurs="0"/>
                <xsd:element ref="ns2: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4ea72f7-698a-4710-9b83-5c5b7609dc8a" elementFormDefault="qualified">
    <xsd:import namespace="http://schemas.microsoft.com/office/2006/documentManagement/types"/>
    <xsd:import namespace="http://schemas.microsoft.com/office/infopath/2007/PartnerControls"/>
    <xsd:element name="_dlc_DocId" ma:index="8" nillable="true" ma:displayName="Valor de Id. de documento" ma:description="El valor del identificador de documento asignado a este elemento." ma:internalName="_dlc_DocId" ma:readOnly="true">
      <xsd:simpleType>
        <xsd:restriction base="dms:Text"/>
      </xsd:simpleType>
    </xsd:element>
    <xsd:element name="_dlc_DocIdUrl" ma:index="9" nillable="true" ma:displayName="Id. de documento" ma:description="Vínculo permanente a este documento."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Identificador persistente" ma:description="Mantener el identificador al agregar."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dlc_DocId xmlns="d4ea72f7-698a-4710-9b83-5c5b7609dc8a">PJHJ36CWT4ZF-97-6373</_dlc_DocId>
    <_dlc_DocIdUrl xmlns="d4ea72f7-698a-4710-9b83-5c5b7609dc8a">
      <Url>http://intranet.itguardian.com.mx/Calidad/_layouts/DocIdRedir.aspx?ID=PJHJ36CWT4ZF-97-6373</Url>
      <Description>PJHJ36CWT4ZF-97-6373</Description>
    </_dlc_DocIdUrl>
  </documentManagement>
</p:propertie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9B71567-3370-4945-A420-85B502E4E7EF}">
  <ds:schemaRefs>
    <ds:schemaRef ds:uri="http://schemas.microsoft.com/sharepoint/events"/>
  </ds:schemaRefs>
</ds:datastoreItem>
</file>

<file path=customXml/itemProps2.xml><?xml version="1.0" encoding="utf-8"?>
<ds:datastoreItem xmlns:ds="http://schemas.openxmlformats.org/officeDocument/2006/customXml" ds:itemID="{B31DDFC6-AD0F-4E04-971E-D8C4E1D4B6A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4ea72f7-698a-4710-9b83-5c5b7609dc8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C3185E0A-896A-4DE9-8F71-746092AC2565}">
  <ds:schemaRefs>
    <ds:schemaRef ds:uri="http://schemas.microsoft.com/office/2006/metadata/properties"/>
    <ds:schemaRef ds:uri="http://www.w3.org/XML/1998/namespace"/>
    <ds:schemaRef ds:uri="http://purl.org/dc/dcmitype/"/>
    <ds:schemaRef ds:uri="http://schemas.microsoft.com/office/2006/documentManagement/types"/>
    <ds:schemaRef ds:uri="d4ea72f7-698a-4710-9b83-5c5b7609dc8a"/>
    <ds:schemaRef ds:uri="http://purl.org/dc/terms/"/>
    <ds:schemaRef ds:uri="http://schemas.microsoft.com/office/infopath/2007/PartnerControls"/>
    <ds:schemaRef ds:uri="http://schemas.openxmlformats.org/package/2006/metadata/core-properties"/>
    <ds:schemaRef ds:uri="http://purl.org/dc/elements/1.1/"/>
  </ds:schemaRefs>
</ds:datastoreItem>
</file>

<file path=customXml/itemProps4.xml><?xml version="1.0" encoding="utf-8"?>
<ds:datastoreItem xmlns:ds="http://schemas.openxmlformats.org/officeDocument/2006/customXml" ds:itemID="{D4FC1A81-9E6B-41C7-9F3D-FADA198D602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2</vt:i4>
      </vt:variant>
    </vt:vector>
  </HeadingPairs>
  <TitlesOfParts>
    <vt:vector size="3" baseType="lpstr">
      <vt:lpstr>Objetivos de la Calidad</vt:lpstr>
      <vt:lpstr>'Objetivos de la Calidad'!Área_de_impresión</vt:lpstr>
      <vt:lpstr>'Objetivos de la Calidad'!Títulos_a_imprimir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Ricardo Sánchez Sánchez</dc:creator>
  <cp:lastModifiedBy>Administrador</cp:lastModifiedBy>
  <cp:lastPrinted>2020-12-15T19:03:13Z</cp:lastPrinted>
  <dcterms:created xsi:type="dcterms:W3CDTF">2017-02-09T16:44:50Z</dcterms:created>
  <dcterms:modified xsi:type="dcterms:W3CDTF">2020-12-15T19:10:24Z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0x010100E38DB2D399C8AD4BAAAAFF52CCD54D7A</vt:lpwstr>
  </property>
  <property fmtid="{D5CDD505-2E9C-101B-9397-08002B2CF9AE}" pid="3" name="_dlc_DocIdItemGuid">
    <vt:lpwstr>c437e133-8383-47ca-8925-3c16fbcdbf98</vt:lpwstr>
  </property>
</Properties>
</file>