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GC-INE 7 ENTIDADES\Portal Nayarit\INE OK-NAY\SGC INE Final PDF)\B)SGC\7 Resultados del sistema\Seguimiento al SGC-Indicadores\"/>
    </mc:Choice>
  </mc:AlternateContent>
  <bookViews>
    <workbookView xWindow="0" yWindow="0" windowWidth="23040" windowHeight="9015" tabRatio="689"/>
  </bookViews>
  <sheets>
    <sheet name="Objetivos de la Calidad" sheetId="6" r:id="rId1"/>
  </sheets>
  <definedNames>
    <definedName name="_xlnm.Print_Area" localSheetId="0">'Objetivos de la Calidad'!$A$1:$U$48</definedName>
    <definedName name="_xlnm.Print_Titles" localSheetId="0">'Objetivos de la Calidad'!$1:$3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6" i="6" l="1"/>
  <c r="C43" i="6"/>
  <c r="B43" i="6"/>
  <c r="D41" i="6"/>
  <c r="C41" i="6"/>
  <c r="B41" i="6"/>
  <c r="D39" i="6"/>
  <c r="C39" i="6"/>
  <c r="B39" i="6"/>
  <c r="D37" i="6"/>
  <c r="D36" i="6"/>
  <c r="C36" i="6"/>
  <c r="B36" i="6"/>
  <c r="D34" i="6"/>
  <c r="D33" i="6"/>
  <c r="C34" i="6"/>
  <c r="C33" i="6"/>
  <c r="B33" i="6"/>
  <c r="G15" i="6" l="1"/>
  <c r="I23" i="6"/>
  <c r="J23" i="6"/>
  <c r="K23" i="6"/>
  <c r="L23" i="6"/>
  <c r="M23" i="6"/>
  <c r="N23" i="6"/>
  <c r="O23" i="6"/>
  <c r="P23" i="6"/>
  <c r="Q23" i="6"/>
  <c r="R23" i="6"/>
  <c r="S23" i="6"/>
  <c r="T23" i="6"/>
  <c r="H23" i="6"/>
  <c r="G24" i="6" l="1"/>
  <c r="U8" i="6"/>
  <c r="G18" i="6" l="1"/>
  <c r="U18" i="6" s="1"/>
  <c r="G16" i="6"/>
  <c r="U16" i="6" s="1"/>
  <c r="U15" i="6"/>
  <c r="U11" i="6"/>
  <c r="U9" i="6"/>
  <c r="U12" i="6" l="1"/>
  <c r="U23" i="6" l="1"/>
  <c r="G46" i="6" s="1"/>
  <c r="G41" i="6" l="1"/>
  <c r="G33" i="6"/>
  <c r="G34" i="6"/>
  <c r="G36" i="6"/>
  <c r="G37" i="6"/>
  <c r="G21" i="6" l="1"/>
  <c r="G39" i="6"/>
  <c r="U20" i="6" l="1"/>
  <c r="G43" i="6" s="1"/>
</calcChain>
</file>

<file path=xl/sharedStrings.xml><?xml version="1.0" encoding="utf-8"?>
<sst xmlns="http://schemas.openxmlformats.org/spreadsheetml/2006/main" count="96" uniqueCount="66">
  <si>
    <t>Resultados Mensuales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</si>
  <si>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</si>
  <si>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</si>
  <si>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</si>
  <si>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</si>
  <si>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</si>
  <si>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</si>
  <si>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</si>
  <si>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</si>
  <si>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</si>
  <si>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</si>
  <si>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</si>
  <si>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</si>
  <si>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Promover la inscripción de jóvenes al Padrón Electoral.</t>
  </si>
  <si>
    <t>Porcentaje de encuestas realizadas</t>
  </si>
  <si>
    <t>Porcentaje de solicitudes atendidas por artículo 141.</t>
  </si>
  <si>
    <t>Por Campaña</t>
  </si>
  <si>
    <t>Objetivo</t>
  </si>
  <si>
    <t>Número</t>
  </si>
  <si>
    <t>Mantener el servicio a domicilio, acorde a lo que establece el Artículo 141 de la Ley General de Instituciones y Procedimientos Electorales.</t>
  </si>
  <si>
    <t>Indicador</t>
  </si>
  <si>
    <t xml:space="preserve">Periodo </t>
  </si>
  <si>
    <t>Cálculo</t>
  </si>
  <si>
    <t>DESCRIPCIÓN</t>
  </si>
  <si>
    <t>MEDICIÓN</t>
  </si>
  <si>
    <t>(Total de registros renovados reporte actual / Total de registros renovados reporte anterior) *100</t>
  </si>
  <si>
    <t>Estimado</t>
  </si>
  <si>
    <t>% AVANCE REGISTRADO</t>
  </si>
  <si>
    <t>Nominativo</t>
  </si>
  <si>
    <t xml:space="preserve">Media </t>
  </si>
  <si>
    <t>Media</t>
  </si>
  <si>
    <t>Entrevistas previstas</t>
  </si>
  <si>
    <t>Valor esperado</t>
  </si>
  <si>
    <t>Registre el valor nominal solicitado en la celda, el resultado proporcional esta automatizado.</t>
  </si>
  <si>
    <t>Obtenido</t>
  </si>
  <si>
    <t xml:space="preserve">CUADRO DE OBSERVACIONES </t>
  </si>
  <si>
    <t>Descripción</t>
  </si>
  <si>
    <t xml:space="preserve">No conformidad </t>
  </si>
  <si>
    <t>Solicitudes recibidas</t>
  </si>
  <si>
    <t xml:space="preserve">Valor que requiere atención y justificación en el apartado de observaciones </t>
  </si>
  <si>
    <t xml:space="preserve">Valor suficiente </t>
  </si>
  <si>
    <t>(Total de solicitudes atendidas / Total de solicitudes recibidas) *100</t>
  </si>
  <si>
    <t>(Total de encuestas aplicadas / Total de encuestas previstas) *100</t>
  </si>
  <si>
    <t>CAP 2018-2019</t>
  </si>
  <si>
    <t xml:space="preserve">Semaforización </t>
  </si>
  <si>
    <t>Días operativos establecidos</t>
  </si>
  <si>
    <t>CAMPAÑA ANUAL PERMENENTE 2019-2020</t>
  </si>
  <si>
    <t>CAI 2020</t>
  </si>
  <si>
    <t>CAP 2019-2020</t>
  </si>
  <si>
    <t>OBJETIVOS DE LA CALIDAD</t>
  </si>
  <si>
    <t>TABLERO DE CONTROL DE OBJETIVOS DE LA CALIDAD</t>
  </si>
  <si>
    <t>Actualizar el Padrón Electoral en la entidad mediante la captación de solicitudes de credencial requeridas por la ciudadanía en los Módulos de Atención Ciudadana instalados en la entidad.</t>
  </si>
  <si>
    <t xml:space="preserve">Elevar el porcentaje de utilización de la capacidad instalada en los Módulos de Atención Ciudadana de la entidad. 
</t>
  </si>
  <si>
    <t>a) Porcentaje de trámites realizados.</t>
  </si>
  <si>
    <t>(Total de trámites realizados por Campaña / Total de trámites establecidos en el pronóstico para la Campaña) *100</t>
  </si>
  <si>
    <t xml:space="preserve">
b) Porcentaje de reemplazo de credenciales no vigentes.</t>
  </si>
  <si>
    <t>Porcentaje de utilización de la capacidad instalada en los módulos de atención ciudadana.</t>
  </si>
  <si>
    <t>Módulos con un turno: (Productividad promedio de atenciones de la semana operativa por estación de trabajo / 71) *100</t>
  </si>
  <si>
    <t>Módulos con doble turno: (Productividad promedio de atenciones de la semana operativa por estación de trabajo / 121) *100</t>
  </si>
  <si>
    <t xml:space="preserve">Brindar el servicio en todos los Módulos de Atención Ciudadana de la entidad, conforme al calendario de operación establecido en la Campaña de Actualización en turno. </t>
  </si>
  <si>
    <t xml:space="preserve">
Porcentaje de días operados durante la campaña:</t>
  </si>
  <si>
    <t xml:space="preserve">
(Días operados / Días operativos) *100</t>
  </si>
  <si>
    <r>
      <t xml:space="preserve">Porcentaje de inscripciones en el rango de edad entre 18 y 19 años. </t>
    </r>
    <r>
      <rPr>
        <b/>
        <sz val="9"/>
        <color rgb="FF333F4F"/>
        <rFont val="Arial"/>
        <family val="2"/>
      </rPr>
      <t>17 % del total de tramites de la campaña.</t>
    </r>
  </si>
  <si>
    <t xml:space="preserve">
(Total de inscripciones en el periodo actual / Días operativos) *100</t>
  </si>
  <si>
    <t>Conocer la opinión ciudadana sobre el servicio de los Módulos de Atención Ciudadana.</t>
  </si>
  <si>
    <t xml:space="preserve">INSTITUTO NACIONAL ELECTORAL
SISTEMA DE GESTIÓN DE LA CALIDAD
NAYARIT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</si>
</sst>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3"/>
      <name val="Arial"/>
      <family val="2"/>
    </font>
    <font>
      <b/>
      <sz val="11"/>
      <name val="Arial"/>
      <family val="2"/>
    </font>
    <font>
      <sz val="11"/>
      <name val="Tahoma"/>
      <family val="2"/>
    </font>
    <font>
      <b/>
      <sz val="11"/>
      <color rgb="FF333F4F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0"/>
      <color theme="3" tint="-0.249977111117893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theme="3" tint="-0.249977111117893"/>
      <name val="Arial"/>
      <family val="2"/>
    </font>
    <font>
      <sz val="9"/>
      <color rgb="FF333F4F"/>
      <name val="Arial"/>
      <family val="2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b/>
      <sz val="8"/>
      <color theme="3" tint="-0.249977111117893"/>
      <name val="Arial"/>
      <family val="2"/>
    </font>
    <font>
      <sz val="20"/>
      <color theme="0"/>
      <name val="Arial"/>
      <family val="2"/>
    </font>
    <font>
      <sz val="20"/>
      <name val="Arial"/>
      <family val="2"/>
    </font>
    <font>
      <sz val="22"/>
      <color theme="0"/>
      <name val="Arial"/>
      <family val="2"/>
    </font>
    <font>
      <b/>
      <sz val="9"/>
      <color rgb="FF333F4F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50054"/>
        <bgColor indexed="64"/>
      </patternFill>
    </fill>
    <fill>
      <patternFill patternType="solid">
        <fgColor rgb="FFEBF1DE"/>
        <bgColor rgb="FFEBF1DE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98BD7"/>
        <bgColor indexed="64"/>
      </patternFill>
    </fill>
    <fill>
      <patternFill patternType="solid">
        <fgColor rgb="FFD5007F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</borders>
  <cellStyleXfs count="8">
    <xf numFmtId="0" fontId="0" fillId="0" borderId="0"/>
    <xf numFmtId="0" fontId="2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3" borderId="0" applyFont="0" applyBorder="0" applyAlignment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2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justify" vertical="center"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horizontal="right" vertical="top"/>
    </xf>
    <xf numFmtId="0" fontId="1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9" fontId="7" fillId="0" borderId="1" xfId="2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justify" vertical="center" wrapText="1"/>
    </xf>
    <xf numFmtId="0" fontId="15" fillId="0" borderId="1" xfId="0" applyFont="1" applyBorder="1" applyAlignment="1">
      <alignment horizontal="justify" wrapText="1"/>
    </xf>
    <xf numFmtId="0" fontId="15" fillId="0" borderId="1" xfId="0" applyFont="1" applyBorder="1" applyAlignment="1">
      <alignment horizontal="justify" vertical="center" wrapText="1"/>
    </xf>
    <xf numFmtId="1" fontId="8" fillId="0" borderId="1" xfId="3" applyNumberFormat="1" applyFont="1" applyFill="1" applyBorder="1" applyAlignment="1">
      <alignment horizontal="center" vertical="center"/>
    </xf>
    <xf numFmtId="3" fontId="8" fillId="0" borderId="1" xfId="3" applyNumberFormat="1" applyFont="1" applyFill="1" applyBorder="1" applyAlignment="1">
      <alignment horizontal="center" vertical="center"/>
    </xf>
    <xf numFmtId="0" fontId="8" fillId="0" borderId="1" xfId="3" applyNumberFormat="1" applyFont="1" applyFill="1" applyBorder="1" applyAlignment="1">
      <alignment horizontal="center" vertical="center"/>
    </xf>
    <xf numFmtId="9" fontId="8" fillId="0" borderId="1" xfId="3" applyNumberFormat="1" applyFont="1" applyFill="1" applyBorder="1" applyAlignment="1">
      <alignment horizontal="center" vertical="center"/>
    </xf>
    <xf numFmtId="0" fontId="4" fillId="4" borderId="1" xfId="3" applyNumberFormat="1" applyFont="1" applyFill="1" applyBorder="1" applyAlignment="1">
      <alignment horizontal="center" vertical="center"/>
    </xf>
    <xf numFmtId="0" fontId="8" fillId="4" borderId="1" xfId="2" applyNumberFormat="1" applyFont="1" applyFill="1" applyBorder="1" applyAlignment="1">
      <alignment horizontal="center" vertical="center"/>
    </xf>
    <xf numFmtId="1" fontId="4" fillId="4" borderId="1" xfId="3" applyNumberFormat="1" applyFont="1" applyFill="1" applyBorder="1" applyAlignment="1">
      <alignment horizontal="center" vertical="center"/>
    </xf>
    <xf numFmtId="164" fontId="8" fillId="0" borderId="1" xfId="3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1" xfId="3" applyNumberFormat="1" applyFont="1" applyFill="1" applyBorder="1" applyAlignment="1">
      <alignment horizontal="center" vertical="center"/>
    </xf>
    <xf numFmtId="3" fontId="6" fillId="0" borderId="1" xfId="5" applyNumberFormat="1" applyFont="1" applyFill="1" applyBorder="1" applyAlignment="1">
      <alignment horizontal="center" vertical="center"/>
    </xf>
    <xf numFmtId="3" fontId="6" fillId="0" borderId="1" xfId="6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/>
    </xf>
    <xf numFmtId="0" fontId="2" fillId="0" borderId="1" xfId="0" applyFont="1" applyBorder="1" applyAlignment="1"/>
    <xf numFmtId="2" fontId="21" fillId="2" borderId="11" xfId="0" applyNumberFormat="1" applyFont="1" applyFill="1" applyBorder="1" applyAlignment="1">
      <alignment vertical="center"/>
    </xf>
    <xf numFmtId="9" fontId="25" fillId="0" borderId="1" xfId="3" applyNumberFormat="1" applyFont="1" applyFill="1" applyBorder="1" applyAlignment="1">
      <alignment horizontal="center" vertical="center" wrapText="1"/>
    </xf>
    <xf numFmtId="9" fontId="11" fillId="0" borderId="1" xfId="3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2" fontId="23" fillId="2" borderId="11" xfId="0" applyNumberFormat="1" applyFont="1" applyFill="1" applyBorder="1" applyAlignment="1">
      <alignment horizontal="center" vertical="center"/>
    </xf>
    <xf numFmtId="2" fontId="23" fillId="2" borderId="0" xfId="0" applyNumberFormat="1" applyFont="1" applyFill="1" applyAlignment="1">
      <alignment horizontal="center" vertical="center"/>
    </xf>
    <xf numFmtId="9" fontId="23" fillId="2" borderId="0" xfId="3" applyFont="1" applyFill="1" applyAlignment="1">
      <alignment horizontal="center" vertical="center" wrapText="1"/>
    </xf>
    <xf numFmtId="9" fontId="23" fillId="2" borderId="11" xfId="3" applyFont="1" applyFill="1" applyBorder="1" applyAlignment="1">
      <alignment horizontal="center" vertical="center"/>
    </xf>
    <xf numFmtId="1" fontId="23" fillId="2" borderId="0" xfId="3" applyNumberFormat="1" applyFont="1" applyFill="1" applyAlignment="1">
      <alignment horizontal="center" vertical="center" wrapText="1"/>
    </xf>
    <xf numFmtId="0" fontId="8" fillId="0" borderId="1" xfId="2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justify" vertical="center" wrapText="1"/>
    </xf>
    <xf numFmtId="0" fontId="17" fillId="0" borderId="2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justify" wrapText="1"/>
    </xf>
    <xf numFmtId="0" fontId="14" fillId="0" borderId="1" xfId="0" applyFont="1" applyBorder="1" applyAlignment="1">
      <alignment horizontal="justify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justify" vertical="center" wrapText="1"/>
    </xf>
    <xf numFmtId="0" fontId="10" fillId="0" borderId="12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right" vertical="top" wrapText="1"/>
    </xf>
    <xf numFmtId="0" fontId="12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 wrapText="1"/>
    </xf>
    <xf numFmtId="9" fontId="21" fillId="2" borderId="11" xfId="3" applyFont="1" applyFill="1" applyBorder="1" applyAlignment="1">
      <alignment horizontal="center" vertical="center"/>
    </xf>
    <xf numFmtId="0" fontId="14" fillId="4" borderId="4" xfId="3" applyNumberFormat="1" applyFont="1" applyFill="1" applyBorder="1" applyAlignment="1">
      <alignment horizontal="center" vertical="center"/>
    </xf>
    <xf numFmtId="0" fontId="14" fillId="4" borderId="5" xfId="3" applyNumberFormat="1" applyFont="1" applyFill="1" applyBorder="1" applyAlignment="1">
      <alignment horizontal="center" vertical="center"/>
    </xf>
    <xf numFmtId="0" fontId="14" fillId="4" borderId="6" xfId="3" applyNumberFormat="1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/>
    </xf>
    <xf numFmtId="2" fontId="21" fillId="2" borderId="10" xfId="0" applyNumberFormat="1" applyFont="1" applyFill="1" applyBorder="1" applyAlignment="1">
      <alignment horizontal="center" vertical="center" wrapText="1"/>
    </xf>
    <xf numFmtId="2" fontId="21" fillId="2" borderId="13" xfId="0" applyNumberFormat="1" applyFont="1" applyFill="1" applyBorder="1" applyAlignment="1">
      <alignment horizontal="center" vertical="center" wrapText="1"/>
    </xf>
    <xf numFmtId="2" fontId="21" fillId="2" borderId="11" xfId="0" applyNumberFormat="1" applyFont="1" applyFill="1" applyBorder="1" applyAlignment="1">
      <alignment horizontal="center" vertical="center" wrapText="1"/>
    </xf>
    <xf numFmtId="2" fontId="21" fillId="2" borderId="14" xfId="0" applyNumberFormat="1" applyFont="1" applyFill="1" applyBorder="1" applyAlignment="1">
      <alignment horizontal="center" vertical="center" wrapText="1"/>
    </xf>
    <xf numFmtId="9" fontId="7" fillId="0" borderId="2" xfId="2" applyNumberFormat="1" applyFont="1" applyFill="1" applyBorder="1" applyAlignment="1">
      <alignment horizontal="center" vertical="center"/>
    </xf>
    <xf numFmtId="9" fontId="7" fillId="0" borderId="3" xfId="2" applyNumberFormat="1" applyFont="1" applyFill="1" applyBorder="1" applyAlignment="1">
      <alignment horizontal="center" vertical="center"/>
    </xf>
    <xf numFmtId="9" fontId="8" fillId="0" borderId="2" xfId="3" applyNumberFormat="1" applyFont="1" applyFill="1" applyBorder="1" applyAlignment="1">
      <alignment horizontal="center" vertical="center"/>
    </xf>
    <xf numFmtId="9" fontId="8" fillId="0" borderId="3" xfId="3" applyNumberFormat="1" applyFont="1" applyFill="1" applyBorder="1" applyAlignment="1">
      <alignment horizontal="center" vertical="center"/>
    </xf>
    <xf numFmtId="2" fontId="23" fillId="2" borderId="11" xfId="0" applyNumberFormat="1" applyFont="1" applyFill="1" applyBorder="1" applyAlignment="1">
      <alignment horizontal="center" vertical="center" wrapText="1"/>
    </xf>
    <xf numFmtId="2" fontId="23" fillId="2" borderId="0" xfId="0" applyNumberFormat="1" applyFont="1" applyFill="1" applyBorder="1" applyAlignment="1">
      <alignment horizontal="center" vertical="center" wrapText="1"/>
    </xf>
    <xf numFmtId="2" fontId="21" fillId="2" borderId="11" xfId="0" applyNumberFormat="1" applyFont="1" applyFill="1" applyBorder="1" applyAlignment="1">
      <alignment horizontal="center" vertical="center"/>
    </xf>
    <xf numFmtId="2" fontId="21" fillId="2" borderId="0" xfId="0" applyNumberFormat="1" applyFont="1" applyFill="1" applyBorder="1" applyAlignment="1">
      <alignment horizontal="center" vertical="center"/>
    </xf>
    <xf numFmtId="2" fontId="21" fillId="2" borderId="0" xfId="0" applyNumberFormat="1" applyFont="1" applyFill="1" applyAlignment="1">
      <alignment horizontal="center" vertical="center"/>
    </xf>
    <xf numFmtId="2" fontId="21" fillId="2" borderId="14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8">
    <cellStyle name="FONS" xfId="4"/>
    <cellStyle name="Millares" xfId="2" builtinId="3"/>
    <cellStyle name="Millares 2" xfId="5"/>
    <cellStyle name="Normal" xfId="0" builtinId="0"/>
    <cellStyle name="Normal 2" xfId="1"/>
    <cellStyle name="Normal 3" xfId="7"/>
    <cellStyle name="Porcentaje" xfId="3" builtinId="5"/>
    <cellStyle name="Porcentaje 2" xfId="6"/>
  </cellStyles>
  <dxfs count="0"/>
  <tableStyles count="0" defaultTableStyle="TableStyleMedium2" defaultPivotStyle="PivotStyleLight16"/>
  <colors>
    <mruColors>
      <color rgb="FF950054"/>
      <color rgb="FFE98BD7"/>
      <color rgb="FF972958"/>
      <color rgb="FFD5007F"/>
      <color rgb="FFFF69C2"/>
      <color rgb="FFB8006E"/>
      <color rgb="FFFAE2F5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749301</xdr:colOff>
      <xdr:row>0</xdr:row>
      <xdr:rowOff>485774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9376" cy="4857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U47"/>
  <sheetViews>
    <sheetView showGridLines="0" tabSelected="1" zoomScale="40" zoomScaleNormal="40" zoomScaleSheetLayoutView="80" zoomScalePageLayoutView="10" workbookViewId="0">
      <selection activeCell="U48" sqref="A1:U48"/>
    </sheetView>
  </sheetViews>
  <sheetFormatPr baseColWidth="10" defaultColWidth="11.42578125" defaultRowHeight="30" customHeight="1" x14ac:dyDescent="0.2"/>
  <cols>
    <col min="1" max="1" width="9" style="1" bestFit="1" customWidth="1"/>
    <col min="2" max="2" width="31.7109375" style="1" customWidth="1"/>
    <col min="3" max="3" width="31.5703125" style="1" customWidth="1"/>
    <col min="4" max="4" width="21.7109375" style="1" customWidth="1"/>
    <col min="5" max="5" width="13.42578125" style="1" bestFit="1" customWidth="1"/>
    <col min="6" max="6" width="10.28515625" style="1" bestFit="1" customWidth="1"/>
    <col min="7" max="7" width="13.85546875" style="1" customWidth="1"/>
    <col min="8" max="8" width="8.28515625" style="1" customWidth="1"/>
    <col min="9" max="20" width="7.7109375" style="1" customWidth="1"/>
    <col min="21" max="21" width="23.5703125" style="1" customWidth="1"/>
    <col min="22" max="16384" width="11.42578125" style="1"/>
  </cols>
  <sheetData>
    <row r="1" spans="1:21" ht="40.5" customHeight="1" x14ac:dyDescent="0.2">
      <c r="A1" s="79" t="s">
        <v>65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</row>
    <row r="2" spans="1:21" ht="11.25" customHeight="1" x14ac:dyDescent="0.2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1" ht="30" customHeight="1" x14ac:dyDescent="0.2">
      <c r="A3" s="80" t="s">
        <v>50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</row>
    <row r="4" spans="1:21" ht="5.25" customHeight="1" x14ac:dyDescent="0.2"/>
    <row r="5" spans="1:21" ht="18" customHeight="1" x14ac:dyDescent="0.2">
      <c r="A5" s="58" t="s">
        <v>49</v>
      </c>
      <c r="B5" s="58"/>
      <c r="C5" s="58"/>
      <c r="D5" s="58"/>
      <c r="E5" s="58"/>
      <c r="F5" s="58"/>
      <c r="G5" s="58"/>
      <c r="H5" s="81" t="s">
        <v>0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3"/>
      <c r="U5" s="90" t="s">
        <v>27</v>
      </c>
    </row>
    <row r="6" spans="1:21" ht="15.75" x14ac:dyDescent="0.2">
      <c r="A6" s="81" t="s">
        <v>23</v>
      </c>
      <c r="B6" s="82"/>
      <c r="C6" s="83"/>
      <c r="D6" s="81" t="s">
        <v>24</v>
      </c>
      <c r="E6" s="82"/>
      <c r="F6" s="82"/>
      <c r="G6" s="83"/>
      <c r="H6" s="87" t="s">
        <v>46</v>
      </c>
      <c r="I6" s="88"/>
      <c r="J6" s="88"/>
      <c r="K6" s="88"/>
      <c r="L6" s="88"/>
      <c r="M6" s="88"/>
      <c r="N6" s="88"/>
      <c r="O6" s="88"/>
      <c r="P6" s="89"/>
      <c r="Q6" s="84" t="s">
        <v>47</v>
      </c>
      <c r="R6" s="85"/>
      <c r="S6" s="85"/>
      <c r="T6" s="86"/>
      <c r="U6" s="90"/>
    </row>
    <row r="7" spans="1:21" s="2" customFormat="1" ht="15" customHeight="1" x14ac:dyDescent="0.2">
      <c r="A7" s="5" t="s">
        <v>18</v>
      </c>
      <c r="B7" s="5" t="s">
        <v>17</v>
      </c>
      <c r="C7" s="5" t="s">
        <v>20</v>
      </c>
      <c r="D7" s="5" t="s">
        <v>22</v>
      </c>
      <c r="E7" s="5" t="s">
        <v>21</v>
      </c>
      <c r="F7" s="5" t="s">
        <v>26</v>
      </c>
      <c r="G7" s="5" t="s">
        <v>28</v>
      </c>
      <c r="H7" s="5" t="s">
        <v>12</v>
      </c>
      <c r="I7" s="5" t="s">
        <v>1</v>
      </c>
      <c r="J7" s="5" t="s">
        <v>2</v>
      </c>
      <c r="K7" s="5" t="s">
        <v>3</v>
      </c>
      <c r="L7" s="5" t="s">
        <v>4</v>
      </c>
      <c r="M7" s="5" t="s">
        <v>5</v>
      </c>
      <c r="N7" s="5" t="s">
        <v>6</v>
      </c>
      <c r="O7" s="5" t="s">
        <v>7</v>
      </c>
      <c r="P7" s="5" t="s">
        <v>8</v>
      </c>
      <c r="Q7" s="5" t="s">
        <v>9</v>
      </c>
      <c r="R7" s="5" t="s">
        <v>10</v>
      </c>
      <c r="S7" s="5" t="s">
        <v>11</v>
      </c>
      <c r="T7" s="5" t="s">
        <v>12</v>
      </c>
      <c r="U7" s="90"/>
    </row>
    <row r="8" spans="1:21" s="2" customFormat="1" ht="56.25" x14ac:dyDescent="0.2">
      <c r="A8" s="63">
        <v>1</v>
      </c>
      <c r="B8" s="66" t="s">
        <v>51</v>
      </c>
      <c r="C8" s="39" t="s">
        <v>53</v>
      </c>
      <c r="D8" s="14" t="s">
        <v>54</v>
      </c>
      <c r="E8" s="11" t="s">
        <v>48</v>
      </c>
      <c r="F8" s="12"/>
      <c r="G8" s="17"/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42">
        <f>IFERROR(SUM(H8:P8)/G8,0)</f>
        <v>0</v>
      </c>
    </row>
    <row r="9" spans="1:21" s="3" customFormat="1" ht="57.6" customHeight="1" x14ac:dyDescent="0.2">
      <c r="A9" s="65"/>
      <c r="B9" s="68"/>
      <c r="C9" s="13" t="s">
        <v>55</v>
      </c>
      <c r="D9" s="15" t="s">
        <v>25</v>
      </c>
      <c r="E9" s="11" t="s">
        <v>16</v>
      </c>
      <c r="F9" s="12"/>
      <c r="G9" s="17"/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42">
        <f>IFERROR(SUM(H9:R9)/G9,0)</f>
        <v>0</v>
      </c>
    </row>
    <row r="10" spans="1:21" s="3" customFormat="1" ht="9" customHeight="1" x14ac:dyDescent="0.2">
      <c r="A10" s="75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24"/>
    </row>
    <row r="11" spans="1:21" s="3" customFormat="1" ht="56.25" customHeight="1" x14ac:dyDescent="0.2">
      <c r="A11" s="63">
        <v>2</v>
      </c>
      <c r="B11" s="66" t="s">
        <v>52</v>
      </c>
      <c r="C11" s="77" t="s">
        <v>56</v>
      </c>
      <c r="D11" s="50" t="s">
        <v>57</v>
      </c>
      <c r="E11" s="10" t="s">
        <v>16</v>
      </c>
      <c r="F11" s="10" t="s">
        <v>30</v>
      </c>
      <c r="G11" s="23"/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41">
        <f>IFERROR(SUM(H11:P11)/9,0)</f>
        <v>0</v>
      </c>
    </row>
    <row r="12" spans="1:21" s="3" customFormat="1" ht="67.5" x14ac:dyDescent="0.2">
      <c r="A12" s="65"/>
      <c r="B12" s="68"/>
      <c r="C12" s="78"/>
      <c r="D12" s="51" t="s">
        <v>58</v>
      </c>
      <c r="E12" s="10" t="s">
        <v>16</v>
      </c>
      <c r="F12" s="10" t="s">
        <v>29</v>
      </c>
      <c r="G12" s="23"/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40">
        <f>SUM(H12:P12)/8</f>
        <v>0</v>
      </c>
    </row>
    <row r="13" spans="1:21" s="3" customFormat="1" ht="9" customHeight="1" x14ac:dyDescent="0.2">
      <c r="A13" s="25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s="3" customFormat="1" ht="15" customHeight="1" x14ac:dyDescent="0.2">
      <c r="A14" s="63">
        <v>3</v>
      </c>
      <c r="B14" s="66" t="s">
        <v>59</v>
      </c>
      <c r="C14" s="69" t="s">
        <v>60</v>
      </c>
      <c r="D14" s="72" t="s">
        <v>61</v>
      </c>
      <c r="E14" s="92" t="s">
        <v>45</v>
      </c>
      <c r="F14" s="93"/>
      <c r="G14" s="94"/>
      <c r="H14" s="20">
        <v>5</v>
      </c>
      <c r="I14" s="20">
        <v>26</v>
      </c>
      <c r="J14" s="20">
        <v>23</v>
      </c>
      <c r="K14" s="20">
        <v>25</v>
      </c>
      <c r="L14" s="20">
        <v>23</v>
      </c>
      <c r="M14" s="20">
        <v>26</v>
      </c>
      <c r="N14" s="20">
        <v>25</v>
      </c>
      <c r="O14" s="20">
        <v>27</v>
      </c>
      <c r="P14" s="20">
        <v>27</v>
      </c>
      <c r="Q14" s="21">
        <v>24</v>
      </c>
      <c r="R14" s="21">
        <v>27</v>
      </c>
      <c r="S14" s="21">
        <v>24</v>
      </c>
      <c r="T14" s="21">
        <v>12</v>
      </c>
      <c r="U14" s="36"/>
    </row>
    <row r="15" spans="1:21" s="3" customFormat="1" ht="51.75" customHeight="1" x14ac:dyDescent="0.2">
      <c r="A15" s="64"/>
      <c r="B15" s="67"/>
      <c r="C15" s="70"/>
      <c r="D15" s="73"/>
      <c r="E15" s="100" t="s">
        <v>16</v>
      </c>
      <c r="F15" s="37" t="s">
        <v>48</v>
      </c>
      <c r="G15" s="16">
        <f>SUM(H14:P14)</f>
        <v>207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43">
        <f>IFERROR(SUM(H15:Q15)/G15,0)</f>
        <v>0</v>
      </c>
    </row>
    <row r="16" spans="1:21" s="3" customFormat="1" ht="63.75" customHeight="1" x14ac:dyDescent="0.2">
      <c r="A16" s="65"/>
      <c r="B16" s="68"/>
      <c r="C16" s="71"/>
      <c r="D16" s="74"/>
      <c r="E16" s="101"/>
      <c r="F16" s="38" t="s">
        <v>47</v>
      </c>
      <c r="G16" s="16">
        <f>SUM(Q14:T14)</f>
        <v>87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43">
        <f>IFERROR(SUM(Q16:T16)/G16,0)</f>
        <v>0</v>
      </c>
    </row>
    <row r="17" spans="1:21" s="3" customFormat="1" ht="9" customHeight="1" x14ac:dyDescent="0.2">
      <c r="A17" s="98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1:21" s="3" customFormat="1" ht="43.5" customHeight="1" x14ac:dyDescent="0.2">
      <c r="A18" s="6">
        <v>4</v>
      </c>
      <c r="B18" s="7" t="s">
        <v>13</v>
      </c>
      <c r="C18" s="13" t="s">
        <v>62</v>
      </c>
      <c r="D18" s="15" t="s">
        <v>63</v>
      </c>
      <c r="E18" s="10" t="s">
        <v>16</v>
      </c>
      <c r="F18" s="19">
        <v>1</v>
      </c>
      <c r="G18" s="17">
        <f>SUM(H8:T8)*17%</f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44">
        <f>IFERROR(SUM(H18:P18)/G18,0)*100</f>
        <v>0</v>
      </c>
    </row>
    <row r="19" spans="1:21" s="3" customFormat="1" ht="9" customHeight="1" x14ac:dyDescent="0.2">
      <c r="A19" s="61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</row>
    <row r="20" spans="1:21" s="3" customFormat="1" ht="15" customHeight="1" x14ac:dyDescent="0.2">
      <c r="A20" s="63">
        <v>5</v>
      </c>
      <c r="B20" s="66" t="s">
        <v>19</v>
      </c>
      <c r="C20" s="77" t="s">
        <v>15</v>
      </c>
      <c r="D20" s="72" t="s">
        <v>41</v>
      </c>
      <c r="E20" s="95" t="s">
        <v>38</v>
      </c>
      <c r="F20" s="96"/>
      <c r="G20" s="97"/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91">
        <f>IFERROR(SUM(H21:T21)/G21,0)</f>
        <v>0</v>
      </c>
    </row>
    <row r="21" spans="1:21" s="3" customFormat="1" ht="59.25" customHeight="1" x14ac:dyDescent="0.2">
      <c r="A21" s="65"/>
      <c r="B21" s="68"/>
      <c r="C21" s="78"/>
      <c r="D21" s="74"/>
      <c r="E21" s="10" t="s">
        <v>16</v>
      </c>
      <c r="F21" s="19">
        <v>1</v>
      </c>
      <c r="G21" s="18">
        <f>SUM(H20:T20)</f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91"/>
    </row>
    <row r="22" spans="1:21" s="3" customFormat="1" ht="9" customHeight="1" x14ac:dyDescent="0.2">
      <c r="A22" s="61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</row>
    <row r="23" spans="1:21" s="3" customFormat="1" ht="14.25" customHeight="1" x14ac:dyDescent="0.2">
      <c r="A23" s="102">
        <v>6</v>
      </c>
      <c r="B23" s="66" t="s">
        <v>64</v>
      </c>
      <c r="C23" s="77" t="s">
        <v>14</v>
      </c>
      <c r="D23" s="72" t="s">
        <v>42</v>
      </c>
      <c r="E23" s="95" t="s">
        <v>31</v>
      </c>
      <c r="F23" s="96"/>
      <c r="G23" s="97"/>
      <c r="H23" s="22">
        <f>H8*10%</f>
        <v>0</v>
      </c>
      <c r="I23" s="22">
        <f t="shared" ref="I23:T23" si="0">I8*10%</f>
        <v>0</v>
      </c>
      <c r="J23" s="22">
        <f t="shared" si="0"/>
        <v>0</v>
      </c>
      <c r="K23" s="22">
        <f t="shared" si="0"/>
        <v>0</v>
      </c>
      <c r="L23" s="22">
        <f t="shared" si="0"/>
        <v>0</v>
      </c>
      <c r="M23" s="22">
        <f t="shared" si="0"/>
        <v>0</v>
      </c>
      <c r="N23" s="22">
        <f t="shared" si="0"/>
        <v>0</v>
      </c>
      <c r="O23" s="22">
        <f t="shared" si="0"/>
        <v>0</v>
      </c>
      <c r="P23" s="22">
        <f t="shared" si="0"/>
        <v>0</v>
      </c>
      <c r="Q23" s="22">
        <f t="shared" si="0"/>
        <v>0</v>
      </c>
      <c r="R23" s="22">
        <f t="shared" si="0"/>
        <v>0</v>
      </c>
      <c r="S23" s="22">
        <f t="shared" si="0"/>
        <v>0</v>
      </c>
      <c r="T23" s="22">
        <f t="shared" si="0"/>
        <v>0</v>
      </c>
      <c r="U23" s="91">
        <f>IFERROR(SUM(Q24:T24)/(Q23+R23+S23+T23),0)</f>
        <v>0</v>
      </c>
    </row>
    <row r="24" spans="1:21" s="4" customFormat="1" ht="69" customHeight="1" x14ac:dyDescent="0.2">
      <c r="A24" s="103"/>
      <c r="B24" s="68"/>
      <c r="C24" s="78"/>
      <c r="D24" s="74"/>
      <c r="E24" s="10" t="s">
        <v>16</v>
      </c>
      <c r="F24" s="12">
        <v>0.1</v>
      </c>
      <c r="G24" s="45">
        <f>SUM(H23:P23)</f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91"/>
    </row>
    <row r="25" spans="1:21" ht="30" customHeight="1" x14ac:dyDescent="0.2">
      <c r="A25" s="1" t="s">
        <v>33</v>
      </c>
      <c r="H25" s="104" t="s">
        <v>44</v>
      </c>
      <c r="I25" s="104"/>
      <c r="J25" s="104"/>
      <c r="K25" s="104"/>
    </row>
    <row r="26" spans="1:21" ht="30" customHeight="1" x14ac:dyDescent="0.2">
      <c r="H26" s="30"/>
      <c r="I26" s="31" t="s">
        <v>39</v>
      </c>
      <c r="J26" s="31"/>
    </row>
    <row r="27" spans="1:21" ht="30" customHeight="1" x14ac:dyDescent="0.2">
      <c r="H27" s="32"/>
      <c r="I27" s="31" t="s">
        <v>40</v>
      </c>
      <c r="J27" s="31"/>
    </row>
    <row r="28" spans="1:21" ht="30" customHeight="1" x14ac:dyDescent="0.2">
      <c r="H28" s="33"/>
      <c r="I28" s="31" t="s">
        <v>32</v>
      </c>
      <c r="J28" s="31"/>
    </row>
    <row r="29" spans="1:21" ht="23.25" customHeight="1" x14ac:dyDescent="0.2"/>
    <row r="30" spans="1:21" ht="15.75" x14ac:dyDescent="0.2">
      <c r="A30" s="58" t="s">
        <v>49</v>
      </c>
      <c r="B30" s="58"/>
      <c r="C30" s="58"/>
      <c r="D30" s="58"/>
      <c r="E30" s="58"/>
      <c r="F30" s="58"/>
      <c r="G30" s="58"/>
      <c r="H30" s="58"/>
      <c r="I30" s="58" t="s">
        <v>35</v>
      </c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</row>
    <row r="31" spans="1:21" ht="15.75" x14ac:dyDescent="0.2">
      <c r="A31" s="81" t="s">
        <v>23</v>
      </c>
      <c r="B31" s="82"/>
      <c r="C31" s="83"/>
      <c r="D31" s="58" t="s">
        <v>24</v>
      </c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</row>
    <row r="32" spans="1:21" ht="15" x14ac:dyDescent="0.25">
      <c r="A32" s="5" t="s">
        <v>18</v>
      </c>
      <c r="B32" s="5" t="s">
        <v>17</v>
      </c>
      <c r="C32" s="5" t="s">
        <v>20</v>
      </c>
      <c r="D32" s="5" t="s">
        <v>22</v>
      </c>
      <c r="E32" s="5" t="s">
        <v>21</v>
      </c>
      <c r="F32" s="5" t="s">
        <v>26</v>
      </c>
      <c r="G32" s="59" t="s">
        <v>34</v>
      </c>
      <c r="H32" s="60"/>
      <c r="I32" s="52" t="s">
        <v>36</v>
      </c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U32" s="34" t="s">
        <v>37</v>
      </c>
    </row>
    <row r="33" spans="1:21" ht="56.25" x14ac:dyDescent="0.2">
      <c r="A33" s="63">
        <v>1</v>
      </c>
      <c r="B33" s="66" t="str">
        <f>B8</f>
        <v>Actualizar el Padrón Electoral en la entidad mediante la captación de solicitudes de credencial requeridas por la ciudadanía en los Módulos de Atención Ciudadana instalados en la entidad.</v>
      </c>
      <c r="C33" s="48" t="str">
        <f>C8</f>
        <v>a) Porcentaje de trámites realizados.</v>
      </c>
      <c r="D33" s="14" t="str">
        <f>D8</f>
        <v>(Total de trámites realizados por Campaña / Total de trámites establecidos en el pronóstico para la Campaña) *100</v>
      </c>
      <c r="E33" s="11" t="s">
        <v>48</v>
      </c>
      <c r="F33" s="12"/>
      <c r="G33" s="105">
        <f>U8</f>
        <v>0</v>
      </c>
      <c r="H33" s="106"/>
      <c r="I33" s="55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35"/>
    </row>
    <row r="34" spans="1:21" ht="56.25" customHeight="1" x14ac:dyDescent="0.2">
      <c r="A34" s="65"/>
      <c r="B34" s="68"/>
      <c r="C34" s="13" t="str">
        <f>C9</f>
        <v xml:space="preserve">
b) Porcentaje de reemplazo de credenciales no vigentes.</v>
      </c>
      <c r="D34" s="15" t="str">
        <f>D9</f>
        <v>(Total de registros renovados reporte actual / Total de registros renovados reporte anterior) *100</v>
      </c>
      <c r="E34" s="11" t="s">
        <v>16</v>
      </c>
      <c r="F34" s="12"/>
      <c r="G34" s="107">
        <f>U9</f>
        <v>0</v>
      </c>
      <c r="H34" s="108"/>
      <c r="I34" s="55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35"/>
    </row>
    <row r="35" spans="1:21" ht="9" customHeight="1" x14ac:dyDescent="0.2">
      <c r="G35" s="24"/>
    </row>
    <row r="36" spans="1:21" ht="56.25" x14ac:dyDescent="0.2">
      <c r="A36" s="63">
        <v>2</v>
      </c>
      <c r="B36" s="66" t="str">
        <f>B11</f>
        <v xml:space="preserve">Elevar el porcentaje de utilización de la capacidad instalada en los Módulos de Atención Ciudadana de la entidad. 
</v>
      </c>
      <c r="C36" s="69" t="str">
        <f>C11</f>
        <v>Porcentaje de utilización de la capacidad instalada en los módulos de atención ciudadana.</v>
      </c>
      <c r="D36" s="14" t="str">
        <f>D11</f>
        <v>Módulos con un turno: (Productividad promedio de atenciones de la semana operativa por estación de trabajo / 71) *100</v>
      </c>
      <c r="E36" s="10" t="s">
        <v>16</v>
      </c>
      <c r="F36" s="10" t="s">
        <v>30</v>
      </c>
      <c r="G36" s="115">
        <f>U11</f>
        <v>0</v>
      </c>
      <c r="H36" s="117"/>
      <c r="I36" s="55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35"/>
    </row>
    <row r="37" spans="1:21" ht="56.25" x14ac:dyDescent="0.2">
      <c r="A37" s="65"/>
      <c r="B37" s="68"/>
      <c r="C37" s="71"/>
      <c r="D37" s="15" t="str">
        <f>D12</f>
        <v>Módulos con doble turno: (Productividad promedio de atenciones de la semana operativa por estación de trabajo / 121) *100</v>
      </c>
      <c r="E37" s="10" t="s">
        <v>16</v>
      </c>
      <c r="F37" s="10" t="s">
        <v>29</v>
      </c>
      <c r="G37" s="115">
        <f>U12</f>
        <v>0</v>
      </c>
      <c r="H37" s="116"/>
      <c r="I37" s="55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35"/>
    </row>
    <row r="38" spans="1:21" ht="9" customHeight="1" x14ac:dyDescent="0.2"/>
    <row r="39" spans="1:21" ht="64.5" customHeight="1" x14ac:dyDescent="0.2">
      <c r="A39" s="46">
        <v>3</v>
      </c>
      <c r="B39" s="47" t="str">
        <f>B14</f>
        <v xml:space="preserve">Brindar el servicio en todos los Módulos de Atención Ciudadana de la entidad, conforme al calendario de operación establecido en la Campaña de Actualización en turno. </v>
      </c>
      <c r="C39" s="49" t="str">
        <f>C14</f>
        <v xml:space="preserve">
Porcentaje de días operados durante la campaña:</v>
      </c>
      <c r="D39" s="15" t="str">
        <f>D14</f>
        <v xml:space="preserve">
(Días operados / Días operativos) *100</v>
      </c>
      <c r="E39" s="37" t="s">
        <v>43</v>
      </c>
      <c r="F39" s="16">
        <v>207</v>
      </c>
      <c r="G39" s="115">
        <f>U15</f>
        <v>0</v>
      </c>
      <c r="H39" s="118"/>
      <c r="I39" s="55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35"/>
    </row>
    <row r="40" spans="1:21" ht="9" customHeight="1" x14ac:dyDescent="0.2">
      <c r="G40" s="3"/>
    </row>
    <row r="41" spans="1:21" ht="70.5" customHeight="1" x14ac:dyDescent="0.2">
      <c r="A41" s="6">
        <v>4</v>
      </c>
      <c r="B41" s="7" t="str">
        <f>B18</f>
        <v>Promover la inscripción de jóvenes al Padrón Electoral.</v>
      </c>
      <c r="C41" s="49" t="str">
        <f>C18</f>
        <v>Porcentaje de inscripciones en el rango de edad entre 18 y 19 años. 17 % del total de tramites de la campaña.</v>
      </c>
      <c r="D41" s="15" t="str">
        <f>D18</f>
        <v xml:space="preserve">
(Total de inscripciones en el periodo actual / Días operativos) *100</v>
      </c>
      <c r="E41" s="10" t="s">
        <v>16</v>
      </c>
      <c r="F41" s="19">
        <v>1</v>
      </c>
      <c r="G41" s="113">
        <f>U18</f>
        <v>0</v>
      </c>
      <c r="H41" s="114"/>
      <c r="I41" s="55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7"/>
      <c r="U41" s="35"/>
    </row>
    <row r="42" spans="1:21" ht="9" customHeight="1" x14ac:dyDescent="0.2"/>
    <row r="43" spans="1:21" ht="41.25" customHeight="1" x14ac:dyDescent="0.2">
      <c r="A43" s="63">
        <v>5</v>
      </c>
      <c r="B43" s="66" t="str">
        <f>B20</f>
        <v>Mantener el servicio a domicilio, acorde a lo que establece el Artículo 141 de la Ley General de Instituciones y Procedimientos Electorales.</v>
      </c>
      <c r="C43" s="77" t="str">
        <f>C20</f>
        <v>Porcentaje de solicitudes atendidas por artículo 141.</v>
      </c>
      <c r="D43" s="72" t="s">
        <v>41</v>
      </c>
      <c r="E43" s="100" t="s">
        <v>16</v>
      </c>
      <c r="F43" s="111">
        <v>1</v>
      </c>
      <c r="G43" s="115">
        <f>U20</f>
        <v>0</v>
      </c>
      <c r="H43" s="116"/>
      <c r="I43" s="55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7"/>
      <c r="U43" s="35"/>
    </row>
    <row r="44" spans="1:21" ht="50.25" customHeight="1" x14ac:dyDescent="0.2">
      <c r="A44" s="65"/>
      <c r="B44" s="68"/>
      <c r="C44" s="78"/>
      <c r="D44" s="74"/>
      <c r="E44" s="101"/>
      <c r="F44" s="112"/>
      <c r="G44" s="115"/>
      <c r="H44" s="116"/>
      <c r="I44" s="55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7"/>
      <c r="U44" s="35"/>
    </row>
    <row r="45" spans="1:21" ht="9" customHeight="1" x14ac:dyDescent="0.2"/>
    <row r="46" spans="1:21" ht="30" customHeight="1" x14ac:dyDescent="0.2">
      <c r="A46" s="102">
        <v>6</v>
      </c>
      <c r="B46" s="66" t="str">
        <f>B23</f>
        <v>Conocer la opinión ciudadana sobre el servicio de los Módulos de Atención Ciudadana.</v>
      </c>
      <c r="C46" s="77" t="s">
        <v>14</v>
      </c>
      <c r="D46" s="72" t="s">
        <v>42</v>
      </c>
      <c r="E46" s="100" t="s">
        <v>16</v>
      </c>
      <c r="F46" s="109">
        <v>1</v>
      </c>
      <c r="G46" s="115">
        <f>U23</f>
        <v>0</v>
      </c>
      <c r="H46" s="116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</row>
    <row r="47" spans="1:21" ht="39.75" customHeight="1" x14ac:dyDescent="0.2">
      <c r="A47" s="103"/>
      <c r="B47" s="68"/>
      <c r="C47" s="78"/>
      <c r="D47" s="74"/>
      <c r="E47" s="101"/>
      <c r="F47" s="110"/>
      <c r="G47" s="115"/>
      <c r="H47" s="116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</row>
  </sheetData>
  <sheetProtection formatCells="0" formatColumns="0" formatRows="0" insertColumns="0" insertRows="0" insertHyperlinks="0" sort="0" autoFilter="0" pivotTables="0"/>
  <mergeCells count="78">
    <mergeCell ref="I43:T43"/>
    <mergeCell ref="I44:T44"/>
    <mergeCell ref="I46:T47"/>
    <mergeCell ref="U46:U47"/>
    <mergeCell ref="I36:T36"/>
    <mergeCell ref="I37:T37"/>
    <mergeCell ref="I39:T39"/>
    <mergeCell ref="I41:T41"/>
    <mergeCell ref="G41:H41"/>
    <mergeCell ref="G43:H44"/>
    <mergeCell ref="G46:H47"/>
    <mergeCell ref="G36:H36"/>
    <mergeCell ref="G37:H37"/>
    <mergeCell ref="G39:H39"/>
    <mergeCell ref="F46:F47"/>
    <mergeCell ref="A43:A44"/>
    <mergeCell ref="B43:B44"/>
    <mergeCell ref="C43:C44"/>
    <mergeCell ref="D43:D44"/>
    <mergeCell ref="E43:E44"/>
    <mergeCell ref="F43:F44"/>
    <mergeCell ref="A46:A47"/>
    <mergeCell ref="B46:B47"/>
    <mergeCell ref="C46:C47"/>
    <mergeCell ref="D46:D47"/>
    <mergeCell ref="E46:E47"/>
    <mergeCell ref="A36:A37"/>
    <mergeCell ref="B36:B37"/>
    <mergeCell ref="C36:C37"/>
    <mergeCell ref="U23:U24"/>
    <mergeCell ref="A23:A24"/>
    <mergeCell ref="B23:B24"/>
    <mergeCell ref="C23:C24"/>
    <mergeCell ref="D23:D24"/>
    <mergeCell ref="E23:G23"/>
    <mergeCell ref="H25:K25"/>
    <mergeCell ref="A31:C31"/>
    <mergeCell ref="A33:A34"/>
    <mergeCell ref="B33:B34"/>
    <mergeCell ref="G33:H33"/>
    <mergeCell ref="G34:H34"/>
    <mergeCell ref="I30:U31"/>
    <mergeCell ref="U20:U21"/>
    <mergeCell ref="E14:G14"/>
    <mergeCell ref="A20:A21"/>
    <mergeCell ref="B20:B21"/>
    <mergeCell ref="C20:C21"/>
    <mergeCell ref="D20:D21"/>
    <mergeCell ref="E20:G20"/>
    <mergeCell ref="A17:T17"/>
    <mergeCell ref="E15:E16"/>
    <mergeCell ref="A1:U1"/>
    <mergeCell ref="A3:U3"/>
    <mergeCell ref="A6:C6"/>
    <mergeCell ref="D6:G6"/>
    <mergeCell ref="Q6:T6"/>
    <mergeCell ref="H6:P6"/>
    <mergeCell ref="H5:T5"/>
    <mergeCell ref="A5:G5"/>
    <mergeCell ref="U5:U7"/>
    <mergeCell ref="A8:A9"/>
    <mergeCell ref="B8:B9"/>
    <mergeCell ref="A10:T10"/>
    <mergeCell ref="B11:B12"/>
    <mergeCell ref="A11:A12"/>
    <mergeCell ref="C11:C12"/>
    <mergeCell ref="A22:T22"/>
    <mergeCell ref="A14:A16"/>
    <mergeCell ref="A19:T19"/>
    <mergeCell ref="B14:B16"/>
    <mergeCell ref="C14:C16"/>
    <mergeCell ref="D14:D16"/>
    <mergeCell ref="I32:T32"/>
    <mergeCell ref="I33:T33"/>
    <mergeCell ref="I34:T34"/>
    <mergeCell ref="A30:H30"/>
    <mergeCell ref="D31:H31"/>
    <mergeCell ref="G32:H32"/>
  </mergeCells>
  <conditionalFormatting sqref="H18:T18">
    <cfRule type="colorScale" priority="31">
      <colorScale>
        <cfvo type="min"/>
        <cfvo type="max"/>
        <color rgb="FFF8696B"/>
        <color rgb="FFFCFCFF"/>
      </colorScale>
    </cfRule>
  </conditionalFormatting>
  <conditionalFormatting sqref="H9:T9">
    <cfRule type="colorScale" priority="2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H15:T16">
    <cfRule type="colorScale" priority="2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H18:T18">
    <cfRule type="colorScale" priority="1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H21:T21">
    <cfRule type="colorScale" priority="1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H11:T11">
    <cfRule type="colorScale" priority="1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H12:T12">
    <cfRule type="colorScale" priority="1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H24:T24">
    <cfRule type="colorScale" priority="1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G35:G37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{D31511D3-1E0D-4F17-9AC3-34D51AB3C9C6}</x14:id>
        </ext>
      </extLst>
    </cfRule>
  </conditionalFormatting>
  <conditionalFormatting sqref="G39:G41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{EC3D1BEE-BDC6-4F97-9A04-DD1C330AA381}</x14:id>
        </ext>
      </extLst>
    </cfRule>
  </conditionalFormatting>
  <conditionalFormatting sqref="G43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{7D1756A2-4DC2-4392-BBF2-86627791D7EF}</x14:id>
        </ext>
      </extLst>
    </cfRule>
  </conditionalFormatting>
  <conditionalFormatting sqref="G46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{FD6CF545-E77D-445E-88D9-50EFA0351FFD}</x14:id>
        </ext>
      </extLst>
    </cfRule>
  </conditionalFormatting>
  <conditionalFormatting sqref="U8:U24">
    <cfRule type="dataBar" priority="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{F0E7B053-7A01-4A4C-A81D-4A65C93E7F67}</x14:id>
        </ext>
      </extLst>
    </cfRule>
  </conditionalFormatting>
  <conditionalFormatting sqref="H8:T8">
    <cfRule type="colorScale" priority="7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G33:G34">
    <cfRule type="dataBar" priority="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{5E2AE621-6B6A-499C-978F-6731F7484EE6}</x14:id>
        </ext>
      </extLst>
    </cfRule>
  </conditionalFormatting>
  <conditionalFormatting sqref="G39:H39">
    <cfRule type="dataBar" priority="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{C7D398B6-8760-492E-9F47-1137D7DC195D}</x14:id>
        </ext>
      </extLst>
    </cfRule>
  </conditionalFormatting>
  <dataValidations count="1">
    <dataValidation showDropDown="1" showInputMessage="1" showErrorMessage="1" sqref="F11:F12 F15:F16 F18 F23:F24 F21 F46 F36:F37 F41 F43 E39 F8:F9 F33:F34"/>
  </dataValidations>
  <pageMargins left="0.23622047244094491" right="0.23622047244094491" top="0.74803149606299213" bottom="1.71" header="0.31496062992125984" footer="0.31496062992125984"/>
  <pageSetup paperSize="5" scale="50" fitToWidth="0" fitToHeight="0" orientation="landscape" r:id="rId1"/>
  <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1511D3-1E0D-4F17-9AC3-34D51AB3C9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G35:G37</xm:sqref>
        </x14:conditionalFormatting>
        <x14:conditionalFormatting xmlns:xm="http://schemas.microsoft.com/office/excel/2006/main">
          <x14:cfRule type="dataBar" id="{EC3D1BEE-BDC6-4F97-9A04-DD1C330AA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G39:G41</xm:sqref>
        </x14:conditionalFormatting>
        <x14:conditionalFormatting xmlns:xm="http://schemas.microsoft.com/office/excel/2006/main">
          <x14:cfRule type="dataBar" id="{7D1756A2-4DC2-4392-BBF2-86627791D7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G43</xm:sqref>
        </x14:conditionalFormatting>
        <x14:conditionalFormatting xmlns:xm="http://schemas.microsoft.com/office/excel/2006/main">
          <x14:cfRule type="dataBar" id="{FD6CF545-E77D-445E-88D9-50EFA0351F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G46</xm:sqref>
        </x14:conditionalFormatting>
        <x14:conditionalFormatting xmlns:xm="http://schemas.microsoft.com/office/excel/2006/main">
          <x14:cfRule type="dataBar" id="{F0E7B053-7A01-4A4C-A81D-4A65C93E7F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U8:U24</xm:sqref>
        </x14:conditionalFormatting>
        <x14:conditionalFormatting xmlns:xm="http://schemas.microsoft.com/office/excel/2006/main">
          <x14:cfRule type="dataBar" id="{5E2AE621-6B6A-499C-978F-6731F7484E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G33:G34</xm:sqref>
        </x14:conditionalFormatting>
        <x14:conditionalFormatting xmlns:xm="http://schemas.microsoft.com/office/excel/2006/main">
          <x14:cfRule type="dataBar" id="{C7D398B6-8760-492E-9F47-1137D7DC19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G39:H39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4B60074F66A845944F5A665894DC76" ma:contentTypeVersion="2" ma:contentTypeDescription="Crear nuevo documento." ma:contentTypeScope="" ma:versionID="27a25a111bb8898a755bdf85c690d918">
  <xsd:schema xmlns:xsd="http://www.w3.org/2001/XMLSchema" xmlns:xs="http://www.w3.org/2001/XMLSchema" xmlns:p="http://schemas.microsoft.com/office/2006/metadata/properties" xmlns:ns2="3f27d485-b4cd-4293-9d82-63b21de41649" targetNamespace="http://schemas.microsoft.com/office/2006/metadata/properties" ma:root="true" ma:fieldsID="bd77285fc83ce77b7ef86751dcdc1044" ns2:_="">
    <xsd:import namespace="3f27d485-b4cd-4293-9d82-63b21de416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27d485-b4cd-4293-9d82-63b21de416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D9F2B5-3B51-4D13-AD81-D179AAC908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27d485-b4cd-4293-9d82-63b21de416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185E0A-896A-4DE9-8F71-746092AC2565}">
  <ds:schemaRefs>
    <ds:schemaRef ds:uri="http://schemas.microsoft.com/office/2006/documentManagement/types"/>
    <ds:schemaRef ds:uri="d4ea72f7-698a-4710-9b83-5c5b7609dc8a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4FC1A81-9E6B-41C7-9F3D-FADA198D60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Objetivos de la Calidad</vt:lpstr>
      <vt:lpstr>'Objetivos de la Calidad'!Área_de_impresión</vt:lpstr>
      <vt:lpstr>'Objetivos de la Calidad'!Títulos_a_imprimir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Ricardo Sánchez Sánchez</dc:creator>
  <cp:lastModifiedBy>PALACIOS MARTINEZ DANIEL</cp:lastModifiedBy>
  <cp:lastPrinted>2020-08-07T18:34:58Z</cp:lastPrinted>
  <dcterms:created xsi:type="dcterms:W3CDTF">2017-02-09T16:44:50Z</dcterms:created>
  <dcterms:modified xsi:type="dcterms:W3CDTF">2020-08-07T18:35:10Z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0x010100654B60074F66A845944F5A665894DC76</vt:lpwstr>
  </property>
  <property fmtid="{D5CDD505-2E9C-101B-9397-08002B2CF9AE}" pid="3" name="_dlc_DocIdItemGuid">
    <vt:lpwstr>c437e133-8383-47ca-8925-3c16fbcdbf98</vt:lpwstr>
  </property>
</Properties>
</file>