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B)SGC\7 Resultados del sistema\Seguimiento al SGC-Indicadores\Sustantivos\"/>
    </mc:Choice>
  </mc:AlternateContent>
  <bookViews>
    <workbookView xWindow="0" yWindow="0" windowWidth="10335" windowHeight="7005" tabRatio="689"/>
  </bookViews>
  <sheets>
    <sheet name="PANEL DE CONTROL DISTRITAL" sheetId="14" r:id="rId1"/>
    <sheet name="210151" sheetId="29" r:id="rId2"/>
    <sheet name="210152" sheetId="70" r:id="rId3"/>
    <sheet name="210153" sheetId="71" r:id="rId4"/>
    <sheet name="210154" sheetId="72" r:id="rId5"/>
    <sheet name="210155" sheetId="73" r:id="rId6"/>
    <sheet name="210251" sheetId="74" r:id="rId7"/>
    <sheet name="210252 " sheetId="75" r:id="rId8"/>
    <sheet name="210253" sheetId="76" r:id="rId9"/>
    <sheet name="210254" sheetId="77" r:id="rId10"/>
    <sheet name="210255" sheetId="78" r:id="rId11"/>
    <sheet name="210351" sheetId="79" r:id="rId12"/>
    <sheet name="210352" sheetId="80" r:id="rId13"/>
    <sheet name="210353" sheetId="81" r:id="rId14"/>
    <sheet name="210354" sheetId="82" r:id="rId15"/>
    <sheet name="210451" sheetId="83" r:id="rId16"/>
    <sheet name="210452" sheetId="84" r:id="rId17"/>
    <sheet name="210453" sheetId="85" r:id="rId18"/>
    <sheet name="210454" sheetId="86" r:id="rId19"/>
    <sheet name="210551" sheetId="87" r:id="rId20"/>
    <sheet name="210552" sheetId="88" r:id="rId21"/>
    <sheet name="210553" sheetId="89" r:id="rId22"/>
    <sheet name="210651" sheetId="90" r:id="rId23"/>
    <sheet name="210751" sheetId="91" r:id="rId24"/>
    <sheet name="210752" sheetId="92" r:id="rId25"/>
    <sheet name="210753" sheetId="93" r:id="rId26"/>
    <sheet name="210851" sheetId="94" r:id="rId27"/>
    <sheet name="210852" sheetId="95" r:id="rId28"/>
    <sheet name="210853" sheetId="96" r:id="rId29"/>
    <sheet name="210854" sheetId="97" r:id="rId30"/>
    <sheet name="210855" sheetId="98" r:id="rId31"/>
    <sheet name="210951" sheetId="99" r:id="rId32"/>
    <sheet name="210952" sheetId="100" r:id="rId33"/>
    <sheet name="211051" sheetId="101" r:id="rId34"/>
    <sheet name="211052" sheetId="102" r:id="rId35"/>
    <sheet name="211151" sheetId="104" r:id="rId36"/>
    <sheet name="211251" sheetId="105" r:id="rId37"/>
    <sheet name="211252" sheetId="106" r:id="rId38"/>
    <sheet name="211351" sheetId="107" r:id="rId39"/>
    <sheet name="211352" sheetId="108" r:id="rId40"/>
    <sheet name="211353" sheetId="109" r:id="rId41"/>
    <sheet name="211451" sheetId="110" r:id="rId42"/>
    <sheet name="211452" sheetId="111" r:id="rId43"/>
    <sheet name="211453" sheetId="112" r:id="rId44"/>
    <sheet name="211454" sheetId="113" r:id="rId45"/>
    <sheet name="211455" sheetId="114" r:id="rId46"/>
    <sheet name="211456" sheetId="115" r:id="rId47"/>
    <sheet name="211551" sheetId="116" r:id="rId48"/>
    <sheet name="211552" sheetId="117" r:id="rId49"/>
  </sheets>
  <definedNames>
    <definedName name="_xlnm.Print_Area" localSheetId="0">'PANEL DE CONTROL DISTRITAL'!$A$1:$AM$25</definedName>
    <definedName name="_xlnm.Print_Titles" localSheetId="1">'210151'!$1:$4</definedName>
    <definedName name="_xlnm.Print_Titles" localSheetId="2">'210152'!$1:$4</definedName>
    <definedName name="_xlnm.Print_Titles" localSheetId="3">'210153'!$1:$4</definedName>
    <definedName name="_xlnm.Print_Titles" localSheetId="4">'210154'!$1:$4</definedName>
    <definedName name="_xlnm.Print_Titles" localSheetId="5">'210155'!$1:$4</definedName>
    <definedName name="_xlnm.Print_Titles" localSheetId="6">'210251'!$1:$4</definedName>
    <definedName name="_xlnm.Print_Titles" localSheetId="7">'210252 '!$1:$4</definedName>
    <definedName name="_xlnm.Print_Titles" localSheetId="8">'210253'!$1:$4</definedName>
    <definedName name="_xlnm.Print_Titles" localSheetId="9">'210254'!$1:$4</definedName>
    <definedName name="_xlnm.Print_Titles" localSheetId="10">'210255'!$1:$4</definedName>
    <definedName name="_xlnm.Print_Titles" localSheetId="11">'210351'!$1:$4</definedName>
    <definedName name="_xlnm.Print_Titles" localSheetId="12">'210352'!$1:$4</definedName>
    <definedName name="_xlnm.Print_Titles" localSheetId="13">'210353'!$1:$4</definedName>
    <definedName name="_xlnm.Print_Titles" localSheetId="14">'210354'!$1:$4</definedName>
    <definedName name="_xlnm.Print_Titles" localSheetId="15">'210451'!$1:$4</definedName>
    <definedName name="_xlnm.Print_Titles" localSheetId="16">'210452'!$1:$4</definedName>
    <definedName name="_xlnm.Print_Titles" localSheetId="17">'210453'!$1:$4</definedName>
    <definedName name="_xlnm.Print_Titles" localSheetId="18">'210454'!$1:$4</definedName>
    <definedName name="_xlnm.Print_Titles" localSheetId="19">'210551'!$1:$4</definedName>
    <definedName name="_xlnm.Print_Titles" localSheetId="20">'210552'!$1:$4</definedName>
    <definedName name="_xlnm.Print_Titles" localSheetId="21">'210553'!$1:$4</definedName>
    <definedName name="_xlnm.Print_Titles" localSheetId="22">'210651'!$1:$4</definedName>
    <definedName name="_xlnm.Print_Titles" localSheetId="23">'210751'!$1:$4</definedName>
    <definedName name="_xlnm.Print_Titles" localSheetId="24">'210752'!$1:$4</definedName>
    <definedName name="_xlnm.Print_Titles" localSheetId="25">'210753'!$1:$4</definedName>
    <definedName name="_xlnm.Print_Titles" localSheetId="26">'210851'!$1:$4</definedName>
    <definedName name="_xlnm.Print_Titles" localSheetId="27">'210852'!$1:$4</definedName>
    <definedName name="_xlnm.Print_Titles" localSheetId="28">'210853'!$1:$4</definedName>
    <definedName name="_xlnm.Print_Titles" localSheetId="29">'210854'!$1:$4</definedName>
    <definedName name="_xlnm.Print_Titles" localSheetId="30">'210855'!$1:$4</definedName>
    <definedName name="_xlnm.Print_Titles" localSheetId="31">'210951'!$1:$4</definedName>
    <definedName name="_xlnm.Print_Titles" localSheetId="32">'210952'!$1:$4</definedName>
    <definedName name="_xlnm.Print_Titles" localSheetId="33">'211051'!$1:$4</definedName>
    <definedName name="_xlnm.Print_Titles" localSheetId="34">'211052'!$1:$4</definedName>
    <definedName name="_xlnm.Print_Titles" localSheetId="35">'211151'!$1:$4</definedName>
    <definedName name="_xlnm.Print_Titles" localSheetId="36">'211251'!$1:$4</definedName>
    <definedName name="_xlnm.Print_Titles" localSheetId="37">'211252'!$1:$4</definedName>
    <definedName name="_xlnm.Print_Titles" localSheetId="38">'211351'!$1:$4</definedName>
    <definedName name="_xlnm.Print_Titles" localSheetId="39">'211352'!$1:$4</definedName>
    <definedName name="_xlnm.Print_Titles" localSheetId="40">'211353'!$1:$4</definedName>
    <definedName name="_xlnm.Print_Titles" localSheetId="41">'211451'!$1:$4</definedName>
    <definedName name="_xlnm.Print_Titles" localSheetId="42">'211452'!$1:$4</definedName>
    <definedName name="_xlnm.Print_Titles" localSheetId="43">'211453'!$1:$4</definedName>
    <definedName name="_xlnm.Print_Titles" localSheetId="44">'211454'!$1:$4</definedName>
    <definedName name="_xlnm.Print_Titles" localSheetId="45">'211455'!$1:$4</definedName>
    <definedName name="_xlnm.Print_Titles" localSheetId="46">'211456'!$1:$4</definedName>
    <definedName name="_xlnm.Print_Titles" localSheetId="47">'211551'!$1:$4</definedName>
    <definedName name="_xlnm.Print_Titles" localSheetId="48">'211552'!$1:$4</definedName>
    <definedName name="_xlnm.Print_Titles" localSheetId="0">'PANEL DE CONTROL DISTRITAL'!$1:$4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0" i="93" l="1"/>
  <c r="AG13" i="93"/>
  <c r="AG16" i="93"/>
  <c r="AG19" i="102" l="1"/>
  <c r="AG19" i="93" l="1"/>
  <c r="AG10" i="102" l="1"/>
  <c r="AG13" i="102"/>
  <c r="W2" i="117" l="1"/>
  <c r="W2" i="116"/>
  <c r="W2" i="115"/>
  <c r="AF9" i="115"/>
  <c r="AE9" i="115"/>
  <c r="AD9" i="115"/>
  <c r="AC9" i="115"/>
  <c r="AB9" i="115"/>
  <c r="AA9" i="115"/>
  <c r="Z9" i="115"/>
  <c r="Y9" i="115"/>
  <c r="X9" i="115"/>
  <c r="W9" i="115"/>
  <c r="V9" i="115"/>
  <c r="U9" i="115"/>
  <c r="T9" i="115"/>
  <c r="S9" i="115"/>
  <c r="R9" i="115"/>
  <c r="Q9" i="115"/>
  <c r="P9" i="115"/>
  <c r="O9" i="115"/>
  <c r="N9" i="115"/>
  <c r="M9" i="115"/>
  <c r="L9" i="115"/>
  <c r="K9" i="115"/>
  <c r="J9" i="115"/>
  <c r="I9" i="115"/>
  <c r="W2" i="114"/>
  <c r="W2" i="113"/>
  <c r="AF9" i="113"/>
  <c r="AE9" i="113"/>
  <c r="AD9" i="113"/>
  <c r="AC9" i="113"/>
  <c r="AB9" i="113"/>
  <c r="AA9" i="113"/>
  <c r="Z9" i="113"/>
  <c r="Y9" i="113"/>
  <c r="X9" i="113"/>
  <c r="W9" i="113"/>
  <c r="V9" i="113"/>
  <c r="U9" i="113"/>
  <c r="T9" i="113"/>
  <c r="S9" i="113"/>
  <c r="R9" i="113"/>
  <c r="Q9" i="113"/>
  <c r="P9" i="113"/>
  <c r="O9" i="113"/>
  <c r="N9" i="113"/>
  <c r="M9" i="113"/>
  <c r="L9" i="113"/>
  <c r="K9" i="113"/>
  <c r="J9" i="113"/>
  <c r="I9" i="113"/>
  <c r="W2" i="112"/>
  <c r="AF9" i="112"/>
  <c r="AE9" i="112"/>
  <c r="AD9" i="112"/>
  <c r="AC9" i="112"/>
  <c r="AB9" i="112"/>
  <c r="AA9" i="112"/>
  <c r="Z9" i="112"/>
  <c r="Y9" i="112"/>
  <c r="X9" i="112"/>
  <c r="W9" i="112"/>
  <c r="V9" i="112"/>
  <c r="U9" i="112"/>
  <c r="T9" i="112"/>
  <c r="S9" i="112"/>
  <c r="R9" i="112"/>
  <c r="Q9" i="112"/>
  <c r="P9" i="112"/>
  <c r="O9" i="112"/>
  <c r="N9" i="112"/>
  <c r="M9" i="112"/>
  <c r="L9" i="112"/>
  <c r="K9" i="112"/>
  <c r="J9" i="112"/>
  <c r="I9" i="112"/>
  <c r="W2" i="111"/>
  <c r="W2" i="110"/>
  <c r="W2" i="109"/>
  <c r="AF9" i="109"/>
  <c r="AE9" i="109"/>
  <c r="AD9" i="109"/>
  <c r="AC9" i="109"/>
  <c r="AB9" i="109"/>
  <c r="AA9" i="109"/>
  <c r="Z9" i="109"/>
  <c r="Y9" i="109"/>
  <c r="X9" i="109"/>
  <c r="W9" i="109"/>
  <c r="V9" i="109"/>
  <c r="U9" i="109"/>
  <c r="T9" i="109"/>
  <c r="S9" i="109"/>
  <c r="R9" i="109"/>
  <c r="Q9" i="109"/>
  <c r="P9" i="109"/>
  <c r="O9" i="109"/>
  <c r="N9" i="109"/>
  <c r="M9" i="109"/>
  <c r="L9" i="109"/>
  <c r="K9" i="109"/>
  <c r="J9" i="109"/>
  <c r="I9" i="109"/>
  <c r="W2" i="108"/>
  <c r="W2" i="107"/>
  <c r="W2" i="106"/>
  <c r="AF9" i="106"/>
  <c r="AE9" i="106"/>
  <c r="AD9" i="106"/>
  <c r="AC9" i="106"/>
  <c r="AB9" i="106"/>
  <c r="AA9" i="106"/>
  <c r="Z9" i="106"/>
  <c r="Y9" i="106"/>
  <c r="X9" i="106"/>
  <c r="W9" i="106"/>
  <c r="V9" i="106"/>
  <c r="U9" i="106"/>
  <c r="T9" i="106"/>
  <c r="S9" i="106"/>
  <c r="R9" i="106"/>
  <c r="Q9" i="106"/>
  <c r="P9" i="106"/>
  <c r="O9" i="106"/>
  <c r="N9" i="106"/>
  <c r="M9" i="106"/>
  <c r="L9" i="106"/>
  <c r="K9" i="106"/>
  <c r="J9" i="106"/>
  <c r="I9" i="106"/>
  <c r="W2" i="105"/>
  <c r="W2" i="104"/>
  <c r="W2" i="102"/>
  <c r="W2" i="101"/>
  <c r="W2" i="100"/>
  <c r="W2" i="99"/>
  <c r="W2" i="98"/>
  <c r="W2" i="97"/>
  <c r="W2" i="96"/>
  <c r="W2" i="95"/>
  <c r="W2" i="94"/>
  <c r="W2" i="93"/>
  <c r="W2" i="92"/>
  <c r="W2" i="91"/>
  <c r="W2" i="90"/>
  <c r="W2" i="89"/>
  <c r="W2" i="88"/>
  <c r="W2" i="87"/>
  <c r="W2" i="86"/>
  <c r="W2" i="85"/>
  <c r="W2" i="84"/>
  <c r="W2" i="83"/>
  <c r="AF9" i="116"/>
  <c r="AE9" i="116"/>
  <c r="AD9" i="116"/>
  <c r="AC9" i="116"/>
  <c r="AB9" i="116"/>
  <c r="AA9" i="116"/>
  <c r="Z9" i="116"/>
  <c r="Y9" i="116"/>
  <c r="X9" i="116"/>
  <c r="W9" i="116"/>
  <c r="V9" i="116"/>
  <c r="U9" i="116"/>
  <c r="T9" i="116"/>
  <c r="S9" i="116"/>
  <c r="R9" i="116"/>
  <c r="Q9" i="116"/>
  <c r="P9" i="116"/>
  <c r="O9" i="116"/>
  <c r="N9" i="116"/>
  <c r="M9" i="116"/>
  <c r="L9" i="116"/>
  <c r="K9" i="116"/>
  <c r="J9" i="116"/>
  <c r="I9" i="116"/>
  <c r="AF9" i="110"/>
  <c r="AE9" i="110"/>
  <c r="AD9" i="110"/>
  <c r="AC9" i="110"/>
  <c r="AB9" i="110"/>
  <c r="AA9" i="110"/>
  <c r="Z9" i="110"/>
  <c r="Y9" i="110"/>
  <c r="X9" i="110"/>
  <c r="W9" i="110"/>
  <c r="V9" i="110"/>
  <c r="U9" i="110"/>
  <c r="T9" i="110"/>
  <c r="S9" i="110"/>
  <c r="R9" i="110"/>
  <c r="Q9" i="110"/>
  <c r="P9" i="110"/>
  <c r="O9" i="110"/>
  <c r="N9" i="110"/>
  <c r="M9" i="110"/>
  <c r="L9" i="110"/>
  <c r="K9" i="110"/>
  <c r="J9" i="110"/>
  <c r="I9" i="110"/>
  <c r="AF9" i="107"/>
  <c r="AE9" i="107"/>
  <c r="AD9" i="107"/>
  <c r="AC9" i="107"/>
  <c r="AB9" i="107"/>
  <c r="AA9" i="107"/>
  <c r="Z9" i="107"/>
  <c r="Y9" i="107"/>
  <c r="X9" i="107"/>
  <c r="W9" i="107"/>
  <c r="V9" i="107"/>
  <c r="U9" i="107"/>
  <c r="T9" i="107"/>
  <c r="S9" i="107"/>
  <c r="R9" i="107"/>
  <c r="Q9" i="107"/>
  <c r="P9" i="107"/>
  <c r="O9" i="107"/>
  <c r="N9" i="107"/>
  <c r="M9" i="107"/>
  <c r="L9" i="107"/>
  <c r="K9" i="107"/>
  <c r="J9" i="107"/>
  <c r="I9" i="107"/>
  <c r="AF9" i="105"/>
  <c r="AE9" i="105"/>
  <c r="AD9" i="105"/>
  <c r="AC9" i="105"/>
  <c r="AB9" i="105"/>
  <c r="AA9" i="105"/>
  <c r="Z9" i="105"/>
  <c r="Y9" i="105"/>
  <c r="X9" i="105"/>
  <c r="W9" i="105"/>
  <c r="V9" i="105"/>
  <c r="U9" i="105"/>
  <c r="T9" i="105"/>
  <c r="S9" i="105"/>
  <c r="R9" i="105"/>
  <c r="Q9" i="105"/>
  <c r="P9" i="105"/>
  <c r="O9" i="105"/>
  <c r="N9" i="105"/>
  <c r="M9" i="105"/>
  <c r="L9" i="105"/>
  <c r="K9" i="105"/>
  <c r="J9" i="105"/>
  <c r="I9" i="105"/>
  <c r="AF9" i="104"/>
  <c r="AE9" i="104"/>
  <c r="AD9" i="104"/>
  <c r="AC9" i="104"/>
  <c r="AB9" i="104"/>
  <c r="AA9" i="104"/>
  <c r="Z9" i="104"/>
  <c r="Y9" i="104"/>
  <c r="X9" i="104"/>
  <c r="W9" i="104"/>
  <c r="V9" i="104"/>
  <c r="U9" i="104"/>
  <c r="T9" i="104"/>
  <c r="S9" i="104"/>
  <c r="R9" i="104"/>
  <c r="Q9" i="104"/>
  <c r="P9" i="104"/>
  <c r="O9" i="104"/>
  <c r="N9" i="104"/>
  <c r="M9" i="104"/>
  <c r="L9" i="104"/>
  <c r="K9" i="104"/>
  <c r="J9" i="104"/>
  <c r="I9" i="104"/>
  <c r="AF9" i="101"/>
  <c r="AE9" i="101"/>
  <c r="AD9" i="101"/>
  <c r="AC9" i="101"/>
  <c r="AB9" i="101"/>
  <c r="AA9" i="101"/>
  <c r="Z9" i="101"/>
  <c r="Y9" i="101"/>
  <c r="X9" i="101"/>
  <c r="W9" i="101"/>
  <c r="V9" i="101"/>
  <c r="U9" i="101"/>
  <c r="T9" i="101"/>
  <c r="S9" i="101"/>
  <c r="R9" i="101"/>
  <c r="Q9" i="101"/>
  <c r="P9" i="101"/>
  <c r="O9" i="101"/>
  <c r="N9" i="101"/>
  <c r="M9" i="101"/>
  <c r="L9" i="101"/>
  <c r="K9" i="101"/>
  <c r="J9" i="101"/>
  <c r="I9" i="101"/>
  <c r="AF9" i="99"/>
  <c r="AE9" i="99"/>
  <c r="AD9" i="99"/>
  <c r="AC9" i="99"/>
  <c r="AB9" i="99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AF9" i="94"/>
  <c r="AE9" i="94"/>
  <c r="AD9" i="94"/>
  <c r="AC9" i="94"/>
  <c r="AB9" i="94"/>
  <c r="AA9" i="94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AF9" i="91"/>
  <c r="AE9" i="91"/>
  <c r="AD9" i="91"/>
  <c r="AC9" i="91"/>
  <c r="AB9" i="91"/>
  <c r="AA9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AF9" i="90"/>
  <c r="AE9" i="90"/>
  <c r="AD9" i="90"/>
  <c r="AC9" i="90"/>
  <c r="AB9" i="90"/>
  <c r="AA9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AF9" i="87"/>
  <c r="AE9" i="87"/>
  <c r="AD9" i="87"/>
  <c r="AC9" i="87"/>
  <c r="AB9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AF9" i="83"/>
  <c r="AE9" i="83"/>
  <c r="AD9" i="83"/>
  <c r="AC9" i="83"/>
  <c r="AB9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W2" i="82"/>
  <c r="W2" i="81"/>
  <c r="W2" i="80"/>
  <c r="W2" i="79"/>
  <c r="AF9" i="79"/>
  <c r="AE9" i="79"/>
  <c r="AD9" i="79"/>
  <c r="AC9" i="79"/>
  <c r="AB9" i="79"/>
  <c r="AA9" i="79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W2" i="78"/>
  <c r="W2" i="77"/>
  <c r="W2" i="76"/>
  <c r="W2" i="75"/>
  <c r="W2" i="74"/>
  <c r="AF9" i="74"/>
  <c r="AE9" i="74"/>
  <c r="AD9" i="74"/>
  <c r="AC9" i="74"/>
  <c r="AB9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W2" i="73"/>
  <c r="W2" i="72"/>
  <c r="W2" i="71"/>
  <c r="W2" i="70"/>
  <c r="W2" i="29"/>
  <c r="G46" i="117" l="1"/>
  <c r="F46" i="117"/>
  <c r="E46" i="117"/>
  <c r="D46" i="117"/>
  <c r="C46" i="117"/>
  <c r="B46" i="117"/>
  <c r="A46" i="117"/>
  <c r="G43" i="117"/>
  <c r="F43" i="117"/>
  <c r="E43" i="117"/>
  <c r="D43" i="117"/>
  <c r="C43" i="117"/>
  <c r="B43" i="117"/>
  <c r="A43" i="117"/>
  <c r="G40" i="117"/>
  <c r="F40" i="117"/>
  <c r="E40" i="117"/>
  <c r="D40" i="117"/>
  <c r="C40" i="117"/>
  <c r="B40" i="117"/>
  <c r="A40" i="117"/>
  <c r="G37" i="117"/>
  <c r="F37" i="117"/>
  <c r="E37" i="117"/>
  <c r="D37" i="117"/>
  <c r="C37" i="117"/>
  <c r="B37" i="117"/>
  <c r="A37" i="117"/>
  <c r="G34" i="117"/>
  <c r="F34" i="117"/>
  <c r="E34" i="117"/>
  <c r="D34" i="117"/>
  <c r="C34" i="117"/>
  <c r="B34" i="117"/>
  <c r="A34" i="117"/>
  <c r="O33" i="117"/>
  <c r="I33" i="117"/>
  <c r="G33" i="117"/>
  <c r="F33" i="117"/>
  <c r="E33" i="117"/>
  <c r="D33" i="117"/>
  <c r="C33" i="117"/>
  <c r="B33" i="117"/>
  <c r="E32" i="117"/>
  <c r="B32" i="117"/>
  <c r="I31" i="117"/>
  <c r="B31" i="117"/>
  <c r="A31" i="117"/>
  <c r="H23" i="117"/>
  <c r="AG22" i="117"/>
  <c r="H46" i="117" s="1"/>
  <c r="H22" i="117"/>
  <c r="G22" i="117"/>
  <c r="F22" i="117"/>
  <c r="E22" i="117"/>
  <c r="D22" i="117"/>
  <c r="C22" i="117"/>
  <c r="B22" i="117"/>
  <c r="A22" i="117"/>
  <c r="H20" i="117"/>
  <c r="AG19" i="117"/>
  <c r="H43" i="117" s="1"/>
  <c r="H19" i="117"/>
  <c r="G19" i="117"/>
  <c r="F19" i="117"/>
  <c r="E19" i="117"/>
  <c r="D19" i="117"/>
  <c r="C19" i="117"/>
  <c r="B19" i="117"/>
  <c r="A19" i="117"/>
  <c r="H17" i="117"/>
  <c r="AG16" i="117"/>
  <c r="H40" i="117" s="1"/>
  <c r="H16" i="117"/>
  <c r="G16" i="117"/>
  <c r="F16" i="117"/>
  <c r="E16" i="117"/>
  <c r="D16" i="117"/>
  <c r="C16" i="117"/>
  <c r="B16" i="117"/>
  <c r="A16" i="117"/>
  <c r="H14" i="117"/>
  <c r="AG13" i="117"/>
  <c r="H37" i="117" s="1"/>
  <c r="H13" i="117"/>
  <c r="G13" i="117"/>
  <c r="F13" i="117"/>
  <c r="E13" i="117"/>
  <c r="D13" i="117"/>
  <c r="C13" i="117"/>
  <c r="B13" i="117"/>
  <c r="A13" i="117"/>
  <c r="H11" i="117"/>
  <c r="AG10" i="117"/>
  <c r="H34" i="117" s="1"/>
  <c r="H10" i="117"/>
  <c r="G10" i="117"/>
  <c r="F10" i="117"/>
  <c r="E10" i="117"/>
  <c r="D10" i="117"/>
  <c r="C10" i="117"/>
  <c r="B10" i="117"/>
  <c r="A10" i="117"/>
  <c r="AF9" i="117"/>
  <c r="AE9" i="117"/>
  <c r="AD9" i="117"/>
  <c r="AC9" i="117"/>
  <c r="AB9" i="117"/>
  <c r="AA9" i="117"/>
  <c r="Z9" i="117"/>
  <c r="Y9" i="117"/>
  <c r="X9" i="117"/>
  <c r="W9" i="117"/>
  <c r="V9" i="117"/>
  <c r="U9" i="117"/>
  <c r="T9" i="117"/>
  <c r="S9" i="117"/>
  <c r="R9" i="117"/>
  <c r="Q9" i="117"/>
  <c r="P9" i="117"/>
  <c r="O9" i="117"/>
  <c r="N9" i="117"/>
  <c r="M9" i="117"/>
  <c r="L9" i="117"/>
  <c r="K9" i="117"/>
  <c r="J9" i="117"/>
  <c r="I9" i="117"/>
  <c r="H9" i="117"/>
  <c r="G9" i="117"/>
  <c r="F9" i="117"/>
  <c r="E9" i="117"/>
  <c r="D9" i="117"/>
  <c r="C9" i="117"/>
  <c r="B9" i="117"/>
  <c r="I7" i="117"/>
  <c r="E7" i="117"/>
  <c r="B7" i="117"/>
  <c r="AG6" i="117"/>
  <c r="H33" i="117" s="1"/>
  <c r="I6" i="117"/>
  <c r="B6" i="117"/>
  <c r="A6" i="117"/>
  <c r="A4" i="117"/>
  <c r="A1" i="117"/>
  <c r="G46" i="116"/>
  <c r="F46" i="116"/>
  <c r="E46" i="116"/>
  <c r="D46" i="116"/>
  <c r="C46" i="116"/>
  <c r="B46" i="116"/>
  <c r="A46" i="116"/>
  <c r="G43" i="116"/>
  <c r="F43" i="116"/>
  <c r="E43" i="116"/>
  <c r="D43" i="116"/>
  <c r="C43" i="116"/>
  <c r="B43" i="116"/>
  <c r="A43" i="116"/>
  <c r="G40" i="116"/>
  <c r="F40" i="116"/>
  <c r="E40" i="116"/>
  <c r="D40" i="116"/>
  <c r="C40" i="116"/>
  <c r="B40" i="116"/>
  <c r="A40" i="116"/>
  <c r="G37" i="116"/>
  <c r="F37" i="116"/>
  <c r="E37" i="116"/>
  <c r="D37" i="116"/>
  <c r="C37" i="116"/>
  <c r="B37" i="116"/>
  <c r="A37" i="116"/>
  <c r="G34" i="116"/>
  <c r="F34" i="116"/>
  <c r="E34" i="116"/>
  <c r="D34" i="116"/>
  <c r="C34" i="116"/>
  <c r="B34" i="116"/>
  <c r="A34" i="116"/>
  <c r="H33" i="116"/>
  <c r="G33" i="116"/>
  <c r="F33" i="116"/>
  <c r="E33" i="116"/>
  <c r="D33" i="116"/>
  <c r="C33" i="116"/>
  <c r="B33" i="116"/>
  <c r="E32" i="116"/>
  <c r="B32" i="116"/>
  <c r="B31" i="116"/>
  <c r="A31" i="116"/>
  <c r="H23" i="116"/>
  <c r="AG22" i="116"/>
  <c r="H46" i="116" s="1"/>
  <c r="H22" i="116"/>
  <c r="G22" i="116"/>
  <c r="F22" i="116"/>
  <c r="E22" i="116"/>
  <c r="D22" i="116"/>
  <c r="C22" i="116"/>
  <c r="B22" i="116"/>
  <c r="A22" i="116"/>
  <c r="H20" i="116"/>
  <c r="AG19" i="116"/>
  <c r="H43" i="116" s="1"/>
  <c r="H19" i="116"/>
  <c r="G19" i="116"/>
  <c r="F19" i="116"/>
  <c r="E19" i="116"/>
  <c r="D19" i="116"/>
  <c r="C19" i="116"/>
  <c r="B19" i="116"/>
  <c r="A19" i="116"/>
  <c r="H17" i="116"/>
  <c r="AG16" i="116"/>
  <c r="H40" i="116" s="1"/>
  <c r="H16" i="116"/>
  <c r="G16" i="116"/>
  <c r="F16" i="116"/>
  <c r="E16" i="116"/>
  <c r="D16" i="116"/>
  <c r="C16" i="116"/>
  <c r="B16" i="116"/>
  <c r="A16" i="116"/>
  <c r="H14" i="116"/>
  <c r="AG13" i="116"/>
  <c r="H37" i="116" s="1"/>
  <c r="H13" i="116"/>
  <c r="G13" i="116"/>
  <c r="F13" i="116"/>
  <c r="E13" i="116"/>
  <c r="D13" i="116"/>
  <c r="C13" i="116"/>
  <c r="B13" i="116"/>
  <c r="A13" i="116"/>
  <c r="H11" i="116"/>
  <c r="AG10" i="116"/>
  <c r="H34" i="116" s="1"/>
  <c r="AK9" i="14" s="1"/>
  <c r="H10" i="116"/>
  <c r="G10" i="116"/>
  <c r="F10" i="116"/>
  <c r="E10" i="116"/>
  <c r="D10" i="116"/>
  <c r="C10" i="116"/>
  <c r="B10" i="116"/>
  <c r="A10" i="116"/>
  <c r="H9" i="116"/>
  <c r="G9" i="116"/>
  <c r="F9" i="116"/>
  <c r="E9" i="116"/>
  <c r="D9" i="116"/>
  <c r="C9" i="116"/>
  <c r="B9" i="116"/>
  <c r="I7" i="116"/>
  <c r="E7" i="116"/>
  <c r="B7" i="116"/>
  <c r="B6" i="116"/>
  <c r="A6" i="116"/>
  <c r="A1" i="116"/>
  <c r="G46" i="115"/>
  <c r="F46" i="115"/>
  <c r="E46" i="115"/>
  <c r="D46" i="115"/>
  <c r="C46" i="115"/>
  <c r="B46" i="115"/>
  <c r="A46" i="115"/>
  <c r="G43" i="115"/>
  <c r="F43" i="115"/>
  <c r="E43" i="115"/>
  <c r="D43" i="115"/>
  <c r="C43" i="115"/>
  <c r="B43" i="115"/>
  <c r="A43" i="115"/>
  <c r="G40" i="115"/>
  <c r="F40" i="115"/>
  <c r="E40" i="115"/>
  <c r="D40" i="115"/>
  <c r="C40" i="115"/>
  <c r="B40" i="115"/>
  <c r="A40" i="115"/>
  <c r="G37" i="115"/>
  <c r="F37" i="115"/>
  <c r="E37" i="115"/>
  <c r="D37" i="115"/>
  <c r="C37" i="115"/>
  <c r="B37" i="115"/>
  <c r="A37" i="115"/>
  <c r="G34" i="115"/>
  <c r="F34" i="115"/>
  <c r="E34" i="115"/>
  <c r="D34" i="115"/>
  <c r="C34" i="115"/>
  <c r="B34" i="115"/>
  <c r="A34" i="115"/>
  <c r="H33" i="115"/>
  <c r="G33" i="115"/>
  <c r="F33" i="115"/>
  <c r="E33" i="115"/>
  <c r="D33" i="115"/>
  <c r="C33" i="115"/>
  <c r="B33" i="115"/>
  <c r="E32" i="115"/>
  <c r="B32" i="115"/>
  <c r="B31" i="115"/>
  <c r="A31" i="115"/>
  <c r="H23" i="115"/>
  <c r="AG22" i="115"/>
  <c r="H46" i="115" s="1"/>
  <c r="H22" i="115"/>
  <c r="G22" i="115"/>
  <c r="F22" i="115"/>
  <c r="E22" i="115"/>
  <c r="D22" i="115"/>
  <c r="C22" i="115"/>
  <c r="B22" i="115"/>
  <c r="A22" i="115"/>
  <c r="H20" i="115"/>
  <c r="AG19" i="115"/>
  <c r="H43" i="115" s="1"/>
  <c r="H19" i="115"/>
  <c r="G19" i="115"/>
  <c r="F19" i="115"/>
  <c r="E19" i="115"/>
  <c r="D19" i="115"/>
  <c r="C19" i="115"/>
  <c r="B19" i="115"/>
  <c r="A19" i="115"/>
  <c r="H17" i="115"/>
  <c r="AG16" i="115"/>
  <c r="H40" i="115" s="1"/>
  <c r="H16" i="115"/>
  <c r="G16" i="115"/>
  <c r="F16" i="115"/>
  <c r="E16" i="115"/>
  <c r="D16" i="115"/>
  <c r="C16" i="115"/>
  <c r="B16" i="115"/>
  <c r="A16" i="115"/>
  <c r="H14" i="115"/>
  <c r="AG13" i="115"/>
  <c r="H37" i="115" s="1"/>
  <c r="H13" i="115"/>
  <c r="G13" i="115"/>
  <c r="F13" i="115"/>
  <c r="E13" i="115"/>
  <c r="D13" i="115"/>
  <c r="C13" i="115"/>
  <c r="B13" i="115"/>
  <c r="A13" i="115"/>
  <c r="H11" i="115"/>
  <c r="AG10" i="115"/>
  <c r="H34" i="115" s="1"/>
  <c r="H10" i="115"/>
  <c r="G10" i="115"/>
  <c r="F10" i="115"/>
  <c r="E10" i="115"/>
  <c r="D10" i="115"/>
  <c r="C10" i="115"/>
  <c r="B10" i="115"/>
  <c r="A10" i="115"/>
  <c r="H9" i="115"/>
  <c r="G9" i="115"/>
  <c r="F9" i="115"/>
  <c r="E9" i="115"/>
  <c r="D9" i="115"/>
  <c r="C9" i="115"/>
  <c r="B9" i="115"/>
  <c r="I7" i="115"/>
  <c r="E7" i="115"/>
  <c r="B7" i="115"/>
  <c r="B6" i="115"/>
  <c r="A6" i="115"/>
  <c r="A1" i="115"/>
  <c r="G46" i="114"/>
  <c r="F46" i="114"/>
  <c r="E46" i="114"/>
  <c r="D46" i="114"/>
  <c r="C46" i="114"/>
  <c r="B46" i="114"/>
  <c r="A46" i="114"/>
  <c r="G43" i="114"/>
  <c r="F43" i="114"/>
  <c r="E43" i="114"/>
  <c r="D43" i="114"/>
  <c r="C43" i="114"/>
  <c r="B43" i="114"/>
  <c r="A43" i="114"/>
  <c r="G40" i="114"/>
  <c r="F40" i="114"/>
  <c r="E40" i="114"/>
  <c r="D40" i="114"/>
  <c r="C40" i="114"/>
  <c r="B40" i="114"/>
  <c r="A40" i="114"/>
  <c r="G37" i="114"/>
  <c r="F37" i="114"/>
  <c r="E37" i="114"/>
  <c r="D37" i="114"/>
  <c r="C37" i="114"/>
  <c r="B37" i="114"/>
  <c r="A37" i="114"/>
  <c r="G34" i="114"/>
  <c r="F34" i="114"/>
  <c r="E34" i="114"/>
  <c r="D34" i="114"/>
  <c r="C34" i="114"/>
  <c r="B34" i="114"/>
  <c r="A34" i="114"/>
  <c r="O33" i="114"/>
  <c r="I33" i="114"/>
  <c r="G33" i="114"/>
  <c r="F33" i="114"/>
  <c r="E33" i="114"/>
  <c r="D33" i="114"/>
  <c r="C33" i="114"/>
  <c r="B33" i="114"/>
  <c r="E32" i="114"/>
  <c r="B32" i="114"/>
  <c r="I31" i="114"/>
  <c r="B31" i="114"/>
  <c r="A31" i="114"/>
  <c r="H23" i="114"/>
  <c r="AG22" i="114"/>
  <c r="H46" i="114" s="1"/>
  <c r="H22" i="114"/>
  <c r="G22" i="114"/>
  <c r="F22" i="114"/>
  <c r="E22" i="114"/>
  <c r="D22" i="114"/>
  <c r="C22" i="114"/>
  <c r="B22" i="114"/>
  <c r="A22" i="114"/>
  <c r="H20" i="114"/>
  <c r="AG19" i="114"/>
  <c r="H43" i="114" s="1"/>
  <c r="H19" i="114"/>
  <c r="G19" i="114"/>
  <c r="F19" i="114"/>
  <c r="E19" i="114"/>
  <c r="D19" i="114"/>
  <c r="C19" i="114"/>
  <c r="B19" i="114"/>
  <c r="A19" i="114"/>
  <c r="H17" i="114"/>
  <c r="AG16" i="114"/>
  <c r="H40" i="114" s="1"/>
  <c r="H16" i="114"/>
  <c r="G16" i="114"/>
  <c r="F16" i="114"/>
  <c r="E16" i="114"/>
  <c r="D16" i="114"/>
  <c r="C16" i="114"/>
  <c r="B16" i="114"/>
  <c r="A16" i="114"/>
  <c r="H14" i="114"/>
  <c r="AG13" i="114"/>
  <c r="H37" i="114" s="1"/>
  <c r="H13" i="114"/>
  <c r="G13" i="114"/>
  <c r="F13" i="114"/>
  <c r="E13" i="114"/>
  <c r="D13" i="114"/>
  <c r="C13" i="114"/>
  <c r="B13" i="114"/>
  <c r="A13" i="114"/>
  <c r="H11" i="114"/>
  <c r="AG10" i="114"/>
  <c r="H34" i="114" s="1"/>
  <c r="H10" i="114"/>
  <c r="G10" i="114"/>
  <c r="F10" i="114"/>
  <c r="E10" i="114"/>
  <c r="D10" i="114"/>
  <c r="C10" i="114"/>
  <c r="B10" i="114"/>
  <c r="A10" i="114"/>
  <c r="AF9" i="114"/>
  <c r="AE9" i="114"/>
  <c r="AD9" i="114"/>
  <c r="AC9" i="114"/>
  <c r="AB9" i="114"/>
  <c r="AA9" i="114"/>
  <c r="Z9" i="114"/>
  <c r="Y9" i="114"/>
  <c r="X9" i="114"/>
  <c r="W9" i="114"/>
  <c r="V9" i="114"/>
  <c r="U9" i="114"/>
  <c r="T9" i="114"/>
  <c r="S9" i="114"/>
  <c r="R9" i="114"/>
  <c r="Q9" i="114"/>
  <c r="P9" i="114"/>
  <c r="O9" i="114"/>
  <c r="N9" i="114"/>
  <c r="M9" i="114"/>
  <c r="L9" i="114"/>
  <c r="K9" i="114"/>
  <c r="J9" i="114"/>
  <c r="I9" i="114"/>
  <c r="H9" i="114"/>
  <c r="G9" i="114"/>
  <c r="F9" i="114"/>
  <c r="E9" i="114"/>
  <c r="D9" i="114"/>
  <c r="C9" i="114"/>
  <c r="B9" i="114"/>
  <c r="I7" i="114"/>
  <c r="E7" i="114"/>
  <c r="B7" i="114"/>
  <c r="AG6" i="114"/>
  <c r="H33" i="114" s="1"/>
  <c r="I6" i="114"/>
  <c r="B6" i="114"/>
  <c r="A6" i="114"/>
  <c r="A4" i="114"/>
  <c r="A1" i="114"/>
  <c r="G46" i="113"/>
  <c r="F46" i="113"/>
  <c r="E46" i="113"/>
  <c r="D46" i="113"/>
  <c r="C46" i="113"/>
  <c r="B46" i="113"/>
  <c r="A46" i="113"/>
  <c r="G43" i="113"/>
  <c r="F43" i="113"/>
  <c r="E43" i="113"/>
  <c r="D43" i="113"/>
  <c r="C43" i="113"/>
  <c r="B43" i="113"/>
  <c r="A43" i="113"/>
  <c r="G40" i="113"/>
  <c r="F40" i="113"/>
  <c r="E40" i="113"/>
  <c r="D40" i="113"/>
  <c r="C40" i="113"/>
  <c r="B40" i="113"/>
  <c r="A40" i="113"/>
  <c r="G37" i="113"/>
  <c r="F37" i="113"/>
  <c r="E37" i="113"/>
  <c r="D37" i="113"/>
  <c r="C37" i="113"/>
  <c r="B37" i="113"/>
  <c r="A37" i="113"/>
  <c r="G34" i="113"/>
  <c r="F34" i="113"/>
  <c r="E34" i="113"/>
  <c r="D34" i="113"/>
  <c r="C34" i="113"/>
  <c r="B34" i="113"/>
  <c r="A34" i="113"/>
  <c r="H33" i="113"/>
  <c r="G33" i="113"/>
  <c r="F33" i="113"/>
  <c r="E33" i="113"/>
  <c r="D33" i="113"/>
  <c r="C33" i="113"/>
  <c r="B33" i="113"/>
  <c r="E32" i="113"/>
  <c r="B32" i="113"/>
  <c r="B31" i="113"/>
  <c r="A31" i="113"/>
  <c r="H23" i="113"/>
  <c r="AG22" i="113"/>
  <c r="H46" i="113" s="1"/>
  <c r="H22" i="113"/>
  <c r="G22" i="113"/>
  <c r="F22" i="113"/>
  <c r="E22" i="113"/>
  <c r="D22" i="113"/>
  <c r="C22" i="113"/>
  <c r="B22" i="113"/>
  <c r="A22" i="113"/>
  <c r="H20" i="113"/>
  <c r="AG19" i="113"/>
  <c r="H43" i="113" s="1"/>
  <c r="H19" i="113"/>
  <c r="G19" i="113"/>
  <c r="F19" i="113"/>
  <c r="E19" i="113"/>
  <c r="D19" i="113"/>
  <c r="C19" i="113"/>
  <c r="B19" i="113"/>
  <c r="A19" i="113"/>
  <c r="H17" i="113"/>
  <c r="AG16" i="113"/>
  <c r="H40" i="113" s="1"/>
  <c r="H16" i="113"/>
  <c r="G16" i="113"/>
  <c r="F16" i="113"/>
  <c r="E16" i="113"/>
  <c r="D16" i="113"/>
  <c r="C16" i="113"/>
  <c r="B16" i="113"/>
  <c r="A16" i="113"/>
  <c r="H14" i="113"/>
  <c r="AG13" i="113"/>
  <c r="H37" i="113" s="1"/>
  <c r="H13" i="113"/>
  <c r="G13" i="113"/>
  <c r="F13" i="113"/>
  <c r="E13" i="113"/>
  <c r="D13" i="113"/>
  <c r="C13" i="113"/>
  <c r="B13" i="113"/>
  <c r="A13" i="113"/>
  <c r="H11" i="113"/>
  <c r="AG10" i="113"/>
  <c r="H34" i="113" s="1"/>
  <c r="H10" i="113"/>
  <c r="G10" i="113"/>
  <c r="F10" i="113"/>
  <c r="E10" i="113"/>
  <c r="D10" i="113"/>
  <c r="C10" i="113"/>
  <c r="B10" i="113"/>
  <c r="A10" i="113"/>
  <c r="H9" i="113"/>
  <c r="G9" i="113"/>
  <c r="F9" i="113"/>
  <c r="E9" i="113"/>
  <c r="D9" i="113"/>
  <c r="C9" i="113"/>
  <c r="B9" i="113"/>
  <c r="I7" i="113"/>
  <c r="E7" i="113"/>
  <c r="B7" i="113"/>
  <c r="B6" i="113"/>
  <c r="A6" i="113"/>
  <c r="A1" i="113"/>
  <c r="G46" i="112"/>
  <c r="F46" i="112"/>
  <c r="E46" i="112"/>
  <c r="D46" i="112"/>
  <c r="C46" i="112"/>
  <c r="B46" i="112"/>
  <c r="A46" i="112"/>
  <c r="G43" i="112"/>
  <c r="F43" i="112"/>
  <c r="E43" i="112"/>
  <c r="D43" i="112"/>
  <c r="C43" i="112"/>
  <c r="B43" i="112"/>
  <c r="A43" i="112"/>
  <c r="G40" i="112"/>
  <c r="F40" i="112"/>
  <c r="E40" i="112"/>
  <c r="D40" i="112"/>
  <c r="C40" i="112"/>
  <c r="B40" i="112"/>
  <c r="A40" i="112"/>
  <c r="G37" i="112"/>
  <c r="F37" i="112"/>
  <c r="E37" i="112"/>
  <c r="D37" i="112"/>
  <c r="C37" i="112"/>
  <c r="B37" i="112"/>
  <c r="A37" i="112"/>
  <c r="G34" i="112"/>
  <c r="F34" i="112"/>
  <c r="E34" i="112"/>
  <c r="D34" i="112"/>
  <c r="C34" i="112"/>
  <c r="B34" i="112"/>
  <c r="A34" i="112"/>
  <c r="H33" i="112"/>
  <c r="G33" i="112"/>
  <c r="F33" i="112"/>
  <c r="E33" i="112"/>
  <c r="D33" i="112"/>
  <c r="C33" i="112"/>
  <c r="B33" i="112"/>
  <c r="E32" i="112"/>
  <c r="B32" i="112"/>
  <c r="B31" i="112"/>
  <c r="A31" i="112"/>
  <c r="H23" i="112"/>
  <c r="AG22" i="112"/>
  <c r="H46" i="112" s="1"/>
  <c r="H22" i="112"/>
  <c r="G22" i="112"/>
  <c r="F22" i="112"/>
  <c r="E22" i="112"/>
  <c r="D22" i="112"/>
  <c r="C22" i="112"/>
  <c r="B22" i="112"/>
  <c r="A22" i="112"/>
  <c r="H20" i="112"/>
  <c r="AG19" i="112"/>
  <c r="H43" i="112" s="1"/>
  <c r="H19" i="112"/>
  <c r="G19" i="112"/>
  <c r="F19" i="112"/>
  <c r="E19" i="112"/>
  <c r="D19" i="112"/>
  <c r="C19" i="112"/>
  <c r="B19" i="112"/>
  <c r="A19" i="112"/>
  <c r="H17" i="112"/>
  <c r="AG16" i="112"/>
  <c r="H40" i="112" s="1"/>
  <c r="H16" i="112"/>
  <c r="G16" i="112"/>
  <c r="F16" i="112"/>
  <c r="E16" i="112"/>
  <c r="D16" i="112"/>
  <c r="C16" i="112"/>
  <c r="B16" i="112"/>
  <c r="A16" i="112"/>
  <c r="H14" i="112"/>
  <c r="AG13" i="112"/>
  <c r="H37" i="112" s="1"/>
  <c r="H13" i="112"/>
  <c r="G13" i="112"/>
  <c r="F13" i="112"/>
  <c r="E13" i="112"/>
  <c r="D13" i="112"/>
  <c r="C13" i="112"/>
  <c r="B13" i="112"/>
  <c r="A13" i="112"/>
  <c r="H11" i="112"/>
  <c r="AG10" i="112"/>
  <c r="H34" i="112" s="1"/>
  <c r="H10" i="112"/>
  <c r="G10" i="112"/>
  <c r="F10" i="112"/>
  <c r="E10" i="112"/>
  <c r="D10" i="112"/>
  <c r="C10" i="112"/>
  <c r="B10" i="112"/>
  <c r="A10" i="112"/>
  <c r="H9" i="112"/>
  <c r="G9" i="112"/>
  <c r="F9" i="112"/>
  <c r="E9" i="112"/>
  <c r="D9" i="112"/>
  <c r="C9" i="112"/>
  <c r="B9" i="112"/>
  <c r="I7" i="112"/>
  <c r="E7" i="112"/>
  <c r="B7" i="112"/>
  <c r="B6" i="112"/>
  <c r="A6" i="112"/>
  <c r="A1" i="112"/>
  <c r="G46" i="111"/>
  <c r="F46" i="111"/>
  <c r="E46" i="111"/>
  <c r="D46" i="111"/>
  <c r="C46" i="111"/>
  <c r="B46" i="111"/>
  <c r="A46" i="111"/>
  <c r="G43" i="111"/>
  <c r="F43" i="111"/>
  <c r="E43" i="111"/>
  <c r="D43" i="111"/>
  <c r="C43" i="111"/>
  <c r="B43" i="111"/>
  <c r="A43" i="111"/>
  <c r="G40" i="111"/>
  <c r="F40" i="111"/>
  <c r="E40" i="111"/>
  <c r="D40" i="111"/>
  <c r="C40" i="111"/>
  <c r="B40" i="111"/>
  <c r="A40" i="111"/>
  <c r="G37" i="111"/>
  <c r="F37" i="111"/>
  <c r="E37" i="111"/>
  <c r="D37" i="111"/>
  <c r="C37" i="111"/>
  <c r="B37" i="111"/>
  <c r="A37" i="111"/>
  <c r="G34" i="111"/>
  <c r="F34" i="111"/>
  <c r="E34" i="111"/>
  <c r="D34" i="111"/>
  <c r="C34" i="111"/>
  <c r="B34" i="111"/>
  <c r="A34" i="111"/>
  <c r="O33" i="111"/>
  <c r="I33" i="111"/>
  <c r="G33" i="111"/>
  <c r="F33" i="111"/>
  <c r="E33" i="111"/>
  <c r="D33" i="111"/>
  <c r="C33" i="111"/>
  <c r="B33" i="111"/>
  <c r="E32" i="111"/>
  <c r="B32" i="111"/>
  <c r="I31" i="111"/>
  <c r="B31" i="111"/>
  <c r="A31" i="111"/>
  <c r="H23" i="111"/>
  <c r="AG22" i="111"/>
  <c r="H46" i="111" s="1"/>
  <c r="H22" i="111"/>
  <c r="G22" i="111"/>
  <c r="F22" i="111"/>
  <c r="E22" i="111"/>
  <c r="D22" i="111"/>
  <c r="C22" i="111"/>
  <c r="B22" i="111"/>
  <c r="A22" i="111"/>
  <c r="H20" i="111"/>
  <c r="AG19" i="111"/>
  <c r="H43" i="111" s="1"/>
  <c r="H19" i="111"/>
  <c r="G19" i="111"/>
  <c r="F19" i="111"/>
  <c r="E19" i="111"/>
  <c r="D19" i="111"/>
  <c r="C19" i="111"/>
  <c r="B19" i="111"/>
  <c r="A19" i="111"/>
  <c r="H17" i="111"/>
  <c r="AG16" i="111"/>
  <c r="H40" i="111" s="1"/>
  <c r="H16" i="111"/>
  <c r="G16" i="111"/>
  <c r="F16" i="111"/>
  <c r="E16" i="111"/>
  <c r="D16" i="111"/>
  <c r="C16" i="111"/>
  <c r="B16" i="111"/>
  <c r="A16" i="111"/>
  <c r="H14" i="111"/>
  <c r="AG13" i="111"/>
  <c r="H37" i="111" s="1"/>
  <c r="H13" i="111"/>
  <c r="G13" i="111"/>
  <c r="F13" i="111"/>
  <c r="E13" i="111"/>
  <c r="D13" i="111"/>
  <c r="C13" i="111"/>
  <c r="B13" i="111"/>
  <c r="A13" i="111"/>
  <c r="H11" i="111"/>
  <c r="AG10" i="111"/>
  <c r="H34" i="111" s="1"/>
  <c r="H10" i="111"/>
  <c r="G10" i="111"/>
  <c r="F10" i="111"/>
  <c r="E10" i="111"/>
  <c r="D10" i="111"/>
  <c r="C10" i="111"/>
  <c r="B10" i="111"/>
  <c r="A10" i="111"/>
  <c r="AF9" i="111"/>
  <c r="AE9" i="111"/>
  <c r="AD9" i="111"/>
  <c r="AC9" i="111"/>
  <c r="AB9" i="111"/>
  <c r="AA9" i="111"/>
  <c r="Z9" i="111"/>
  <c r="Y9" i="111"/>
  <c r="X9" i="111"/>
  <c r="W9" i="111"/>
  <c r="V9" i="111"/>
  <c r="U9" i="111"/>
  <c r="T9" i="111"/>
  <c r="S9" i="111"/>
  <c r="R9" i="111"/>
  <c r="Q9" i="111"/>
  <c r="P9" i="111"/>
  <c r="O9" i="111"/>
  <c r="N9" i="111"/>
  <c r="M9" i="111"/>
  <c r="L9" i="111"/>
  <c r="K9" i="111"/>
  <c r="J9" i="111"/>
  <c r="I9" i="111"/>
  <c r="H9" i="111"/>
  <c r="G9" i="111"/>
  <c r="F9" i="111"/>
  <c r="E9" i="111"/>
  <c r="D9" i="111"/>
  <c r="C9" i="111"/>
  <c r="B9" i="111"/>
  <c r="I7" i="111"/>
  <c r="E7" i="111"/>
  <c r="B7" i="111"/>
  <c r="AG6" i="111"/>
  <c r="H33" i="111" s="1"/>
  <c r="I6" i="111"/>
  <c r="B6" i="111"/>
  <c r="A6" i="111"/>
  <c r="A4" i="111"/>
  <c r="A1" i="111"/>
  <c r="G46" i="110"/>
  <c r="F46" i="110"/>
  <c r="E46" i="110"/>
  <c r="D46" i="110"/>
  <c r="C46" i="110"/>
  <c r="B46" i="110"/>
  <c r="A46" i="110"/>
  <c r="G43" i="110"/>
  <c r="F43" i="110"/>
  <c r="E43" i="110"/>
  <c r="D43" i="110"/>
  <c r="C43" i="110"/>
  <c r="B43" i="110"/>
  <c r="A43" i="110"/>
  <c r="G40" i="110"/>
  <c r="F40" i="110"/>
  <c r="E40" i="110"/>
  <c r="D40" i="110"/>
  <c r="C40" i="110"/>
  <c r="B40" i="110"/>
  <c r="A40" i="110"/>
  <c r="G37" i="110"/>
  <c r="F37" i="110"/>
  <c r="E37" i="110"/>
  <c r="D37" i="110"/>
  <c r="C37" i="110"/>
  <c r="B37" i="110"/>
  <c r="A37" i="110"/>
  <c r="G34" i="110"/>
  <c r="F34" i="110"/>
  <c r="E34" i="110"/>
  <c r="D34" i="110"/>
  <c r="C34" i="110"/>
  <c r="B34" i="110"/>
  <c r="A34" i="110"/>
  <c r="H33" i="110"/>
  <c r="G33" i="110"/>
  <c r="F33" i="110"/>
  <c r="E33" i="110"/>
  <c r="D33" i="110"/>
  <c r="C33" i="110"/>
  <c r="B33" i="110"/>
  <c r="E32" i="110"/>
  <c r="B32" i="110"/>
  <c r="B31" i="110"/>
  <c r="A31" i="110"/>
  <c r="H23" i="110"/>
  <c r="AG22" i="110"/>
  <c r="H46" i="110" s="1"/>
  <c r="H22" i="110"/>
  <c r="G22" i="110"/>
  <c r="F22" i="110"/>
  <c r="E22" i="110"/>
  <c r="D22" i="110"/>
  <c r="C22" i="110"/>
  <c r="B22" i="110"/>
  <c r="A22" i="110"/>
  <c r="H20" i="110"/>
  <c r="AG19" i="110"/>
  <c r="H43" i="110" s="1"/>
  <c r="H19" i="110"/>
  <c r="G19" i="110"/>
  <c r="F19" i="110"/>
  <c r="E19" i="110"/>
  <c r="D19" i="110"/>
  <c r="C19" i="110"/>
  <c r="B19" i="110"/>
  <c r="A19" i="110"/>
  <c r="H17" i="110"/>
  <c r="AG16" i="110"/>
  <c r="H40" i="110" s="1"/>
  <c r="H16" i="110"/>
  <c r="G16" i="110"/>
  <c r="F16" i="110"/>
  <c r="E16" i="110"/>
  <c r="D16" i="110"/>
  <c r="C16" i="110"/>
  <c r="B16" i="110"/>
  <c r="A16" i="110"/>
  <c r="H14" i="110"/>
  <c r="AG13" i="110"/>
  <c r="H37" i="110" s="1"/>
  <c r="H13" i="110"/>
  <c r="G13" i="110"/>
  <c r="F13" i="110"/>
  <c r="E13" i="110"/>
  <c r="D13" i="110"/>
  <c r="C13" i="110"/>
  <c r="B13" i="110"/>
  <c r="A13" i="110"/>
  <c r="H11" i="110"/>
  <c r="AG10" i="110"/>
  <c r="H34" i="110" s="1"/>
  <c r="H10" i="110"/>
  <c r="G10" i="110"/>
  <c r="F10" i="110"/>
  <c r="E10" i="110"/>
  <c r="D10" i="110"/>
  <c r="C10" i="110"/>
  <c r="B10" i="110"/>
  <c r="A10" i="110"/>
  <c r="H9" i="110"/>
  <c r="G9" i="110"/>
  <c r="F9" i="110"/>
  <c r="E9" i="110"/>
  <c r="D9" i="110"/>
  <c r="C9" i="110"/>
  <c r="B9" i="110"/>
  <c r="I7" i="110"/>
  <c r="E7" i="110"/>
  <c r="B7" i="110"/>
  <c r="B6" i="110"/>
  <c r="A6" i="110"/>
  <c r="A1" i="110"/>
  <c r="G46" i="109"/>
  <c r="F46" i="109"/>
  <c r="E46" i="109"/>
  <c r="D46" i="109"/>
  <c r="C46" i="109"/>
  <c r="B46" i="109"/>
  <c r="A46" i="109"/>
  <c r="G43" i="109"/>
  <c r="F43" i="109"/>
  <c r="E43" i="109"/>
  <c r="D43" i="109"/>
  <c r="C43" i="109"/>
  <c r="B43" i="109"/>
  <c r="A43" i="109"/>
  <c r="G40" i="109"/>
  <c r="F40" i="109"/>
  <c r="E40" i="109"/>
  <c r="D40" i="109"/>
  <c r="C40" i="109"/>
  <c r="B40" i="109"/>
  <c r="A40" i="109"/>
  <c r="G37" i="109"/>
  <c r="F37" i="109"/>
  <c r="E37" i="109"/>
  <c r="D37" i="109"/>
  <c r="C37" i="109"/>
  <c r="B37" i="109"/>
  <c r="A37" i="109"/>
  <c r="G34" i="109"/>
  <c r="F34" i="109"/>
  <c r="E34" i="109"/>
  <c r="D34" i="109"/>
  <c r="C34" i="109"/>
  <c r="B34" i="109"/>
  <c r="A34" i="109"/>
  <c r="H33" i="109"/>
  <c r="G33" i="109"/>
  <c r="F33" i="109"/>
  <c r="E33" i="109"/>
  <c r="D33" i="109"/>
  <c r="C33" i="109"/>
  <c r="B33" i="109"/>
  <c r="E32" i="109"/>
  <c r="B32" i="109"/>
  <c r="B31" i="109"/>
  <c r="A31" i="109"/>
  <c r="H23" i="109"/>
  <c r="AG22" i="109"/>
  <c r="H46" i="109" s="1"/>
  <c r="H22" i="109"/>
  <c r="G22" i="109"/>
  <c r="F22" i="109"/>
  <c r="E22" i="109"/>
  <c r="D22" i="109"/>
  <c r="C22" i="109"/>
  <c r="B22" i="109"/>
  <c r="A22" i="109"/>
  <c r="H20" i="109"/>
  <c r="AG19" i="109"/>
  <c r="H43" i="109" s="1"/>
  <c r="H19" i="109"/>
  <c r="G19" i="109"/>
  <c r="F19" i="109"/>
  <c r="E19" i="109"/>
  <c r="D19" i="109"/>
  <c r="C19" i="109"/>
  <c r="B19" i="109"/>
  <c r="A19" i="109"/>
  <c r="H17" i="109"/>
  <c r="AG16" i="109"/>
  <c r="H40" i="109" s="1"/>
  <c r="H16" i="109"/>
  <c r="G16" i="109"/>
  <c r="F16" i="109"/>
  <c r="E16" i="109"/>
  <c r="D16" i="109"/>
  <c r="C16" i="109"/>
  <c r="B16" i="109"/>
  <c r="A16" i="109"/>
  <c r="H14" i="109"/>
  <c r="AG13" i="109"/>
  <c r="H37" i="109" s="1"/>
  <c r="H13" i="109"/>
  <c r="G13" i="109"/>
  <c r="F13" i="109"/>
  <c r="E13" i="109"/>
  <c r="D13" i="109"/>
  <c r="C13" i="109"/>
  <c r="B13" i="109"/>
  <c r="A13" i="109"/>
  <c r="H11" i="109"/>
  <c r="AG10" i="109"/>
  <c r="H34" i="109" s="1"/>
  <c r="H10" i="109"/>
  <c r="G10" i="109"/>
  <c r="F10" i="109"/>
  <c r="E10" i="109"/>
  <c r="D10" i="109"/>
  <c r="C10" i="109"/>
  <c r="B10" i="109"/>
  <c r="A10" i="109"/>
  <c r="H9" i="109"/>
  <c r="G9" i="109"/>
  <c r="F9" i="109"/>
  <c r="E9" i="109"/>
  <c r="D9" i="109"/>
  <c r="C9" i="109"/>
  <c r="B9" i="109"/>
  <c r="I7" i="109"/>
  <c r="E7" i="109"/>
  <c r="B7" i="109"/>
  <c r="B6" i="109"/>
  <c r="A6" i="109"/>
  <c r="A1" i="109"/>
  <c r="G46" i="108"/>
  <c r="F46" i="108"/>
  <c r="E46" i="108"/>
  <c r="D46" i="108"/>
  <c r="C46" i="108"/>
  <c r="B46" i="108"/>
  <c r="A46" i="108"/>
  <c r="G43" i="108"/>
  <c r="F43" i="108"/>
  <c r="E43" i="108"/>
  <c r="D43" i="108"/>
  <c r="C43" i="108"/>
  <c r="B43" i="108"/>
  <c r="A43" i="108"/>
  <c r="G40" i="108"/>
  <c r="F40" i="108"/>
  <c r="E40" i="108"/>
  <c r="D40" i="108"/>
  <c r="C40" i="108"/>
  <c r="B40" i="108"/>
  <c r="A40" i="108"/>
  <c r="G37" i="108"/>
  <c r="F37" i="108"/>
  <c r="E37" i="108"/>
  <c r="D37" i="108"/>
  <c r="C37" i="108"/>
  <c r="B37" i="108"/>
  <c r="A37" i="108"/>
  <c r="G34" i="108"/>
  <c r="F34" i="108"/>
  <c r="E34" i="108"/>
  <c r="D34" i="108"/>
  <c r="C34" i="108"/>
  <c r="B34" i="108"/>
  <c r="A34" i="108"/>
  <c r="O33" i="108"/>
  <c r="I33" i="108"/>
  <c r="G33" i="108"/>
  <c r="F33" i="108"/>
  <c r="E33" i="108"/>
  <c r="D33" i="108"/>
  <c r="C33" i="108"/>
  <c r="B33" i="108"/>
  <c r="E32" i="108"/>
  <c r="B32" i="108"/>
  <c r="I31" i="108"/>
  <c r="B31" i="108"/>
  <c r="A31" i="108"/>
  <c r="H23" i="108"/>
  <c r="AG22" i="108"/>
  <c r="H46" i="108" s="1"/>
  <c r="H22" i="108"/>
  <c r="G22" i="108"/>
  <c r="F22" i="108"/>
  <c r="E22" i="108"/>
  <c r="D22" i="108"/>
  <c r="C22" i="108"/>
  <c r="B22" i="108"/>
  <c r="A22" i="108"/>
  <c r="H20" i="108"/>
  <c r="AG19" i="108"/>
  <c r="H43" i="108" s="1"/>
  <c r="H19" i="108"/>
  <c r="G19" i="108"/>
  <c r="F19" i="108"/>
  <c r="E19" i="108"/>
  <c r="D19" i="108"/>
  <c r="C19" i="108"/>
  <c r="B19" i="108"/>
  <c r="A19" i="108"/>
  <c r="H17" i="108"/>
  <c r="AG16" i="108"/>
  <c r="H40" i="108" s="1"/>
  <c r="H16" i="108"/>
  <c r="G16" i="108"/>
  <c r="F16" i="108"/>
  <c r="E16" i="108"/>
  <c r="D16" i="108"/>
  <c r="C16" i="108"/>
  <c r="B16" i="108"/>
  <c r="A16" i="108"/>
  <c r="H14" i="108"/>
  <c r="AG13" i="108"/>
  <c r="H37" i="108" s="1"/>
  <c r="H13" i="108"/>
  <c r="G13" i="108"/>
  <c r="F13" i="108"/>
  <c r="E13" i="108"/>
  <c r="D13" i="108"/>
  <c r="C13" i="108"/>
  <c r="B13" i="108"/>
  <c r="A13" i="108"/>
  <c r="H11" i="108"/>
  <c r="AG10" i="108"/>
  <c r="H34" i="108" s="1"/>
  <c r="H10" i="108"/>
  <c r="G10" i="108"/>
  <c r="F10" i="108"/>
  <c r="E10" i="108"/>
  <c r="D10" i="108"/>
  <c r="C10" i="108"/>
  <c r="B10" i="108"/>
  <c r="A10" i="108"/>
  <c r="AF9" i="108"/>
  <c r="AE9" i="108"/>
  <c r="AD9" i="108"/>
  <c r="AC9" i="108"/>
  <c r="AB9" i="108"/>
  <c r="AA9" i="108"/>
  <c r="Z9" i="108"/>
  <c r="Y9" i="108"/>
  <c r="X9" i="108"/>
  <c r="W9" i="108"/>
  <c r="V9" i="108"/>
  <c r="U9" i="108"/>
  <c r="T9" i="108"/>
  <c r="S9" i="108"/>
  <c r="R9" i="108"/>
  <c r="Q9" i="108"/>
  <c r="P9" i="108"/>
  <c r="O9" i="108"/>
  <c r="N9" i="108"/>
  <c r="M9" i="108"/>
  <c r="L9" i="108"/>
  <c r="K9" i="108"/>
  <c r="J9" i="108"/>
  <c r="I9" i="108"/>
  <c r="H9" i="108"/>
  <c r="G9" i="108"/>
  <c r="F9" i="108"/>
  <c r="E9" i="108"/>
  <c r="D9" i="108"/>
  <c r="C9" i="108"/>
  <c r="B9" i="108"/>
  <c r="I7" i="108"/>
  <c r="E7" i="108"/>
  <c r="B7" i="108"/>
  <c r="AG6" i="108"/>
  <c r="H33" i="108" s="1"/>
  <c r="I6" i="108"/>
  <c r="B6" i="108"/>
  <c r="A6" i="108"/>
  <c r="A4" i="108"/>
  <c r="A1" i="108"/>
  <c r="G46" i="107"/>
  <c r="F46" i="107"/>
  <c r="E46" i="107"/>
  <c r="D46" i="107"/>
  <c r="C46" i="107"/>
  <c r="B46" i="107"/>
  <c r="A46" i="107"/>
  <c r="G43" i="107"/>
  <c r="F43" i="107"/>
  <c r="E43" i="107"/>
  <c r="D43" i="107"/>
  <c r="C43" i="107"/>
  <c r="B43" i="107"/>
  <c r="A43" i="107"/>
  <c r="G40" i="107"/>
  <c r="F40" i="107"/>
  <c r="E40" i="107"/>
  <c r="D40" i="107"/>
  <c r="C40" i="107"/>
  <c r="B40" i="107"/>
  <c r="A40" i="107"/>
  <c r="G37" i="107"/>
  <c r="F37" i="107"/>
  <c r="E37" i="107"/>
  <c r="D37" i="107"/>
  <c r="C37" i="107"/>
  <c r="B37" i="107"/>
  <c r="A37" i="107"/>
  <c r="G34" i="107"/>
  <c r="F34" i="107"/>
  <c r="E34" i="107"/>
  <c r="D34" i="107"/>
  <c r="C34" i="107"/>
  <c r="B34" i="107"/>
  <c r="A34" i="107"/>
  <c r="H33" i="107"/>
  <c r="G33" i="107"/>
  <c r="F33" i="107"/>
  <c r="E33" i="107"/>
  <c r="D33" i="107"/>
  <c r="C33" i="107"/>
  <c r="B33" i="107"/>
  <c r="E32" i="107"/>
  <c r="B32" i="107"/>
  <c r="B31" i="107"/>
  <c r="A31" i="107"/>
  <c r="H23" i="107"/>
  <c r="AG22" i="107"/>
  <c r="H46" i="107" s="1"/>
  <c r="H22" i="107"/>
  <c r="G22" i="107"/>
  <c r="F22" i="107"/>
  <c r="E22" i="107"/>
  <c r="D22" i="107"/>
  <c r="C22" i="107"/>
  <c r="B22" i="107"/>
  <c r="A22" i="107"/>
  <c r="H20" i="107"/>
  <c r="AG19" i="107"/>
  <c r="H43" i="107" s="1"/>
  <c r="H19" i="107"/>
  <c r="G19" i="107"/>
  <c r="F19" i="107"/>
  <c r="E19" i="107"/>
  <c r="D19" i="107"/>
  <c r="C19" i="107"/>
  <c r="B19" i="107"/>
  <c r="A19" i="107"/>
  <c r="H17" i="107"/>
  <c r="AG16" i="107"/>
  <c r="H40" i="107" s="1"/>
  <c r="H16" i="107"/>
  <c r="G16" i="107"/>
  <c r="F16" i="107"/>
  <c r="E16" i="107"/>
  <c r="D16" i="107"/>
  <c r="C16" i="107"/>
  <c r="B16" i="107"/>
  <c r="A16" i="107"/>
  <c r="H14" i="107"/>
  <c r="AG13" i="107"/>
  <c r="H37" i="107" s="1"/>
  <c r="H13" i="107"/>
  <c r="G13" i="107"/>
  <c r="F13" i="107"/>
  <c r="E13" i="107"/>
  <c r="D13" i="107"/>
  <c r="C13" i="107"/>
  <c r="B13" i="107"/>
  <c r="A13" i="107"/>
  <c r="H11" i="107"/>
  <c r="AG10" i="107"/>
  <c r="H34" i="107" s="1"/>
  <c r="H10" i="107"/>
  <c r="G10" i="107"/>
  <c r="F10" i="107"/>
  <c r="E10" i="107"/>
  <c r="D10" i="107"/>
  <c r="C10" i="107"/>
  <c r="B10" i="107"/>
  <c r="A10" i="107"/>
  <c r="H9" i="107"/>
  <c r="G9" i="107"/>
  <c r="F9" i="107"/>
  <c r="E9" i="107"/>
  <c r="D9" i="107"/>
  <c r="C9" i="107"/>
  <c r="B9" i="107"/>
  <c r="I7" i="107"/>
  <c r="E7" i="107"/>
  <c r="B7" i="107"/>
  <c r="B6" i="107"/>
  <c r="A6" i="107"/>
  <c r="A1" i="107"/>
  <c r="AI15" i="14" l="1"/>
  <c r="AG21" i="14"/>
  <c r="AG9" i="14"/>
  <c r="AK12" i="14"/>
  <c r="AK18" i="14"/>
  <c r="AI12" i="14"/>
  <c r="AI18" i="14"/>
  <c r="AI9" i="14"/>
  <c r="AI21" i="14"/>
  <c r="AG12" i="14"/>
  <c r="AG18" i="14"/>
  <c r="AK15" i="14"/>
  <c r="AG15" i="14"/>
  <c r="AK21" i="14"/>
  <c r="G46" i="106"/>
  <c r="F46" i="106"/>
  <c r="E46" i="106"/>
  <c r="D46" i="106"/>
  <c r="C46" i="106"/>
  <c r="B46" i="106"/>
  <c r="A46" i="106"/>
  <c r="G43" i="106"/>
  <c r="F43" i="106"/>
  <c r="E43" i="106"/>
  <c r="D43" i="106"/>
  <c r="C43" i="106"/>
  <c r="B43" i="106"/>
  <c r="A43" i="106"/>
  <c r="G40" i="106"/>
  <c r="F40" i="106"/>
  <c r="E40" i="106"/>
  <c r="D40" i="106"/>
  <c r="C40" i="106"/>
  <c r="B40" i="106"/>
  <c r="A40" i="106"/>
  <c r="G37" i="106"/>
  <c r="F37" i="106"/>
  <c r="E37" i="106"/>
  <c r="D37" i="106"/>
  <c r="C37" i="106"/>
  <c r="B37" i="106"/>
  <c r="A37" i="106"/>
  <c r="G34" i="106"/>
  <c r="F34" i="106"/>
  <c r="E34" i="106"/>
  <c r="D34" i="106"/>
  <c r="C34" i="106"/>
  <c r="B34" i="106"/>
  <c r="A34" i="106"/>
  <c r="H33" i="106"/>
  <c r="G33" i="106"/>
  <c r="F33" i="106"/>
  <c r="E33" i="106"/>
  <c r="D33" i="106"/>
  <c r="C33" i="106"/>
  <c r="B33" i="106"/>
  <c r="E32" i="106"/>
  <c r="B32" i="106"/>
  <c r="B31" i="106"/>
  <c r="A31" i="106"/>
  <c r="H23" i="106"/>
  <c r="AG22" i="106"/>
  <c r="H46" i="106" s="1"/>
  <c r="H22" i="106"/>
  <c r="G22" i="106"/>
  <c r="F22" i="106"/>
  <c r="E22" i="106"/>
  <c r="D22" i="106"/>
  <c r="C22" i="106"/>
  <c r="B22" i="106"/>
  <c r="A22" i="106"/>
  <c r="H20" i="106"/>
  <c r="AG19" i="106"/>
  <c r="H43" i="106" s="1"/>
  <c r="H19" i="106"/>
  <c r="G19" i="106"/>
  <c r="F19" i="106"/>
  <c r="E19" i="106"/>
  <c r="D19" i="106"/>
  <c r="C19" i="106"/>
  <c r="B19" i="106"/>
  <c r="A19" i="106"/>
  <c r="H17" i="106"/>
  <c r="AG16" i="106"/>
  <c r="H40" i="106" s="1"/>
  <c r="H16" i="106"/>
  <c r="G16" i="106"/>
  <c r="F16" i="106"/>
  <c r="E16" i="106"/>
  <c r="D16" i="106"/>
  <c r="C16" i="106"/>
  <c r="B16" i="106"/>
  <c r="A16" i="106"/>
  <c r="H14" i="106"/>
  <c r="AG13" i="106"/>
  <c r="H37" i="106" s="1"/>
  <c r="H13" i="106"/>
  <c r="G13" i="106"/>
  <c r="F13" i="106"/>
  <c r="E13" i="106"/>
  <c r="D13" i="106"/>
  <c r="C13" i="106"/>
  <c r="B13" i="106"/>
  <c r="A13" i="106"/>
  <c r="H11" i="106"/>
  <c r="AG10" i="106"/>
  <c r="H34" i="106" s="1"/>
  <c r="H10" i="106"/>
  <c r="G10" i="106"/>
  <c r="F10" i="106"/>
  <c r="E10" i="106"/>
  <c r="D10" i="106"/>
  <c r="C10" i="106"/>
  <c r="B10" i="106"/>
  <c r="A10" i="106"/>
  <c r="H9" i="106"/>
  <c r="G9" i="106"/>
  <c r="F9" i="106"/>
  <c r="E9" i="106"/>
  <c r="D9" i="106"/>
  <c r="C9" i="106"/>
  <c r="B9" i="106"/>
  <c r="I7" i="106"/>
  <c r="E7" i="106"/>
  <c r="B7" i="106"/>
  <c r="B6" i="106"/>
  <c r="A6" i="106"/>
  <c r="A1" i="106"/>
  <c r="G46" i="105"/>
  <c r="F46" i="105"/>
  <c r="E46" i="105"/>
  <c r="D46" i="105"/>
  <c r="C46" i="105"/>
  <c r="B46" i="105"/>
  <c r="A46" i="105"/>
  <c r="G43" i="105"/>
  <c r="F43" i="105"/>
  <c r="E43" i="105"/>
  <c r="D43" i="105"/>
  <c r="C43" i="105"/>
  <c r="B43" i="105"/>
  <c r="A43" i="105"/>
  <c r="G40" i="105"/>
  <c r="F40" i="105"/>
  <c r="E40" i="105"/>
  <c r="D40" i="105"/>
  <c r="C40" i="105"/>
  <c r="B40" i="105"/>
  <c r="A40" i="105"/>
  <c r="G37" i="105"/>
  <c r="F37" i="105"/>
  <c r="E37" i="105"/>
  <c r="D37" i="105"/>
  <c r="C37" i="105"/>
  <c r="B37" i="105"/>
  <c r="A37" i="105"/>
  <c r="G34" i="105"/>
  <c r="F34" i="105"/>
  <c r="E34" i="105"/>
  <c r="D34" i="105"/>
  <c r="C34" i="105"/>
  <c r="B34" i="105"/>
  <c r="A34" i="105"/>
  <c r="O33" i="105"/>
  <c r="I33" i="105"/>
  <c r="G33" i="105"/>
  <c r="F33" i="105"/>
  <c r="E33" i="105"/>
  <c r="D33" i="105"/>
  <c r="C33" i="105"/>
  <c r="B33" i="105"/>
  <c r="E32" i="105"/>
  <c r="B32" i="105"/>
  <c r="I31" i="105"/>
  <c r="B31" i="105"/>
  <c r="A31" i="105"/>
  <c r="H23" i="105"/>
  <c r="AG22" i="105"/>
  <c r="H46" i="105" s="1"/>
  <c r="H22" i="105"/>
  <c r="G22" i="105"/>
  <c r="F22" i="105"/>
  <c r="E22" i="105"/>
  <c r="D22" i="105"/>
  <c r="C22" i="105"/>
  <c r="B22" i="105"/>
  <c r="A22" i="105"/>
  <c r="H20" i="105"/>
  <c r="AG19" i="105"/>
  <c r="H43" i="105" s="1"/>
  <c r="H19" i="105"/>
  <c r="G19" i="105"/>
  <c r="F19" i="105"/>
  <c r="E19" i="105"/>
  <c r="D19" i="105"/>
  <c r="C19" i="105"/>
  <c r="B19" i="105"/>
  <c r="A19" i="105"/>
  <c r="H17" i="105"/>
  <c r="AG16" i="105"/>
  <c r="H40" i="105" s="1"/>
  <c r="H16" i="105"/>
  <c r="G16" i="105"/>
  <c r="F16" i="105"/>
  <c r="E16" i="105"/>
  <c r="D16" i="105"/>
  <c r="C16" i="105"/>
  <c r="B16" i="105"/>
  <c r="A16" i="105"/>
  <c r="H14" i="105"/>
  <c r="AG13" i="105"/>
  <c r="H37" i="105" s="1"/>
  <c r="H13" i="105"/>
  <c r="G13" i="105"/>
  <c r="F13" i="105"/>
  <c r="E13" i="105"/>
  <c r="D13" i="105"/>
  <c r="C13" i="105"/>
  <c r="B13" i="105"/>
  <c r="A13" i="105"/>
  <c r="H11" i="105"/>
  <c r="AG10" i="105"/>
  <c r="H34" i="105" s="1"/>
  <c r="H10" i="105"/>
  <c r="G10" i="105"/>
  <c r="F10" i="105"/>
  <c r="E10" i="105"/>
  <c r="D10" i="105"/>
  <c r="C10" i="105"/>
  <c r="B10" i="105"/>
  <c r="A10" i="105"/>
  <c r="H9" i="105"/>
  <c r="G9" i="105"/>
  <c r="F9" i="105"/>
  <c r="E9" i="105"/>
  <c r="D9" i="105"/>
  <c r="C9" i="105"/>
  <c r="B9" i="105"/>
  <c r="I7" i="105"/>
  <c r="E7" i="105"/>
  <c r="B7" i="105"/>
  <c r="AG6" i="105"/>
  <c r="H33" i="105" s="1"/>
  <c r="I6" i="105"/>
  <c r="B6" i="105"/>
  <c r="A6" i="105"/>
  <c r="A4" i="105"/>
  <c r="A1" i="105"/>
  <c r="G46" i="104"/>
  <c r="F46" i="104"/>
  <c r="E46" i="104"/>
  <c r="D46" i="104"/>
  <c r="C46" i="104"/>
  <c r="B46" i="104"/>
  <c r="A46" i="104"/>
  <c r="G43" i="104"/>
  <c r="F43" i="104"/>
  <c r="E43" i="104"/>
  <c r="D43" i="104"/>
  <c r="C43" i="104"/>
  <c r="B43" i="104"/>
  <c r="A43" i="104"/>
  <c r="G40" i="104"/>
  <c r="F40" i="104"/>
  <c r="E40" i="104"/>
  <c r="D40" i="104"/>
  <c r="C40" i="104"/>
  <c r="B40" i="104"/>
  <c r="A40" i="104"/>
  <c r="G37" i="104"/>
  <c r="F37" i="104"/>
  <c r="E37" i="104"/>
  <c r="D37" i="104"/>
  <c r="C37" i="104"/>
  <c r="B37" i="104"/>
  <c r="A37" i="104"/>
  <c r="G34" i="104"/>
  <c r="F34" i="104"/>
  <c r="E34" i="104"/>
  <c r="D34" i="104"/>
  <c r="C34" i="104"/>
  <c r="B34" i="104"/>
  <c r="A34" i="104"/>
  <c r="H33" i="104"/>
  <c r="G33" i="104"/>
  <c r="F33" i="104"/>
  <c r="E33" i="104"/>
  <c r="D33" i="104"/>
  <c r="C33" i="104"/>
  <c r="B33" i="104"/>
  <c r="E32" i="104"/>
  <c r="B32" i="104"/>
  <c r="B31" i="104"/>
  <c r="A31" i="104"/>
  <c r="H23" i="104"/>
  <c r="AG22" i="104"/>
  <c r="H46" i="104" s="1"/>
  <c r="AC21" i="14" s="1"/>
  <c r="H22" i="104"/>
  <c r="G22" i="104"/>
  <c r="F22" i="104"/>
  <c r="E22" i="104"/>
  <c r="D22" i="104"/>
  <c r="C22" i="104"/>
  <c r="B22" i="104"/>
  <c r="A22" i="104"/>
  <c r="H20" i="104"/>
  <c r="AG19" i="104"/>
  <c r="H43" i="104" s="1"/>
  <c r="AC18" i="14" s="1"/>
  <c r="H19" i="104"/>
  <c r="G19" i="104"/>
  <c r="F19" i="104"/>
  <c r="E19" i="104"/>
  <c r="D19" i="104"/>
  <c r="C19" i="104"/>
  <c r="B19" i="104"/>
  <c r="A19" i="104"/>
  <c r="H17" i="104"/>
  <c r="AG16" i="104"/>
  <c r="H40" i="104" s="1"/>
  <c r="AC15" i="14" s="1"/>
  <c r="H16" i="104"/>
  <c r="G16" i="104"/>
  <c r="F16" i="104"/>
  <c r="E16" i="104"/>
  <c r="D16" i="104"/>
  <c r="C16" i="104"/>
  <c r="B16" i="104"/>
  <c r="A16" i="104"/>
  <c r="H14" i="104"/>
  <c r="AG13" i="104"/>
  <c r="H37" i="104" s="1"/>
  <c r="AC12" i="14" s="1"/>
  <c r="H13" i="104"/>
  <c r="G13" i="104"/>
  <c r="F13" i="104"/>
  <c r="E13" i="104"/>
  <c r="D13" i="104"/>
  <c r="C13" i="104"/>
  <c r="B13" i="104"/>
  <c r="A13" i="104"/>
  <c r="H11" i="104"/>
  <c r="AG10" i="104"/>
  <c r="H34" i="104" s="1"/>
  <c r="AC9" i="14" s="1"/>
  <c r="H10" i="104"/>
  <c r="G10" i="104"/>
  <c r="F10" i="104"/>
  <c r="E10" i="104"/>
  <c r="D10" i="104"/>
  <c r="C10" i="104"/>
  <c r="B10" i="104"/>
  <c r="A10" i="104"/>
  <c r="H9" i="104"/>
  <c r="G9" i="104"/>
  <c r="F9" i="104"/>
  <c r="E9" i="104"/>
  <c r="D9" i="104"/>
  <c r="C9" i="104"/>
  <c r="B9" i="104"/>
  <c r="I7" i="104"/>
  <c r="E7" i="104"/>
  <c r="B7" i="104"/>
  <c r="B6" i="104"/>
  <c r="A6" i="104"/>
  <c r="A1" i="104"/>
  <c r="G46" i="102"/>
  <c r="F46" i="102"/>
  <c r="E46" i="102"/>
  <c r="D46" i="102"/>
  <c r="C46" i="102"/>
  <c r="B46" i="102"/>
  <c r="A46" i="102"/>
  <c r="G43" i="102"/>
  <c r="F43" i="102"/>
  <c r="E43" i="102"/>
  <c r="D43" i="102"/>
  <c r="C43" i="102"/>
  <c r="B43" i="102"/>
  <c r="A43" i="102"/>
  <c r="G40" i="102"/>
  <c r="F40" i="102"/>
  <c r="E40" i="102"/>
  <c r="D40" i="102"/>
  <c r="C40" i="102"/>
  <c r="B40" i="102"/>
  <c r="A40" i="102"/>
  <c r="G37" i="102"/>
  <c r="F37" i="102"/>
  <c r="E37" i="102"/>
  <c r="D37" i="102"/>
  <c r="C37" i="102"/>
  <c r="B37" i="102"/>
  <c r="A37" i="102"/>
  <c r="G34" i="102"/>
  <c r="F34" i="102"/>
  <c r="E34" i="102"/>
  <c r="D34" i="102"/>
  <c r="C34" i="102"/>
  <c r="B34" i="102"/>
  <c r="A34" i="102"/>
  <c r="O33" i="102"/>
  <c r="I33" i="102"/>
  <c r="G33" i="102"/>
  <c r="F33" i="102"/>
  <c r="E33" i="102"/>
  <c r="D33" i="102"/>
  <c r="C33" i="102"/>
  <c r="B33" i="102"/>
  <c r="E32" i="102"/>
  <c r="B32" i="102"/>
  <c r="I31" i="102"/>
  <c r="B31" i="102"/>
  <c r="A31" i="102"/>
  <c r="H23" i="102"/>
  <c r="AG22" i="102"/>
  <c r="H46" i="102" s="1"/>
  <c r="H22" i="102"/>
  <c r="G22" i="102"/>
  <c r="F22" i="102"/>
  <c r="E22" i="102"/>
  <c r="D22" i="102"/>
  <c r="C22" i="102"/>
  <c r="B22" i="102"/>
  <c r="A22" i="102"/>
  <c r="H20" i="102"/>
  <c r="H43" i="102"/>
  <c r="H19" i="102"/>
  <c r="G19" i="102"/>
  <c r="F19" i="102"/>
  <c r="E19" i="102"/>
  <c r="D19" i="102"/>
  <c r="C19" i="102"/>
  <c r="B19" i="102"/>
  <c r="A19" i="102"/>
  <c r="H17" i="102"/>
  <c r="AG16" i="102"/>
  <c r="H40" i="102" s="1"/>
  <c r="H16" i="102"/>
  <c r="G16" i="102"/>
  <c r="F16" i="102"/>
  <c r="E16" i="102"/>
  <c r="D16" i="102"/>
  <c r="C16" i="102"/>
  <c r="B16" i="102"/>
  <c r="A16" i="102"/>
  <c r="H14" i="102"/>
  <c r="H37" i="102"/>
  <c r="H13" i="102"/>
  <c r="G13" i="102"/>
  <c r="F13" i="102"/>
  <c r="E13" i="102"/>
  <c r="D13" i="102"/>
  <c r="C13" i="102"/>
  <c r="B13" i="102"/>
  <c r="A13" i="102"/>
  <c r="H11" i="102"/>
  <c r="H34" i="102"/>
  <c r="H10" i="102"/>
  <c r="G10" i="102"/>
  <c r="F10" i="102"/>
  <c r="E10" i="102"/>
  <c r="D10" i="102"/>
  <c r="C10" i="102"/>
  <c r="B10" i="102"/>
  <c r="A10" i="102"/>
  <c r="AF9" i="102"/>
  <c r="AE9" i="102"/>
  <c r="AD9" i="102"/>
  <c r="AC9" i="102"/>
  <c r="AB9" i="102"/>
  <c r="AA9" i="102"/>
  <c r="Z9" i="102"/>
  <c r="Y9" i="102"/>
  <c r="X9" i="102"/>
  <c r="W9" i="102"/>
  <c r="V9" i="102"/>
  <c r="U9" i="102"/>
  <c r="T9" i="102"/>
  <c r="S9" i="102"/>
  <c r="R9" i="102"/>
  <c r="Q9" i="102"/>
  <c r="P9" i="102"/>
  <c r="O9" i="102"/>
  <c r="N9" i="102"/>
  <c r="M9" i="102"/>
  <c r="L9" i="102"/>
  <c r="K9" i="102"/>
  <c r="J9" i="102"/>
  <c r="I9" i="102"/>
  <c r="H9" i="102"/>
  <c r="G9" i="102"/>
  <c r="F9" i="102"/>
  <c r="E9" i="102"/>
  <c r="D9" i="102"/>
  <c r="C9" i="102"/>
  <c r="B9" i="102"/>
  <c r="I7" i="102"/>
  <c r="E7" i="102"/>
  <c r="B7" i="102"/>
  <c r="AG6" i="102"/>
  <c r="H33" i="102" s="1"/>
  <c r="I6" i="102"/>
  <c r="B6" i="102"/>
  <c r="A6" i="102"/>
  <c r="A4" i="102"/>
  <c r="A1" i="102"/>
  <c r="G46" i="101"/>
  <c r="F46" i="101"/>
  <c r="E46" i="101"/>
  <c r="D46" i="101"/>
  <c r="C46" i="101"/>
  <c r="B46" i="101"/>
  <c r="A46" i="101"/>
  <c r="G43" i="101"/>
  <c r="F43" i="101"/>
  <c r="E43" i="101"/>
  <c r="D43" i="101"/>
  <c r="C43" i="101"/>
  <c r="B43" i="101"/>
  <c r="A43" i="101"/>
  <c r="G40" i="101"/>
  <c r="F40" i="101"/>
  <c r="E40" i="101"/>
  <c r="D40" i="101"/>
  <c r="C40" i="101"/>
  <c r="B40" i="101"/>
  <c r="A40" i="101"/>
  <c r="G37" i="101"/>
  <c r="F37" i="101"/>
  <c r="E37" i="101"/>
  <c r="D37" i="101"/>
  <c r="C37" i="101"/>
  <c r="B37" i="101"/>
  <c r="A37" i="101"/>
  <c r="G34" i="101"/>
  <c r="F34" i="101"/>
  <c r="E34" i="101"/>
  <c r="D34" i="101"/>
  <c r="C34" i="101"/>
  <c r="B34" i="101"/>
  <c r="A34" i="101"/>
  <c r="H33" i="101"/>
  <c r="G33" i="101"/>
  <c r="F33" i="101"/>
  <c r="E33" i="101"/>
  <c r="D33" i="101"/>
  <c r="C33" i="101"/>
  <c r="B33" i="101"/>
  <c r="E32" i="101"/>
  <c r="B32" i="101"/>
  <c r="B31" i="101"/>
  <c r="A31" i="101"/>
  <c r="H23" i="101"/>
  <c r="AG22" i="101"/>
  <c r="H46" i="101" s="1"/>
  <c r="H22" i="101"/>
  <c r="G22" i="101"/>
  <c r="F22" i="101"/>
  <c r="E22" i="101"/>
  <c r="D22" i="101"/>
  <c r="C22" i="101"/>
  <c r="B22" i="101"/>
  <c r="A22" i="101"/>
  <c r="H20" i="101"/>
  <c r="AG19" i="101"/>
  <c r="H43" i="101" s="1"/>
  <c r="H19" i="101"/>
  <c r="G19" i="101"/>
  <c r="F19" i="101"/>
  <c r="E19" i="101"/>
  <c r="D19" i="101"/>
  <c r="C19" i="101"/>
  <c r="B19" i="101"/>
  <c r="A19" i="101"/>
  <c r="H17" i="101"/>
  <c r="AG16" i="101"/>
  <c r="H40" i="101" s="1"/>
  <c r="H16" i="101"/>
  <c r="G16" i="101"/>
  <c r="F16" i="101"/>
  <c r="E16" i="101"/>
  <c r="D16" i="101"/>
  <c r="C16" i="101"/>
  <c r="B16" i="101"/>
  <c r="A16" i="101"/>
  <c r="H14" i="101"/>
  <c r="AG13" i="101"/>
  <c r="H37" i="101" s="1"/>
  <c r="H13" i="101"/>
  <c r="G13" i="101"/>
  <c r="F13" i="101"/>
  <c r="E13" i="101"/>
  <c r="D13" i="101"/>
  <c r="C13" i="101"/>
  <c r="B13" i="101"/>
  <c r="A13" i="101"/>
  <c r="H11" i="101"/>
  <c r="AG10" i="101"/>
  <c r="H34" i="101" s="1"/>
  <c r="H10" i="101"/>
  <c r="G10" i="101"/>
  <c r="F10" i="101"/>
  <c r="E10" i="101"/>
  <c r="D10" i="101"/>
  <c r="C10" i="101"/>
  <c r="B10" i="101"/>
  <c r="A10" i="101"/>
  <c r="H9" i="101"/>
  <c r="G9" i="101"/>
  <c r="F9" i="101"/>
  <c r="E9" i="101"/>
  <c r="D9" i="101"/>
  <c r="C9" i="101"/>
  <c r="B9" i="101"/>
  <c r="I7" i="101"/>
  <c r="E7" i="101"/>
  <c r="B7" i="101"/>
  <c r="B6" i="101"/>
  <c r="A6" i="101"/>
  <c r="A1" i="101"/>
  <c r="G46" i="100"/>
  <c r="F46" i="100"/>
  <c r="E46" i="100"/>
  <c r="D46" i="100"/>
  <c r="C46" i="100"/>
  <c r="B46" i="100"/>
  <c r="A46" i="100"/>
  <c r="G43" i="100"/>
  <c r="F43" i="100"/>
  <c r="E43" i="100"/>
  <c r="D43" i="100"/>
  <c r="C43" i="100"/>
  <c r="B43" i="100"/>
  <c r="A43" i="100"/>
  <c r="G40" i="100"/>
  <c r="F40" i="100"/>
  <c r="E40" i="100"/>
  <c r="D40" i="100"/>
  <c r="C40" i="100"/>
  <c r="B40" i="100"/>
  <c r="A40" i="100"/>
  <c r="G37" i="100"/>
  <c r="F37" i="100"/>
  <c r="E37" i="100"/>
  <c r="D37" i="100"/>
  <c r="C37" i="100"/>
  <c r="B37" i="100"/>
  <c r="A37" i="100"/>
  <c r="G34" i="100"/>
  <c r="F34" i="100"/>
  <c r="E34" i="100"/>
  <c r="D34" i="100"/>
  <c r="C34" i="100"/>
  <c r="B34" i="100"/>
  <c r="A34" i="100"/>
  <c r="O33" i="100"/>
  <c r="I33" i="100"/>
  <c r="G33" i="100"/>
  <c r="F33" i="100"/>
  <c r="E33" i="100"/>
  <c r="D33" i="100"/>
  <c r="C33" i="100"/>
  <c r="B33" i="100"/>
  <c r="E32" i="100"/>
  <c r="B32" i="100"/>
  <c r="I31" i="100"/>
  <c r="B31" i="100"/>
  <c r="A31" i="100"/>
  <c r="H23" i="100"/>
  <c r="AG22" i="100"/>
  <c r="H46" i="100" s="1"/>
  <c r="H22" i="100"/>
  <c r="G22" i="100"/>
  <c r="F22" i="100"/>
  <c r="E22" i="100"/>
  <c r="D22" i="100"/>
  <c r="C22" i="100"/>
  <c r="B22" i="100"/>
  <c r="A22" i="100"/>
  <c r="H20" i="100"/>
  <c r="AG19" i="100"/>
  <c r="H43" i="100" s="1"/>
  <c r="H19" i="100"/>
  <c r="G19" i="100"/>
  <c r="F19" i="100"/>
  <c r="E19" i="100"/>
  <c r="D19" i="100"/>
  <c r="C19" i="100"/>
  <c r="B19" i="100"/>
  <c r="A19" i="100"/>
  <c r="H17" i="100"/>
  <c r="AG16" i="100"/>
  <c r="H40" i="100" s="1"/>
  <c r="H16" i="100"/>
  <c r="G16" i="100"/>
  <c r="F16" i="100"/>
  <c r="E16" i="100"/>
  <c r="D16" i="100"/>
  <c r="C16" i="100"/>
  <c r="B16" i="100"/>
  <c r="A16" i="100"/>
  <c r="H14" i="100"/>
  <c r="AG13" i="100"/>
  <c r="H37" i="100" s="1"/>
  <c r="H13" i="100"/>
  <c r="G13" i="100"/>
  <c r="F13" i="100"/>
  <c r="E13" i="100"/>
  <c r="D13" i="100"/>
  <c r="C13" i="100"/>
  <c r="B13" i="100"/>
  <c r="A13" i="100"/>
  <c r="H11" i="100"/>
  <c r="AG10" i="100"/>
  <c r="H34" i="100" s="1"/>
  <c r="H10" i="100"/>
  <c r="G10" i="100"/>
  <c r="F10" i="100"/>
  <c r="E10" i="100"/>
  <c r="D10" i="100"/>
  <c r="C10" i="100"/>
  <c r="B10" i="100"/>
  <c r="A10" i="100"/>
  <c r="AF9" i="100"/>
  <c r="AE9" i="100"/>
  <c r="AD9" i="100"/>
  <c r="AC9" i="100"/>
  <c r="AB9" i="100"/>
  <c r="AA9" i="100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H9" i="100"/>
  <c r="G9" i="100"/>
  <c r="F9" i="100"/>
  <c r="E9" i="100"/>
  <c r="D9" i="100"/>
  <c r="C9" i="100"/>
  <c r="B9" i="100"/>
  <c r="I7" i="100"/>
  <c r="E7" i="100"/>
  <c r="B7" i="100"/>
  <c r="AG6" i="100"/>
  <c r="H33" i="100" s="1"/>
  <c r="I6" i="100"/>
  <c r="B6" i="100"/>
  <c r="A6" i="100"/>
  <c r="A4" i="100"/>
  <c r="A1" i="100"/>
  <c r="G46" i="99"/>
  <c r="F46" i="99"/>
  <c r="E46" i="99"/>
  <c r="D46" i="99"/>
  <c r="C46" i="99"/>
  <c r="B46" i="99"/>
  <c r="A46" i="99"/>
  <c r="G43" i="99"/>
  <c r="F43" i="99"/>
  <c r="E43" i="99"/>
  <c r="D43" i="99"/>
  <c r="C43" i="99"/>
  <c r="B43" i="99"/>
  <c r="A43" i="99"/>
  <c r="G40" i="99"/>
  <c r="F40" i="99"/>
  <c r="E40" i="99"/>
  <c r="D40" i="99"/>
  <c r="C40" i="99"/>
  <c r="B40" i="99"/>
  <c r="A40" i="99"/>
  <c r="G37" i="99"/>
  <c r="F37" i="99"/>
  <c r="E37" i="99"/>
  <c r="D37" i="99"/>
  <c r="C37" i="99"/>
  <c r="B37" i="99"/>
  <c r="A37" i="99"/>
  <c r="G34" i="99"/>
  <c r="F34" i="99"/>
  <c r="E34" i="99"/>
  <c r="D34" i="99"/>
  <c r="C34" i="99"/>
  <c r="B34" i="99"/>
  <c r="A34" i="99"/>
  <c r="H33" i="99"/>
  <c r="G33" i="99"/>
  <c r="F33" i="99"/>
  <c r="E33" i="99"/>
  <c r="D33" i="99"/>
  <c r="C33" i="99"/>
  <c r="B33" i="99"/>
  <c r="E32" i="99"/>
  <c r="B32" i="99"/>
  <c r="B31" i="99"/>
  <c r="A31" i="99"/>
  <c r="H23" i="99"/>
  <c r="AG22" i="99"/>
  <c r="H46" i="99" s="1"/>
  <c r="H22" i="99"/>
  <c r="G22" i="99"/>
  <c r="F22" i="99"/>
  <c r="E22" i="99"/>
  <c r="D22" i="99"/>
  <c r="C22" i="99"/>
  <c r="B22" i="99"/>
  <c r="A22" i="99"/>
  <c r="H20" i="99"/>
  <c r="AG19" i="99"/>
  <c r="H43" i="99" s="1"/>
  <c r="Y18" i="14" s="1"/>
  <c r="H19" i="99"/>
  <c r="G19" i="99"/>
  <c r="F19" i="99"/>
  <c r="E19" i="99"/>
  <c r="D19" i="99"/>
  <c r="C19" i="99"/>
  <c r="B19" i="99"/>
  <c r="A19" i="99"/>
  <c r="H17" i="99"/>
  <c r="AG16" i="99"/>
  <c r="H40" i="99" s="1"/>
  <c r="H16" i="99"/>
  <c r="G16" i="99"/>
  <c r="F16" i="99"/>
  <c r="E16" i="99"/>
  <c r="D16" i="99"/>
  <c r="C16" i="99"/>
  <c r="B16" i="99"/>
  <c r="A16" i="99"/>
  <c r="H14" i="99"/>
  <c r="AG13" i="99"/>
  <c r="H37" i="99" s="1"/>
  <c r="Y12" i="14" s="1"/>
  <c r="H13" i="99"/>
  <c r="G13" i="99"/>
  <c r="F13" i="99"/>
  <c r="E13" i="99"/>
  <c r="D13" i="99"/>
  <c r="C13" i="99"/>
  <c r="B13" i="99"/>
  <c r="A13" i="99"/>
  <c r="H11" i="99"/>
  <c r="AG10" i="99"/>
  <c r="H34" i="99" s="1"/>
  <c r="H10" i="99"/>
  <c r="G10" i="99"/>
  <c r="F10" i="99"/>
  <c r="E10" i="99"/>
  <c r="D10" i="99"/>
  <c r="C10" i="99"/>
  <c r="B10" i="99"/>
  <c r="A10" i="99"/>
  <c r="H9" i="99"/>
  <c r="G9" i="99"/>
  <c r="F9" i="99"/>
  <c r="E9" i="99"/>
  <c r="D9" i="99"/>
  <c r="C9" i="99"/>
  <c r="B9" i="99"/>
  <c r="I7" i="99"/>
  <c r="E7" i="99"/>
  <c r="B7" i="99"/>
  <c r="B6" i="99"/>
  <c r="A6" i="99"/>
  <c r="A1" i="99"/>
  <c r="G46" i="98"/>
  <c r="F46" i="98"/>
  <c r="E46" i="98"/>
  <c r="D46" i="98"/>
  <c r="C46" i="98"/>
  <c r="B46" i="98"/>
  <c r="A46" i="98"/>
  <c r="G43" i="98"/>
  <c r="F43" i="98"/>
  <c r="E43" i="98"/>
  <c r="D43" i="98"/>
  <c r="C43" i="98"/>
  <c r="B43" i="98"/>
  <c r="A43" i="98"/>
  <c r="G40" i="98"/>
  <c r="F40" i="98"/>
  <c r="E40" i="98"/>
  <c r="D40" i="98"/>
  <c r="C40" i="98"/>
  <c r="B40" i="98"/>
  <c r="A40" i="98"/>
  <c r="G37" i="98"/>
  <c r="F37" i="98"/>
  <c r="E37" i="98"/>
  <c r="D37" i="98"/>
  <c r="C37" i="98"/>
  <c r="B37" i="98"/>
  <c r="A37" i="98"/>
  <c r="G34" i="98"/>
  <c r="F34" i="98"/>
  <c r="E34" i="98"/>
  <c r="D34" i="98"/>
  <c r="C34" i="98"/>
  <c r="B34" i="98"/>
  <c r="A34" i="98"/>
  <c r="O33" i="98"/>
  <c r="I33" i="98"/>
  <c r="G33" i="98"/>
  <c r="F33" i="98"/>
  <c r="E33" i="98"/>
  <c r="D33" i="98"/>
  <c r="C33" i="98"/>
  <c r="B33" i="98"/>
  <c r="E32" i="98"/>
  <c r="B32" i="98"/>
  <c r="I31" i="98"/>
  <c r="B31" i="98"/>
  <c r="A31" i="98"/>
  <c r="H23" i="98"/>
  <c r="AG22" i="98"/>
  <c r="H46" i="98" s="1"/>
  <c r="H22" i="98"/>
  <c r="G22" i="98"/>
  <c r="F22" i="98"/>
  <c r="E22" i="98"/>
  <c r="D22" i="98"/>
  <c r="C22" i="98"/>
  <c r="B22" i="98"/>
  <c r="A22" i="98"/>
  <c r="H20" i="98"/>
  <c r="AG19" i="98"/>
  <c r="H43" i="98" s="1"/>
  <c r="H19" i="98"/>
  <c r="G19" i="98"/>
  <c r="F19" i="98"/>
  <c r="E19" i="98"/>
  <c r="D19" i="98"/>
  <c r="C19" i="98"/>
  <c r="B19" i="98"/>
  <c r="A19" i="98"/>
  <c r="H17" i="98"/>
  <c r="AG16" i="98"/>
  <c r="H40" i="98" s="1"/>
  <c r="H16" i="98"/>
  <c r="G16" i="98"/>
  <c r="F16" i="98"/>
  <c r="E16" i="98"/>
  <c r="D16" i="98"/>
  <c r="C16" i="98"/>
  <c r="B16" i="98"/>
  <c r="A16" i="98"/>
  <c r="H14" i="98"/>
  <c r="AG13" i="98"/>
  <c r="H37" i="98" s="1"/>
  <c r="H13" i="98"/>
  <c r="G13" i="98"/>
  <c r="F13" i="98"/>
  <c r="E13" i="98"/>
  <c r="D13" i="98"/>
  <c r="C13" i="98"/>
  <c r="B13" i="98"/>
  <c r="A13" i="98"/>
  <c r="H11" i="98"/>
  <c r="AG10" i="98"/>
  <c r="H34" i="98" s="1"/>
  <c r="H10" i="98"/>
  <c r="G10" i="98"/>
  <c r="F10" i="98"/>
  <c r="E10" i="98"/>
  <c r="D10" i="98"/>
  <c r="C10" i="98"/>
  <c r="B10" i="98"/>
  <c r="A10" i="98"/>
  <c r="AF9" i="98"/>
  <c r="AE9" i="98"/>
  <c r="AD9" i="98"/>
  <c r="AC9" i="98"/>
  <c r="AB9" i="98"/>
  <c r="AA9" i="98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G9" i="98"/>
  <c r="F9" i="98"/>
  <c r="E9" i="98"/>
  <c r="D9" i="98"/>
  <c r="C9" i="98"/>
  <c r="B9" i="98"/>
  <c r="I7" i="98"/>
  <c r="E7" i="98"/>
  <c r="B7" i="98"/>
  <c r="AG6" i="98"/>
  <c r="H33" i="98" s="1"/>
  <c r="I6" i="98"/>
  <c r="B6" i="98"/>
  <c r="A6" i="98"/>
  <c r="A4" i="98"/>
  <c r="A1" i="98"/>
  <c r="G46" i="97"/>
  <c r="F46" i="97"/>
  <c r="E46" i="97"/>
  <c r="D46" i="97"/>
  <c r="C46" i="97"/>
  <c r="B46" i="97"/>
  <c r="A46" i="97"/>
  <c r="G43" i="97"/>
  <c r="F43" i="97"/>
  <c r="E43" i="97"/>
  <c r="D43" i="97"/>
  <c r="C43" i="97"/>
  <c r="B43" i="97"/>
  <c r="A43" i="97"/>
  <c r="G40" i="97"/>
  <c r="F40" i="97"/>
  <c r="E40" i="97"/>
  <c r="D40" i="97"/>
  <c r="C40" i="97"/>
  <c r="B40" i="97"/>
  <c r="A40" i="97"/>
  <c r="G37" i="97"/>
  <c r="F37" i="97"/>
  <c r="E37" i="97"/>
  <c r="D37" i="97"/>
  <c r="C37" i="97"/>
  <c r="B37" i="97"/>
  <c r="A37" i="97"/>
  <c r="G34" i="97"/>
  <c r="F34" i="97"/>
  <c r="E34" i="97"/>
  <c r="D34" i="97"/>
  <c r="C34" i="97"/>
  <c r="B34" i="97"/>
  <c r="A34" i="97"/>
  <c r="O33" i="97"/>
  <c r="I33" i="97"/>
  <c r="G33" i="97"/>
  <c r="F33" i="97"/>
  <c r="E33" i="97"/>
  <c r="D33" i="97"/>
  <c r="C33" i="97"/>
  <c r="B33" i="97"/>
  <c r="E32" i="97"/>
  <c r="B32" i="97"/>
  <c r="I31" i="97"/>
  <c r="B31" i="97"/>
  <c r="A31" i="97"/>
  <c r="H23" i="97"/>
  <c r="AG22" i="97"/>
  <c r="H46" i="97" s="1"/>
  <c r="H22" i="97"/>
  <c r="G22" i="97"/>
  <c r="F22" i="97"/>
  <c r="E22" i="97"/>
  <c r="D22" i="97"/>
  <c r="C22" i="97"/>
  <c r="B22" i="97"/>
  <c r="A22" i="97"/>
  <c r="H20" i="97"/>
  <c r="AG19" i="97"/>
  <c r="H43" i="97" s="1"/>
  <c r="H19" i="97"/>
  <c r="G19" i="97"/>
  <c r="F19" i="97"/>
  <c r="E19" i="97"/>
  <c r="D19" i="97"/>
  <c r="C19" i="97"/>
  <c r="B19" i="97"/>
  <c r="A19" i="97"/>
  <c r="H17" i="97"/>
  <c r="AG16" i="97"/>
  <c r="H40" i="97" s="1"/>
  <c r="H16" i="97"/>
  <c r="G16" i="97"/>
  <c r="F16" i="97"/>
  <c r="E16" i="97"/>
  <c r="D16" i="97"/>
  <c r="C16" i="97"/>
  <c r="B16" i="97"/>
  <c r="A16" i="97"/>
  <c r="H14" i="97"/>
  <c r="AG13" i="97"/>
  <c r="H37" i="97" s="1"/>
  <c r="H13" i="97"/>
  <c r="G13" i="97"/>
  <c r="F13" i="97"/>
  <c r="E13" i="97"/>
  <c r="D13" i="97"/>
  <c r="C13" i="97"/>
  <c r="B13" i="97"/>
  <c r="A13" i="97"/>
  <c r="H11" i="97"/>
  <c r="AG10" i="97"/>
  <c r="H34" i="97" s="1"/>
  <c r="H10" i="97"/>
  <c r="G10" i="97"/>
  <c r="F10" i="97"/>
  <c r="E10" i="97"/>
  <c r="D10" i="97"/>
  <c r="C10" i="97"/>
  <c r="B10" i="97"/>
  <c r="A10" i="97"/>
  <c r="AF9" i="97"/>
  <c r="AE9" i="97"/>
  <c r="AD9" i="97"/>
  <c r="AC9" i="97"/>
  <c r="AB9" i="97"/>
  <c r="AA9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B9" i="97"/>
  <c r="I7" i="97"/>
  <c r="E7" i="97"/>
  <c r="B7" i="97"/>
  <c r="AG6" i="97"/>
  <c r="H33" i="97" s="1"/>
  <c r="I6" i="97"/>
  <c r="B6" i="97"/>
  <c r="A6" i="97"/>
  <c r="A4" i="97"/>
  <c r="A1" i="97"/>
  <c r="G46" i="96"/>
  <c r="F46" i="96"/>
  <c r="E46" i="96"/>
  <c r="D46" i="96"/>
  <c r="C46" i="96"/>
  <c r="B46" i="96"/>
  <c r="A46" i="96"/>
  <c r="G43" i="96"/>
  <c r="F43" i="96"/>
  <c r="E43" i="96"/>
  <c r="D43" i="96"/>
  <c r="C43" i="96"/>
  <c r="B43" i="96"/>
  <c r="A43" i="96"/>
  <c r="G40" i="96"/>
  <c r="F40" i="96"/>
  <c r="E40" i="96"/>
  <c r="D40" i="96"/>
  <c r="C40" i="96"/>
  <c r="B40" i="96"/>
  <c r="A40" i="96"/>
  <c r="G37" i="96"/>
  <c r="F37" i="96"/>
  <c r="E37" i="96"/>
  <c r="D37" i="96"/>
  <c r="C37" i="96"/>
  <c r="B37" i="96"/>
  <c r="A37" i="96"/>
  <c r="G34" i="96"/>
  <c r="F34" i="96"/>
  <c r="E34" i="96"/>
  <c r="D34" i="96"/>
  <c r="C34" i="96"/>
  <c r="B34" i="96"/>
  <c r="A34" i="96"/>
  <c r="O33" i="96"/>
  <c r="I33" i="96"/>
  <c r="G33" i="96"/>
  <c r="F33" i="96"/>
  <c r="E33" i="96"/>
  <c r="D33" i="96"/>
  <c r="C33" i="96"/>
  <c r="B33" i="96"/>
  <c r="E32" i="96"/>
  <c r="B32" i="96"/>
  <c r="I31" i="96"/>
  <c r="B31" i="96"/>
  <c r="A31" i="96"/>
  <c r="H23" i="96"/>
  <c r="AG22" i="96"/>
  <c r="H46" i="96" s="1"/>
  <c r="H22" i="96"/>
  <c r="G22" i="96"/>
  <c r="F22" i="96"/>
  <c r="E22" i="96"/>
  <c r="D22" i="96"/>
  <c r="C22" i="96"/>
  <c r="B22" i="96"/>
  <c r="A22" i="96"/>
  <c r="H20" i="96"/>
  <c r="AG19" i="96"/>
  <c r="H43" i="96" s="1"/>
  <c r="H19" i="96"/>
  <c r="G19" i="96"/>
  <c r="F19" i="96"/>
  <c r="E19" i="96"/>
  <c r="D19" i="96"/>
  <c r="C19" i="96"/>
  <c r="B19" i="96"/>
  <c r="A19" i="96"/>
  <c r="H17" i="96"/>
  <c r="AG16" i="96"/>
  <c r="H40" i="96" s="1"/>
  <c r="H16" i="96"/>
  <c r="G16" i="96"/>
  <c r="F16" i="96"/>
  <c r="E16" i="96"/>
  <c r="D16" i="96"/>
  <c r="C16" i="96"/>
  <c r="B16" i="96"/>
  <c r="A16" i="96"/>
  <c r="H14" i="96"/>
  <c r="AG13" i="96"/>
  <c r="H37" i="96" s="1"/>
  <c r="H13" i="96"/>
  <c r="G13" i="96"/>
  <c r="F13" i="96"/>
  <c r="E13" i="96"/>
  <c r="D13" i="96"/>
  <c r="C13" i="96"/>
  <c r="B13" i="96"/>
  <c r="A13" i="96"/>
  <c r="H11" i="96"/>
  <c r="AG10" i="96"/>
  <c r="H34" i="96" s="1"/>
  <c r="H10" i="96"/>
  <c r="G10" i="96"/>
  <c r="F10" i="96"/>
  <c r="E10" i="96"/>
  <c r="D10" i="96"/>
  <c r="C10" i="96"/>
  <c r="B10" i="96"/>
  <c r="A10" i="96"/>
  <c r="AF9" i="96"/>
  <c r="AE9" i="96"/>
  <c r="AD9" i="96"/>
  <c r="AC9" i="96"/>
  <c r="AB9" i="96"/>
  <c r="AA9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B9" i="96"/>
  <c r="I7" i="96"/>
  <c r="E7" i="96"/>
  <c r="B7" i="96"/>
  <c r="AG6" i="96"/>
  <c r="H33" i="96" s="1"/>
  <c r="I6" i="96"/>
  <c r="B6" i="96"/>
  <c r="A6" i="96"/>
  <c r="A4" i="96"/>
  <c r="A1" i="96"/>
  <c r="G46" i="95"/>
  <c r="F46" i="95"/>
  <c r="E46" i="95"/>
  <c r="D46" i="95"/>
  <c r="C46" i="95"/>
  <c r="B46" i="95"/>
  <c r="A46" i="95"/>
  <c r="G43" i="95"/>
  <c r="F43" i="95"/>
  <c r="E43" i="95"/>
  <c r="D43" i="95"/>
  <c r="C43" i="95"/>
  <c r="B43" i="95"/>
  <c r="A43" i="95"/>
  <c r="G40" i="95"/>
  <c r="F40" i="95"/>
  <c r="E40" i="95"/>
  <c r="D40" i="95"/>
  <c r="C40" i="95"/>
  <c r="B40" i="95"/>
  <c r="A40" i="95"/>
  <c r="G37" i="95"/>
  <c r="F37" i="95"/>
  <c r="E37" i="95"/>
  <c r="D37" i="95"/>
  <c r="C37" i="95"/>
  <c r="B37" i="95"/>
  <c r="A37" i="95"/>
  <c r="G34" i="95"/>
  <c r="F34" i="95"/>
  <c r="E34" i="95"/>
  <c r="D34" i="95"/>
  <c r="C34" i="95"/>
  <c r="B34" i="95"/>
  <c r="A34" i="95"/>
  <c r="O33" i="95"/>
  <c r="I33" i="95"/>
  <c r="G33" i="95"/>
  <c r="F33" i="95"/>
  <c r="E33" i="95"/>
  <c r="D33" i="95"/>
  <c r="C33" i="95"/>
  <c r="B33" i="95"/>
  <c r="E32" i="95"/>
  <c r="B32" i="95"/>
  <c r="I31" i="95"/>
  <c r="B31" i="95"/>
  <c r="A31" i="95"/>
  <c r="H23" i="95"/>
  <c r="AG22" i="95"/>
  <c r="H46" i="95" s="1"/>
  <c r="H22" i="95"/>
  <c r="G22" i="95"/>
  <c r="F22" i="95"/>
  <c r="E22" i="95"/>
  <c r="D22" i="95"/>
  <c r="C22" i="95"/>
  <c r="B22" i="95"/>
  <c r="A22" i="95"/>
  <c r="H20" i="95"/>
  <c r="AG19" i="95"/>
  <c r="H43" i="95" s="1"/>
  <c r="H19" i="95"/>
  <c r="G19" i="95"/>
  <c r="F19" i="95"/>
  <c r="E19" i="95"/>
  <c r="D19" i="95"/>
  <c r="C19" i="95"/>
  <c r="B19" i="95"/>
  <c r="A19" i="95"/>
  <c r="H17" i="95"/>
  <c r="AG16" i="95"/>
  <c r="H40" i="95" s="1"/>
  <c r="H16" i="95"/>
  <c r="G16" i="95"/>
  <c r="F16" i="95"/>
  <c r="E16" i="95"/>
  <c r="D16" i="95"/>
  <c r="C16" i="95"/>
  <c r="B16" i="95"/>
  <c r="A16" i="95"/>
  <c r="H14" i="95"/>
  <c r="AG13" i="95"/>
  <c r="H37" i="95" s="1"/>
  <c r="H13" i="95"/>
  <c r="G13" i="95"/>
  <c r="F13" i="95"/>
  <c r="E13" i="95"/>
  <c r="D13" i="95"/>
  <c r="C13" i="95"/>
  <c r="B13" i="95"/>
  <c r="A13" i="95"/>
  <c r="H11" i="95"/>
  <c r="AG10" i="95"/>
  <c r="H34" i="95" s="1"/>
  <c r="H10" i="95"/>
  <c r="G10" i="95"/>
  <c r="F10" i="95"/>
  <c r="E10" i="95"/>
  <c r="D10" i="95"/>
  <c r="C10" i="95"/>
  <c r="B10" i="95"/>
  <c r="A10" i="95"/>
  <c r="AF9" i="95"/>
  <c r="AE9" i="95"/>
  <c r="AD9" i="95"/>
  <c r="AC9" i="95"/>
  <c r="AB9" i="95"/>
  <c r="AA9" i="95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C9" i="95"/>
  <c r="B9" i="95"/>
  <c r="I7" i="95"/>
  <c r="E7" i="95"/>
  <c r="B7" i="95"/>
  <c r="AG6" i="95"/>
  <c r="H33" i="95" s="1"/>
  <c r="I6" i="95"/>
  <c r="B6" i="95"/>
  <c r="A6" i="95"/>
  <c r="A4" i="95"/>
  <c r="A1" i="95"/>
  <c r="G46" i="94"/>
  <c r="F46" i="94"/>
  <c r="E46" i="94"/>
  <c r="D46" i="94"/>
  <c r="C46" i="94"/>
  <c r="B46" i="94"/>
  <c r="A46" i="94"/>
  <c r="G43" i="94"/>
  <c r="F43" i="94"/>
  <c r="E43" i="94"/>
  <c r="D43" i="94"/>
  <c r="C43" i="94"/>
  <c r="B43" i="94"/>
  <c r="A43" i="94"/>
  <c r="G40" i="94"/>
  <c r="F40" i="94"/>
  <c r="E40" i="94"/>
  <c r="D40" i="94"/>
  <c r="C40" i="94"/>
  <c r="B40" i="94"/>
  <c r="A40" i="94"/>
  <c r="G37" i="94"/>
  <c r="F37" i="94"/>
  <c r="E37" i="94"/>
  <c r="D37" i="94"/>
  <c r="C37" i="94"/>
  <c r="B37" i="94"/>
  <c r="A37" i="94"/>
  <c r="G34" i="94"/>
  <c r="F34" i="94"/>
  <c r="E34" i="94"/>
  <c r="D34" i="94"/>
  <c r="C34" i="94"/>
  <c r="B34" i="94"/>
  <c r="A34" i="94"/>
  <c r="H33" i="94"/>
  <c r="G33" i="94"/>
  <c r="F33" i="94"/>
  <c r="E33" i="94"/>
  <c r="D33" i="94"/>
  <c r="C33" i="94"/>
  <c r="B33" i="94"/>
  <c r="E32" i="94"/>
  <c r="B32" i="94"/>
  <c r="B31" i="94"/>
  <c r="A31" i="94"/>
  <c r="H23" i="94"/>
  <c r="AG22" i="94"/>
  <c r="H46" i="94" s="1"/>
  <c r="H22" i="94"/>
  <c r="G22" i="94"/>
  <c r="F22" i="94"/>
  <c r="E22" i="94"/>
  <c r="D22" i="94"/>
  <c r="C22" i="94"/>
  <c r="B22" i="94"/>
  <c r="A22" i="94"/>
  <c r="H20" i="94"/>
  <c r="AG19" i="94"/>
  <c r="H43" i="94" s="1"/>
  <c r="H19" i="94"/>
  <c r="G19" i="94"/>
  <c r="F19" i="94"/>
  <c r="E19" i="94"/>
  <c r="D19" i="94"/>
  <c r="C19" i="94"/>
  <c r="B19" i="94"/>
  <c r="A19" i="94"/>
  <c r="H17" i="94"/>
  <c r="AG16" i="94"/>
  <c r="H40" i="94" s="1"/>
  <c r="H16" i="94"/>
  <c r="G16" i="94"/>
  <c r="F16" i="94"/>
  <c r="E16" i="94"/>
  <c r="D16" i="94"/>
  <c r="C16" i="94"/>
  <c r="B16" i="94"/>
  <c r="A16" i="94"/>
  <c r="H14" i="94"/>
  <c r="AG13" i="94"/>
  <c r="H37" i="94" s="1"/>
  <c r="H13" i="94"/>
  <c r="G13" i="94"/>
  <c r="F13" i="94"/>
  <c r="E13" i="94"/>
  <c r="D13" i="94"/>
  <c r="C13" i="94"/>
  <c r="B13" i="94"/>
  <c r="A13" i="94"/>
  <c r="H11" i="94"/>
  <c r="AG10" i="94"/>
  <c r="H34" i="94" s="1"/>
  <c r="H10" i="94"/>
  <c r="G10" i="94"/>
  <c r="F10" i="94"/>
  <c r="E10" i="94"/>
  <c r="D10" i="94"/>
  <c r="C10" i="94"/>
  <c r="B10" i="94"/>
  <c r="A10" i="94"/>
  <c r="H9" i="94"/>
  <c r="G9" i="94"/>
  <c r="F9" i="94"/>
  <c r="E9" i="94"/>
  <c r="D9" i="94"/>
  <c r="C9" i="94"/>
  <c r="B9" i="94"/>
  <c r="I7" i="94"/>
  <c r="E7" i="94"/>
  <c r="B7" i="94"/>
  <c r="B6" i="94"/>
  <c r="A6" i="94"/>
  <c r="A1" i="94"/>
  <c r="G46" i="93"/>
  <c r="F46" i="93"/>
  <c r="E46" i="93"/>
  <c r="D46" i="93"/>
  <c r="C46" i="93"/>
  <c r="B46" i="93"/>
  <c r="A46" i="93"/>
  <c r="G43" i="93"/>
  <c r="F43" i="93"/>
  <c r="E43" i="93"/>
  <c r="D43" i="93"/>
  <c r="C43" i="93"/>
  <c r="B43" i="93"/>
  <c r="A43" i="93"/>
  <c r="G40" i="93"/>
  <c r="F40" i="93"/>
  <c r="E40" i="93"/>
  <c r="D40" i="93"/>
  <c r="C40" i="93"/>
  <c r="B40" i="93"/>
  <c r="A40" i="93"/>
  <c r="G37" i="93"/>
  <c r="F37" i="93"/>
  <c r="E37" i="93"/>
  <c r="D37" i="93"/>
  <c r="C37" i="93"/>
  <c r="B37" i="93"/>
  <c r="A37" i="93"/>
  <c r="G34" i="93"/>
  <c r="F34" i="93"/>
  <c r="E34" i="93"/>
  <c r="D34" i="93"/>
  <c r="C34" i="93"/>
  <c r="B34" i="93"/>
  <c r="A34" i="93"/>
  <c r="O33" i="93"/>
  <c r="I33" i="93"/>
  <c r="G33" i="93"/>
  <c r="F33" i="93"/>
  <c r="E33" i="93"/>
  <c r="D33" i="93"/>
  <c r="C33" i="93"/>
  <c r="B33" i="93"/>
  <c r="E32" i="93"/>
  <c r="B32" i="93"/>
  <c r="I31" i="93"/>
  <c r="B31" i="93"/>
  <c r="A31" i="93"/>
  <c r="H23" i="93"/>
  <c r="AG22" i="93"/>
  <c r="H46" i="93" s="1"/>
  <c r="H22" i="93"/>
  <c r="G22" i="93"/>
  <c r="F22" i="93"/>
  <c r="E22" i="93"/>
  <c r="D22" i="93"/>
  <c r="C22" i="93"/>
  <c r="B22" i="93"/>
  <c r="A22" i="93"/>
  <c r="H20" i="93"/>
  <c r="H43" i="93"/>
  <c r="H19" i="93"/>
  <c r="G19" i="93"/>
  <c r="F19" i="93"/>
  <c r="E19" i="93"/>
  <c r="D19" i="93"/>
  <c r="C19" i="93"/>
  <c r="B19" i="93"/>
  <c r="A19" i="93"/>
  <c r="H17" i="93"/>
  <c r="H40" i="93"/>
  <c r="H16" i="93"/>
  <c r="G16" i="93"/>
  <c r="F16" i="93"/>
  <c r="E16" i="93"/>
  <c r="D16" i="93"/>
  <c r="C16" i="93"/>
  <c r="B16" i="93"/>
  <c r="A16" i="93"/>
  <c r="H14" i="93"/>
  <c r="H37" i="93"/>
  <c r="H13" i="93"/>
  <c r="G13" i="93"/>
  <c r="F13" i="93"/>
  <c r="E13" i="93"/>
  <c r="D13" i="93"/>
  <c r="C13" i="93"/>
  <c r="B13" i="93"/>
  <c r="A13" i="93"/>
  <c r="H11" i="93"/>
  <c r="H34" i="93"/>
  <c r="H10" i="93"/>
  <c r="G10" i="93"/>
  <c r="F10" i="93"/>
  <c r="E10" i="93"/>
  <c r="D10" i="93"/>
  <c r="C10" i="93"/>
  <c r="B10" i="93"/>
  <c r="A10" i="93"/>
  <c r="AF9" i="93"/>
  <c r="AE9" i="93"/>
  <c r="AD9" i="93"/>
  <c r="AC9" i="93"/>
  <c r="AB9" i="93"/>
  <c r="AA9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B9" i="93"/>
  <c r="I7" i="93"/>
  <c r="E7" i="93"/>
  <c r="B7" i="93"/>
  <c r="AG6" i="93"/>
  <c r="H33" i="93" s="1"/>
  <c r="I6" i="93"/>
  <c r="B6" i="93"/>
  <c r="A6" i="93"/>
  <c r="A4" i="93"/>
  <c r="A1" i="93"/>
  <c r="G46" i="92"/>
  <c r="F46" i="92"/>
  <c r="E46" i="92"/>
  <c r="D46" i="92"/>
  <c r="C46" i="92"/>
  <c r="B46" i="92"/>
  <c r="A46" i="92"/>
  <c r="G43" i="92"/>
  <c r="F43" i="92"/>
  <c r="E43" i="92"/>
  <c r="D43" i="92"/>
  <c r="C43" i="92"/>
  <c r="B43" i="92"/>
  <c r="A43" i="92"/>
  <c r="G40" i="92"/>
  <c r="F40" i="92"/>
  <c r="E40" i="92"/>
  <c r="D40" i="92"/>
  <c r="C40" i="92"/>
  <c r="B40" i="92"/>
  <c r="A40" i="92"/>
  <c r="G37" i="92"/>
  <c r="F37" i="92"/>
  <c r="E37" i="92"/>
  <c r="D37" i="92"/>
  <c r="C37" i="92"/>
  <c r="B37" i="92"/>
  <c r="A37" i="92"/>
  <c r="G34" i="92"/>
  <c r="F34" i="92"/>
  <c r="E34" i="92"/>
  <c r="D34" i="92"/>
  <c r="C34" i="92"/>
  <c r="B34" i="92"/>
  <c r="A34" i="92"/>
  <c r="O33" i="92"/>
  <c r="I33" i="92"/>
  <c r="G33" i="92"/>
  <c r="F33" i="92"/>
  <c r="E33" i="92"/>
  <c r="D33" i="92"/>
  <c r="C33" i="92"/>
  <c r="B33" i="92"/>
  <c r="E32" i="92"/>
  <c r="B32" i="92"/>
  <c r="I31" i="92"/>
  <c r="B31" i="92"/>
  <c r="A31" i="92"/>
  <c r="H23" i="92"/>
  <c r="AG22" i="92"/>
  <c r="H46" i="92" s="1"/>
  <c r="H22" i="92"/>
  <c r="G22" i="92"/>
  <c r="F22" i="92"/>
  <c r="E22" i="92"/>
  <c r="D22" i="92"/>
  <c r="C22" i="92"/>
  <c r="B22" i="92"/>
  <c r="A22" i="92"/>
  <c r="H20" i="92"/>
  <c r="AG19" i="92"/>
  <c r="H43" i="92" s="1"/>
  <c r="H19" i="92"/>
  <c r="G19" i="92"/>
  <c r="F19" i="92"/>
  <c r="E19" i="92"/>
  <c r="D19" i="92"/>
  <c r="C19" i="92"/>
  <c r="B19" i="92"/>
  <c r="A19" i="92"/>
  <c r="H17" i="92"/>
  <c r="AG16" i="92"/>
  <c r="H40" i="92" s="1"/>
  <c r="H16" i="92"/>
  <c r="G16" i="92"/>
  <c r="F16" i="92"/>
  <c r="E16" i="92"/>
  <c r="D16" i="92"/>
  <c r="C16" i="92"/>
  <c r="B16" i="92"/>
  <c r="A16" i="92"/>
  <c r="H14" i="92"/>
  <c r="AG13" i="92"/>
  <c r="H37" i="92" s="1"/>
  <c r="H13" i="92"/>
  <c r="G13" i="92"/>
  <c r="F13" i="92"/>
  <c r="E13" i="92"/>
  <c r="D13" i="92"/>
  <c r="C13" i="92"/>
  <c r="B13" i="92"/>
  <c r="A13" i="92"/>
  <c r="H11" i="92"/>
  <c r="AG10" i="92"/>
  <c r="H34" i="92" s="1"/>
  <c r="H10" i="92"/>
  <c r="G10" i="92"/>
  <c r="F10" i="92"/>
  <c r="E10" i="92"/>
  <c r="D10" i="92"/>
  <c r="C10" i="92"/>
  <c r="B10" i="92"/>
  <c r="A10" i="92"/>
  <c r="AF9" i="92"/>
  <c r="AE9" i="92"/>
  <c r="AD9" i="92"/>
  <c r="AC9" i="92"/>
  <c r="AB9" i="92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B9" i="92"/>
  <c r="I7" i="92"/>
  <c r="E7" i="92"/>
  <c r="B7" i="92"/>
  <c r="AG6" i="92"/>
  <c r="H33" i="92" s="1"/>
  <c r="I6" i="92"/>
  <c r="B6" i="92"/>
  <c r="A6" i="92"/>
  <c r="A4" i="92"/>
  <c r="A1" i="92"/>
  <c r="G46" i="91"/>
  <c r="F46" i="91"/>
  <c r="E46" i="91"/>
  <c r="D46" i="91"/>
  <c r="C46" i="91"/>
  <c r="B46" i="91"/>
  <c r="A46" i="91"/>
  <c r="G43" i="91"/>
  <c r="F43" i="91"/>
  <c r="E43" i="91"/>
  <c r="D43" i="91"/>
  <c r="C43" i="91"/>
  <c r="B43" i="91"/>
  <c r="A43" i="91"/>
  <c r="G40" i="91"/>
  <c r="F40" i="91"/>
  <c r="E40" i="91"/>
  <c r="D40" i="91"/>
  <c r="C40" i="91"/>
  <c r="B40" i="91"/>
  <c r="A40" i="91"/>
  <c r="G37" i="91"/>
  <c r="F37" i="91"/>
  <c r="E37" i="91"/>
  <c r="D37" i="91"/>
  <c r="C37" i="91"/>
  <c r="B37" i="91"/>
  <c r="A37" i="91"/>
  <c r="G34" i="91"/>
  <c r="F34" i="91"/>
  <c r="E34" i="91"/>
  <c r="D34" i="91"/>
  <c r="C34" i="91"/>
  <c r="B34" i="91"/>
  <c r="A34" i="91"/>
  <c r="H33" i="91"/>
  <c r="G33" i="91"/>
  <c r="F33" i="91"/>
  <c r="E33" i="91"/>
  <c r="D33" i="91"/>
  <c r="C33" i="91"/>
  <c r="B33" i="91"/>
  <c r="E32" i="91"/>
  <c r="B32" i="91"/>
  <c r="B31" i="91"/>
  <c r="A31" i="91"/>
  <c r="H23" i="91"/>
  <c r="AG22" i="91"/>
  <c r="H46" i="91" s="1"/>
  <c r="H22" i="91"/>
  <c r="G22" i="91"/>
  <c r="F22" i="91"/>
  <c r="E22" i="91"/>
  <c r="D22" i="91"/>
  <c r="C22" i="91"/>
  <c r="B22" i="91"/>
  <c r="A22" i="91"/>
  <c r="H20" i="91"/>
  <c r="AG19" i="91"/>
  <c r="H43" i="91" s="1"/>
  <c r="U18" i="14" s="1"/>
  <c r="H19" i="91"/>
  <c r="G19" i="91"/>
  <c r="F19" i="91"/>
  <c r="E19" i="91"/>
  <c r="D19" i="91"/>
  <c r="C19" i="91"/>
  <c r="B19" i="91"/>
  <c r="A19" i="91"/>
  <c r="H17" i="91"/>
  <c r="AG16" i="91"/>
  <c r="H40" i="91" s="1"/>
  <c r="H16" i="91"/>
  <c r="G16" i="91"/>
  <c r="F16" i="91"/>
  <c r="E16" i="91"/>
  <c r="D16" i="91"/>
  <c r="C16" i="91"/>
  <c r="B16" i="91"/>
  <c r="A16" i="91"/>
  <c r="H14" i="91"/>
  <c r="AG13" i="91"/>
  <c r="H37" i="91" s="1"/>
  <c r="H13" i="91"/>
  <c r="G13" i="91"/>
  <c r="F13" i="91"/>
  <c r="E13" i="91"/>
  <c r="D13" i="91"/>
  <c r="C13" i="91"/>
  <c r="B13" i="91"/>
  <c r="A13" i="91"/>
  <c r="H11" i="91"/>
  <c r="AG10" i="91"/>
  <c r="H34" i="91" s="1"/>
  <c r="H10" i="91"/>
  <c r="G10" i="91"/>
  <c r="F10" i="91"/>
  <c r="E10" i="91"/>
  <c r="D10" i="91"/>
  <c r="C10" i="91"/>
  <c r="B10" i="91"/>
  <c r="A10" i="91"/>
  <c r="H9" i="91"/>
  <c r="G9" i="91"/>
  <c r="F9" i="91"/>
  <c r="E9" i="91"/>
  <c r="D9" i="91"/>
  <c r="C9" i="91"/>
  <c r="B9" i="91"/>
  <c r="I7" i="91"/>
  <c r="E7" i="91"/>
  <c r="B7" i="91"/>
  <c r="B6" i="91"/>
  <c r="A6" i="91"/>
  <c r="A1" i="91"/>
  <c r="G46" i="90"/>
  <c r="F46" i="90"/>
  <c r="E46" i="90"/>
  <c r="D46" i="90"/>
  <c r="C46" i="90"/>
  <c r="B46" i="90"/>
  <c r="A46" i="90"/>
  <c r="G43" i="90"/>
  <c r="F43" i="90"/>
  <c r="E43" i="90"/>
  <c r="D43" i="90"/>
  <c r="C43" i="90"/>
  <c r="B43" i="90"/>
  <c r="A43" i="90"/>
  <c r="G40" i="90"/>
  <c r="F40" i="90"/>
  <c r="E40" i="90"/>
  <c r="D40" i="90"/>
  <c r="C40" i="90"/>
  <c r="B40" i="90"/>
  <c r="A40" i="90"/>
  <c r="G37" i="90"/>
  <c r="F37" i="90"/>
  <c r="E37" i="90"/>
  <c r="D37" i="90"/>
  <c r="C37" i="90"/>
  <c r="B37" i="90"/>
  <c r="A37" i="90"/>
  <c r="G34" i="90"/>
  <c r="F34" i="90"/>
  <c r="E34" i="90"/>
  <c r="D34" i="90"/>
  <c r="C34" i="90"/>
  <c r="B34" i="90"/>
  <c r="A34" i="90"/>
  <c r="H33" i="90"/>
  <c r="G33" i="90"/>
  <c r="F33" i="90"/>
  <c r="E33" i="90"/>
  <c r="D33" i="90"/>
  <c r="C33" i="90"/>
  <c r="B33" i="90"/>
  <c r="E32" i="90"/>
  <c r="B32" i="90"/>
  <c r="B31" i="90"/>
  <c r="A31" i="90"/>
  <c r="H23" i="90"/>
  <c r="AG22" i="90"/>
  <c r="H46" i="90" s="1"/>
  <c r="S21" i="14" s="1"/>
  <c r="H22" i="90"/>
  <c r="G22" i="90"/>
  <c r="F22" i="90"/>
  <c r="E22" i="90"/>
  <c r="D22" i="90"/>
  <c r="C22" i="90"/>
  <c r="B22" i="90"/>
  <c r="A22" i="90"/>
  <c r="H20" i="90"/>
  <c r="AG19" i="90"/>
  <c r="H43" i="90" s="1"/>
  <c r="S18" i="14" s="1"/>
  <c r="H19" i="90"/>
  <c r="G19" i="90"/>
  <c r="F19" i="90"/>
  <c r="E19" i="90"/>
  <c r="D19" i="90"/>
  <c r="C19" i="90"/>
  <c r="B19" i="90"/>
  <c r="A19" i="90"/>
  <c r="H17" i="90"/>
  <c r="AG16" i="90"/>
  <c r="H40" i="90" s="1"/>
  <c r="S15" i="14" s="1"/>
  <c r="H16" i="90"/>
  <c r="G16" i="90"/>
  <c r="F16" i="90"/>
  <c r="E16" i="90"/>
  <c r="D16" i="90"/>
  <c r="C16" i="90"/>
  <c r="B16" i="90"/>
  <c r="A16" i="90"/>
  <c r="H14" i="90"/>
  <c r="AG13" i="90"/>
  <c r="H37" i="90" s="1"/>
  <c r="S12" i="14" s="1"/>
  <c r="H13" i="90"/>
  <c r="G13" i="90"/>
  <c r="F13" i="90"/>
  <c r="E13" i="90"/>
  <c r="D13" i="90"/>
  <c r="C13" i="90"/>
  <c r="B13" i="90"/>
  <c r="A13" i="90"/>
  <c r="H11" i="90"/>
  <c r="AG10" i="90"/>
  <c r="H34" i="90" s="1"/>
  <c r="S9" i="14" s="1"/>
  <c r="H10" i="90"/>
  <c r="G10" i="90"/>
  <c r="F10" i="90"/>
  <c r="E10" i="90"/>
  <c r="D10" i="90"/>
  <c r="C10" i="90"/>
  <c r="B10" i="90"/>
  <c r="A10" i="90"/>
  <c r="H9" i="90"/>
  <c r="G9" i="90"/>
  <c r="F9" i="90"/>
  <c r="E9" i="90"/>
  <c r="D9" i="90"/>
  <c r="C9" i="90"/>
  <c r="B9" i="90"/>
  <c r="I7" i="90"/>
  <c r="E7" i="90"/>
  <c r="B7" i="90"/>
  <c r="B6" i="90"/>
  <c r="A6" i="90"/>
  <c r="A1" i="90"/>
  <c r="G46" i="89"/>
  <c r="F46" i="89"/>
  <c r="E46" i="89"/>
  <c r="D46" i="89"/>
  <c r="C46" i="89"/>
  <c r="B46" i="89"/>
  <c r="A46" i="89"/>
  <c r="G43" i="89"/>
  <c r="F43" i="89"/>
  <c r="E43" i="89"/>
  <c r="D43" i="89"/>
  <c r="C43" i="89"/>
  <c r="B43" i="89"/>
  <c r="A43" i="89"/>
  <c r="G40" i="89"/>
  <c r="F40" i="89"/>
  <c r="E40" i="89"/>
  <c r="D40" i="89"/>
  <c r="C40" i="89"/>
  <c r="B40" i="89"/>
  <c r="A40" i="89"/>
  <c r="G37" i="89"/>
  <c r="F37" i="89"/>
  <c r="E37" i="89"/>
  <c r="D37" i="89"/>
  <c r="C37" i="89"/>
  <c r="B37" i="89"/>
  <c r="A37" i="89"/>
  <c r="G34" i="89"/>
  <c r="F34" i="89"/>
  <c r="E34" i="89"/>
  <c r="D34" i="89"/>
  <c r="C34" i="89"/>
  <c r="B34" i="89"/>
  <c r="A34" i="89"/>
  <c r="O33" i="89"/>
  <c r="I33" i="89"/>
  <c r="G33" i="89"/>
  <c r="F33" i="89"/>
  <c r="E33" i="89"/>
  <c r="D33" i="89"/>
  <c r="C33" i="89"/>
  <c r="B33" i="89"/>
  <c r="E32" i="89"/>
  <c r="B32" i="89"/>
  <c r="I31" i="89"/>
  <c r="B31" i="89"/>
  <c r="A31" i="89"/>
  <c r="H23" i="89"/>
  <c r="AG22" i="89"/>
  <c r="H46" i="89" s="1"/>
  <c r="H22" i="89"/>
  <c r="G22" i="89"/>
  <c r="F22" i="89"/>
  <c r="E22" i="89"/>
  <c r="D22" i="89"/>
  <c r="C22" i="89"/>
  <c r="B22" i="89"/>
  <c r="A22" i="89"/>
  <c r="H20" i="89"/>
  <c r="AG19" i="89"/>
  <c r="H43" i="89" s="1"/>
  <c r="H19" i="89"/>
  <c r="G19" i="89"/>
  <c r="F19" i="89"/>
  <c r="E19" i="89"/>
  <c r="D19" i="89"/>
  <c r="C19" i="89"/>
  <c r="B19" i="89"/>
  <c r="A19" i="89"/>
  <c r="H17" i="89"/>
  <c r="AG16" i="89"/>
  <c r="H40" i="89" s="1"/>
  <c r="H16" i="89"/>
  <c r="G16" i="89"/>
  <c r="F16" i="89"/>
  <c r="E16" i="89"/>
  <c r="D16" i="89"/>
  <c r="C16" i="89"/>
  <c r="B16" i="89"/>
  <c r="A16" i="89"/>
  <c r="H14" i="89"/>
  <c r="AG13" i="89"/>
  <c r="H37" i="89" s="1"/>
  <c r="H13" i="89"/>
  <c r="G13" i="89"/>
  <c r="F13" i="89"/>
  <c r="E13" i="89"/>
  <c r="D13" i="89"/>
  <c r="C13" i="89"/>
  <c r="B13" i="89"/>
  <c r="A13" i="89"/>
  <c r="H11" i="89"/>
  <c r="AG10" i="89"/>
  <c r="H34" i="89" s="1"/>
  <c r="H10" i="89"/>
  <c r="G10" i="89"/>
  <c r="F10" i="89"/>
  <c r="E10" i="89"/>
  <c r="D10" i="89"/>
  <c r="C10" i="89"/>
  <c r="B10" i="89"/>
  <c r="A10" i="89"/>
  <c r="AF9" i="89"/>
  <c r="AE9" i="89"/>
  <c r="AD9" i="89"/>
  <c r="AC9" i="89"/>
  <c r="AB9" i="89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B9" i="89"/>
  <c r="I7" i="89"/>
  <c r="E7" i="89"/>
  <c r="B7" i="89"/>
  <c r="AG6" i="89"/>
  <c r="H33" i="89" s="1"/>
  <c r="I6" i="89"/>
  <c r="B6" i="89"/>
  <c r="A6" i="89"/>
  <c r="A4" i="89"/>
  <c r="A1" i="89"/>
  <c r="G46" i="88"/>
  <c r="F46" i="88"/>
  <c r="E46" i="88"/>
  <c r="D46" i="88"/>
  <c r="C46" i="88"/>
  <c r="B46" i="88"/>
  <c r="A46" i="88"/>
  <c r="G43" i="88"/>
  <c r="F43" i="88"/>
  <c r="E43" i="88"/>
  <c r="D43" i="88"/>
  <c r="C43" i="88"/>
  <c r="B43" i="88"/>
  <c r="A43" i="88"/>
  <c r="G40" i="88"/>
  <c r="F40" i="88"/>
  <c r="E40" i="88"/>
  <c r="D40" i="88"/>
  <c r="C40" i="88"/>
  <c r="B40" i="88"/>
  <c r="A40" i="88"/>
  <c r="G37" i="88"/>
  <c r="F37" i="88"/>
  <c r="E37" i="88"/>
  <c r="D37" i="88"/>
  <c r="C37" i="88"/>
  <c r="B37" i="88"/>
  <c r="A37" i="88"/>
  <c r="G34" i="88"/>
  <c r="F34" i="88"/>
  <c r="E34" i="88"/>
  <c r="D34" i="88"/>
  <c r="C34" i="88"/>
  <c r="B34" i="88"/>
  <c r="A34" i="88"/>
  <c r="O33" i="88"/>
  <c r="I33" i="88"/>
  <c r="G33" i="88"/>
  <c r="F33" i="88"/>
  <c r="E33" i="88"/>
  <c r="D33" i="88"/>
  <c r="C33" i="88"/>
  <c r="B33" i="88"/>
  <c r="E32" i="88"/>
  <c r="B32" i="88"/>
  <c r="I31" i="88"/>
  <c r="B31" i="88"/>
  <c r="A31" i="88"/>
  <c r="H23" i="88"/>
  <c r="AG22" i="88"/>
  <c r="H46" i="88" s="1"/>
  <c r="H22" i="88"/>
  <c r="G22" i="88"/>
  <c r="F22" i="88"/>
  <c r="E22" i="88"/>
  <c r="D22" i="88"/>
  <c r="C22" i="88"/>
  <c r="B22" i="88"/>
  <c r="A22" i="88"/>
  <c r="H20" i="88"/>
  <c r="AG19" i="88"/>
  <c r="H43" i="88" s="1"/>
  <c r="H19" i="88"/>
  <c r="G19" i="88"/>
  <c r="F19" i="88"/>
  <c r="E19" i="88"/>
  <c r="D19" i="88"/>
  <c r="C19" i="88"/>
  <c r="B19" i="88"/>
  <c r="A19" i="88"/>
  <c r="H17" i="88"/>
  <c r="AG16" i="88"/>
  <c r="H40" i="88" s="1"/>
  <c r="H16" i="88"/>
  <c r="G16" i="88"/>
  <c r="F16" i="88"/>
  <c r="E16" i="88"/>
  <c r="D16" i="88"/>
  <c r="C16" i="88"/>
  <c r="B16" i="88"/>
  <c r="A16" i="88"/>
  <c r="H14" i="88"/>
  <c r="AG13" i="88"/>
  <c r="H37" i="88" s="1"/>
  <c r="H13" i="88"/>
  <c r="G13" i="88"/>
  <c r="F13" i="88"/>
  <c r="E13" i="88"/>
  <c r="D13" i="88"/>
  <c r="C13" i="88"/>
  <c r="B13" i="88"/>
  <c r="A13" i="88"/>
  <c r="H11" i="88"/>
  <c r="AG10" i="88"/>
  <c r="H34" i="88" s="1"/>
  <c r="H10" i="88"/>
  <c r="G10" i="88"/>
  <c r="F10" i="88"/>
  <c r="E10" i="88"/>
  <c r="D10" i="88"/>
  <c r="C10" i="88"/>
  <c r="B10" i="88"/>
  <c r="A10" i="88"/>
  <c r="AF9" i="88"/>
  <c r="AE9" i="88"/>
  <c r="AD9" i="88"/>
  <c r="AC9" i="88"/>
  <c r="AB9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B9" i="88"/>
  <c r="I7" i="88"/>
  <c r="E7" i="88"/>
  <c r="B7" i="88"/>
  <c r="AG6" i="88"/>
  <c r="H33" i="88" s="1"/>
  <c r="I6" i="88"/>
  <c r="B6" i="88"/>
  <c r="A6" i="88"/>
  <c r="A4" i="88"/>
  <c r="A1" i="88"/>
  <c r="G46" i="87"/>
  <c r="F46" i="87"/>
  <c r="E46" i="87"/>
  <c r="D46" i="87"/>
  <c r="C46" i="87"/>
  <c r="B46" i="87"/>
  <c r="A46" i="87"/>
  <c r="G43" i="87"/>
  <c r="F43" i="87"/>
  <c r="E43" i="87"/>
  <c r="D43" i="87"/>
  <c r="C43" i="87"/>
  <c r="B43" i="87"/>
  <c r="A43" i="87"/>
  <c r="G40" i="87"/>
  <c r="F40" i="87"/>
  <c r="E40" i="87"/>
  <c r="D40" i="87"/>
  <c r="C40" i="87"/>
  <c r="B40" i="87"/>
  <c r="A40" i="87"/>
  <c r="G37" i="87"/>
  <c r="F37" i="87"/>
  <c r="E37" i="87"/>
  <c r="D37" i="87"/>
  <c r="C37" i="87"/>
  <c r="B37" i="87"/>
  <c r="A37" i="87"/>
  <c r="G34" i="87"/>
  <c r="F34" i="87"/>
  <c r="E34" i="87"/>
  <c r="D34" i="87"/>
  <c r="C34" i="87"/>
  <c r="B34" i="87"/>
  <c r="A34" i="87"/>
  <c r="H33" i="87"/>
  <c r="G33" i="87"/>
  <c r="F33" i="87"/>
  <c r="E33" i="87"/>
  <c r="D33" i="87"/>
  <c r="C33" i="87"/>
  <c r="B33" i="87"/>
  <c r="E32" i="87"/>
  <c r="B32" i="87"/>
  <c r="B31" i="87"/>
  <c r="A31" i="87"/>
  <c r="H23" i="87"/>
  <c r="AG22" i="87"/>
  <c r="H46" i="87" s="1"/>
  <c r="H22" i="87"/>
  <c r="G22" i="87"/>
  <c r="F22" i="87"/>
  <c r="E22" i="87"/>
  <c r="D22" i="87"/>
  <c r="C22" i="87"/>
  <c r="B22" i="87"/>
  <c r="A22" i="87"/>
  <c r="H20" i="87"/>
  <c r="AG19" i="87"/>
  <c r="H43" i="87" s="1"/>
  <c r="H19" i="87"/>
  <c r="G19" i="87"/>
  <c r="F19" i="87"/>
  <c r="E19" i="87"/>
  <c r="D19" i="87"/>
  <c r="C19" i="87"/>
  <c r="B19" i="87"/>
  <c r="A19" i="87"/>
  <c r="H17" i="87"/>
  <c r="AG16" i="87"/>
  <c r="H40" i="87" s="1"/>
  <c r="H16" i="87"/>
  <c r="G16" i="87"/>
  <c r="F16" i="87"/>
  <c r="E16" i="87"/>
  <c r="D16" i="87"/>
  <c r="C16" i="87"/>
  <c r="B16" i="87"/>
  <c r="A16" i="87"/>
  <c r="H14" i="87"/>
  <c r="AG13" i="87"/>
  <c r="H37" i="87" s="1"/>
  <c r="H13" i="87"/>
  <c r="G13" i="87"/>
  <c r="F13" i="87"/>
  <c r="E13" i="87"/>
  <c r="D13" i="87"/>
  <c r="C13" i="87"/>
  <c r="B13" i="87"/>
  <c r="A13" i="87"/>
  <c r="H11" i="87"/>
  <c r="AG10" i="87"/>
  <c r="H34" i="87" s="1"/>
  <c r="H10" i="87"/>
  <c r="G10" i="87"/>
  <c r="F10" i="87"/>
  <c r="E10" i="87"/>
  <c r="D10" i="87"/>
  <c r="C10" i="87"/>
  <c r="B10" i="87"/>
  <c r="A10" i="87"/>
  <c r="H9" i="87"/>
  <c r="G9" i="87"/>
  <c r="F9" i="87"/>
  <c r="E9" i="87"/>
  <c r="D9" i="87"/>
  <c r="C9" i="87"/>
  <c r="B9" i="87"/>
  <c r="I7" i="87"/>
  <c r="E7" i="87"/>
  <c r="B7" i="87"/>
  <c r="B6" i="87"/>
  <c r="A6" i="87"/>
  <c r="A1" i="87"/>
  <c r="G46" i="86"/>
  <c r="F46" i="86"/>
  <c r="E46" i="86"/>
  <c r="D46" i="86"/>
  <c r="C46" i="86"/>
  <c r="B46" i="86"/>
  <c r="A46" i="86"/>
  <c r="G43" i="86"/>
  <c r="F43" i="86"/>
  <c r="E43" i="86"/>
  <c r="D43" i="86"/>
  <c r="C43" i="86"/>
  <c r="B43" i="86"/>
  <c r="A43" i="86"/>
  <c r="G40" i="86"/>
  <c r="F40" i="86"/>
  <c r="E40" i="86"/>
  <c r="D40" i="86"/>
  <c r="C40" i="86"/>
  <c r="B40" i="86"/>
  <c r="A40" i="86"/>
  <c r="G37" i="86"/>
  <c r="F37" i="86"/>
  <c r="E37" i="86"/>
  <c r="D37" i="86"/>
  <c r="C37" i="86"/>
  <c r="B37" i="86"/>
  <c r="A37" i="86"/>
  <c r="G34" i="86"/>
  <c r="F34" i="86"/>
  <c r="E34" i="86"/>
  <c r="D34" i="86"/>
  <c r="C34" i="86"/>
  <c r="B34" i="86"/>
  <c r="A34" i="86"/>
  <c r="O33" i="86"/>
  <c r="I33" i="86"/>
  <c r="G33" i="86"/>
  <c r="F33" i="86"/>
  <c r="E33" i="86"/>
  <c r="D33" i="86"/>
  <c r="C33" i="86"/>
  <c r="B33" i="86"/>
  <c r="E32" i="86"/>
  <c r="B32" i="86"/>
  <c r="I31" i="86"/>
  <c r="B31" i="86"/>
  <c r="A31" i="86"/>
  <c r="H23" i="86"/>
  <c r="AG22" i="86"/>
  <c r="H46" i="86" s="1"/>
  <c r="H22" i="86"/>
  <c r="G22" i="86"/>
  <c r="F22" i="86"/>
  <c r="E22" i="86"/>
  <c r="D22" i="86"/>
  <c r="C22" i="86"/>
  <c r="B22" i="86"/>
  <c r="A22" i="86"/>
  <c r="H20" i="86"/>
  <c r="AG19" i="86"/>
  <c r="H43" i="86" s="1"/>
  <c r="H19" i="86"/>
  <c r="G19" i="86"/>
  <c r="F19" i="86"/>
  <c r="E19" i="86"/>
  <c r="D19" i="86"/>
  <c r="C19" i="86"/>
  <c r="B19" i="86"/>
  <c r="A19" i="86"/>
  <c r="H17" i="86"/>
  <c r="AG16" i="86"/>
  <c r="H40" i="86" s="1"/>
  <c r="H16" i="86"/>
  <c r="G16" i="86"/>
  <c r="F16" i="86"/>
  <c r="E16" i="86"/>
  <c r="D16" i="86"/>
  <c r="C16" i="86"/>
  <c r="B16" i="86"/>
  <c r="A16" i="86"/>
  <c r="H14" i="86"/>
  <c r="AG13" i="86"/>
  <c r="H37" i="86" s="1"/>
  <c r="H13" i="86"/>
  <c r="G13" i="86"/>
  <c r="F13" i="86"/>
  <c r="E13" i="86"/>
  <c r="D13" i="86"/>
  <c r="C13" i="86"/>
  <c r="B13" i="86"/>
  <c r="A13" i="86"/>
  <c r="H11" i="86"/>
  <c r="AG10" i="86"/>
  <c r="H34" i="86" s="1"/>
  <c r="H10" i="86"/>
  <c r="G10" i="86"/>
  <c r="F10" i="86"/>
  <c r="E10" i="86"/>
  <c r="D10" i="86"/>
  <c r="C10" i="86"/>
  <c r="B10" i="86"/>
  <c r="A10" i="86"/>
  <c r="AF9" i="86"/>
  <c r="AE9" i="86"/>
  <c r="AD9" i="86"/>
  <c r="AC9" i="86"/>
  <c r="AB9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C9" i="86"/>
  <c r="B9" i="86"/>
  <c r="I7" i="86"/>
  <c r="E7" i="86"/>
  <c r="B7" i="86"/>
  <c r="AG6" i="86"/>
  <c r="H33" i="86" s="1"/>
  <c r="I6" i="86"/>
  <c r="B6" i="86"/>
  <c r="A6" i="86"/>
  <c r="A4" i="86"/>
  <c r="A1" i="86"/>
  <c r="G46" i="85"/>
  <c r="F46" i="85"/>
  <c r="E46" i="85"/>
  <c r="D46" i="85"/>
  <c r="C46" i="85"/>
  <c r="B46" i="85"/>
  <c r="A46" i="85"/>
  <c r="G43" i="85"/>
  <c r="F43" i="85"/>
  <c r="E43" i="85"/>
  <c r="D43" i="85"/>
  <c r="C43" i="85"/>
  <c r="B43" i="85"/>
  <c r="A43" i="85"/>
  <c r="G40" i="85"/>
  <c r="F40" i="85"/>
  <c r="E40" i="85"/>
  <c r="D40" i="85"/>
  <c r="C40" i="85"/>
  <c r="B40" i="85"/>
  <c r="A40" i="85"/>
  <c r="G37" i="85"/>
  <c r="F37" i="85"/>
  <c r="E37" i="85"/>
  <c r="D37" i="85"/>
  <c r="C37" i="85"/>
  <c r="B37" i="85"/>
  <c r="A37" i="85"/>
  <c r="G34" i="85"/>
  <c r="F34" i="85"/>
  <c r="E34" i="85"/>
  <c r="D34" i="85"/>
  <c r="C34" i="85"/>
  <c r="B34" i="85"/>
  <c r="A34" i="85"/>
  <c r="O33" i="85"/>
  <c r="I33" i="85"/>
  <c r="G33" i="85"/>
  <c r="F33" i="85"/>
  <c r="E33" i="85"/>
  <c r="D33" i="85"/>
  <c r="C33" i="85"/>
  <c r="B33" i="85"/>
  <c r="E32" i="85"/>
  <c r="B32" i="85"/>
  <c r="I31" i="85"/>
  <c r="B31" i="85"/>
  <c r="A31" i="85"/>
  <c r="H23" i="85"/>
  <c r="AG22" i="85"/>
  <c r="H46" i="85" s="1"/>
  <c r="H22" i="85"/>
  <c r="G22" i="85"/>
  <c r="F22" i="85"/>
  <c r="E22" i="85"/>
  <c r="D22" i="85"/>
  <c r="C22" i="85"/>
  <c r="B22" i="85"/>
  <c r="A22" i="85"/>
  <c r="H20" i="85"/>
  <c r="AG19" i="85"/>
  <c r="H43" i="85" s="1"/>
  <c r="H19" i="85"/>
  <c r="G19" i="85"/>
  <c r="F19" i="85"/>
  <c r="E19" i="85"/>
  <c r="D19" i="85"/>
  <c r="C19" i="85"/>
  <c r="B19" i="85"/>
  <c r="A19" i="85"/>
  <c r="H17" i="85"/>
  <c r="AG16" i="85"/>
  <c r="H40" i="85" s="1"/>
  <c r="H16" i="85"/>
  <c r="G16" i="85"/>
  <c r="F16" i="85"/>
  <c r="E16" i="85"/>
  <c r="D16" i="85"/>
  <c r="C16" i="85"/>
  <c r="B16" i="85"/>
  <c r="A16" i="85"/>
  <c r="H14" i="85"/>
  <c r="AG13" i="85"/>
  <c r="H37" i="85" s="1"/>
  <c r="H13" i="85"/>
  <c r="G13" i="85"/>
  <c r="F13" i="85"/>
  <c r="E13" i="85"/>
  <c r="D13" i="85"/>
  <c r="C13" i="85"/>
  <c r="B13" i="85"/>
  <c r="A13" i="85"/>
  <c r="H11" i="85"/>
  <c r="AG10" i="85"/>
  <c r="H34" i="85" s="1"/>
  <c r="H10" i="85"/>
  <c r="G10" i="85"/>
  <c r="F10" i="85"/>
  <c r="E10" i="85"/>
  <c r="D10" i="85"/>
  <c r="C10" i="85"/>
  <c r="B10" i="85"/>
  <c r="A10" i="85"/>
  <c r="AF9" i="85"/>
  <c r="AE9" i="85"/>
  <c r="AD9" i="85"/>
  <c r="AC9" i="85"/>
  <c r="AB9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B9" i="85"/>
  <c r="I7" i="85"/>
  <c r="E7" i="85"/>
  <c r="B7" i="85"/>
  <c r="AG6" i="85"/>
  <c r="H33" i="85" s="1"/>
  <c r="I6" i="85"/>
  <c r="B6" i="85"/>
  <c r="A6" i="85"/>
  <c r="A4" i="85"/>
  <c r="A1" i="85"/>
  <c r="G46" i="84"/>
  <c r="F46" i="84"/>
  <c r="E46" i="84"/>
  <c r="D46" i="84"/>
  <c r="C46" i="84"/>
  <c r="B46" i="84"/>
  <c r="A46" i="84"/>
  <c r="G43" i="84"/>
  <c r="F43" i="84"/>
  <c r="E43" i="84"/>
  <c r="D43" i="84"/>
  <c r="C43" i="84"/>
  <c r="B43" i="84"/>
  <c r="A43" i="84"/>
  <c r="G40" i="84"/>
  <c r="F40" i="84"/>
  <c r="E40" i="84"/>
  <c r="D40" i="84"/>
  <c r="C40" i="84"/>
  <c r="B40" i="84"/>
  <c r="A40" i="84"/>
  <c r="G37" i="84"/>
  <c r="F37" i="84"/>
  <c r="E37" i="84"/>
  <c r="D37" i="84"/>
  <c r="C37" i="84"/>
  <c r="B37" i="84"/>
  <c r="A37" i="84"/>
  <c r="G34" i="84"/>
  <c r="F34" i="84"/>
  <c r="E34" i="84"/>
  <c r="D34" i="84"/>
  <c r="C34" i="84"/>
  <c r="B34" i="84"/>
  <c r="A34" i="84"/>
  <c r="O33" i="84"/>
  <c r="I33" i="84"/>
  <c r="G33" i="84"/>
  <c r="F33" i="84"/>
  <c r="E33" i="84"/>
  <c r="D33" i="84"/>
  <c r="C33" i="84"/>
  <c r="B33" i="84"/>
  <c r="E32" i="84"/>
  <c r="B32" i="84"/>
  <c r="I31" i="84"/>
  <c r="B31" i="84"/>
  <c r="A31" i="84"/>
  <c r="H23" i="84"/>
  <c r="AG22" i="84"/>
  <c r="H46" i="84" s="1"/>
  <c r="H22" i="84"/>
  <c r="G22" i="84"/>
  <c r="F22" i="84"/>
  <c r="E22" i="84"/>
  <c r="D22" i="84"/>
  <c r="C22" i="84"/>
  <c r="B22" i="84"/>
  <c r="A22" i="84"/>
  <c r="H20" i="84"/>
  <c r="AG19" i="84"/>
  <c r="H43" i="84" s="1"/>
  <c r="H19" i="84"/>
  <c r="G19" i="84"/>
  <c r="F19" i="84"/>
  <c r="E19" i="84"/>
  <c r="D19" i="84"/>
  <c r="C19" i="84"/>
  <c r="B19" i="84"/>
  <c r="A19" i="84"/>
  <c r="H17" i="84"/>
  <c r="AG16" i="84"/>
  <c r="H40" i="84" s="1"/>
  <c r="H16" i="84"/>
  <c r="G16" i="84"/>
  <c r="F16" i="84"/>
  <c r="E16" i="84"/>
  <c r="D16" i="84"/>
  <c r="C16" i="84"/>
  <c r="B16" i="84"/>
  <c r="A16" i="84"/>
  <c r="H14" i="84"/>
  <c r="AG13" i="84"/>
  <c r="H37" i="84" s="1"/>
  <c r="H13" i="84"/>
  <c r="G13" i="84"/>
  <c r="F13" i="84"/>
  <c r="E13" i="84"/>
  <c r="D13" i="84"/>
  <c r="C13" i="84"/>
  <c r="B13" i="84"/>
  <c r="A13" i="84"/>
  <c r="H11" i="84"/>
  <c r="AG10" i="84"/>
  <c r="H34" i="84" s="1"/>
  <c r="H10" i="84"/>
  <c r="G10" i="84"/>
  <c r="F10" i="84"/>
  <c r="E10" i="84"/>
  <c r="D10" i="84"/>
  <c r="C10" i="84"/>
  <c r="B10" i="84"/>
  <c r="A10" i="84"/>
  <c r="AF9" i="84"/>
  <c r="AE9" i="84"/>
  <c r="AD9" i="84"/>
  <c r="AC9" i="84"/>
  <c r="AB9" i="84"/>
  <c r="AA9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B9" i="84"/>
  <c r="I7" i="84"/>
  <c r="E7" i="84"/>
  <c r="B7" i="84"/>
  <c r="AG6" i="84"/>
  <c r="H33" i="84" s="1"/>
  <c r="I6" i="84"/>
  <c r="B6" i="84"/>
  <c r="A6" i="84"/>
  <c r="A4" i="84"/>
  <c r="A1" i="84"/>
  <c r="G46" i="83"/>
  <c r="F46" i="83"/>
  <c r="E46" i="83"/>
  <c r="D46" i="83"/>
  <c r="C46" i="83"/>
  <c r="B46" i="83"/>
  <c r="A46" i="83"/>
  <c r="G43" i="83"/>
  <c r="F43" i="83"/>
  <c r="E43" i="83"/>
  <c r="D43" i="83"/>
  <c r="C43" i="83"/>
  <c r="B43" i="83"/>
  <c r="A43" i="83"/>
  <c r="G40" i="83"/>
  <c r="F40" i="83"/>
  <c r="E40" i="83"/>
  <c r="D40" i="83"/>
  <c r="C40" i="83"/>
  <c r="B40" i="83"/>
  <c r="A40" i="83"/>
  <c r="G37" i="83"/>
  <c r="F37" i="83"/>
  <c r="E37" i="83"/>
  <c r="D37" i="83"/>
  <c r="C37" i="83"/>
  <c r="B37" i="83"/>
  <c r="A37" i="83"/>
  <c r="G34" i="83"/>
  <c r="F34" i="83"/>
  <c r="E34" i="83"/>
  <c r="D34" i="83"/>
  <c r="C34" i="83"/>
  <c r="B34" i="83"/>
  <c r="A34" i="83"/>
  <c r="H33" i="83"/>
  <c r="G33" i="83"/>
  <c r="F33" i="83"/>
  <c r="E33" i="83"/>
  <c r="D33" i="83"/>
  <c r="C33" i="83"/>
  <c r="B33" i="83"/>
  <c r="E32" i="83"/>
  <c r="B32" i="83"/>
  <c r="B31" i="83"/>
  <c r="A31" i="83"/>
  <c r="H23" i="83"/>
  <c r="AG22" i="83"/>
  <c r="H46" i="83" s="1"/>
  <c r="H22" i="83"/>
  <c r="G22" i="83"/>
  <c r="F22" i="83"/>
  <c r="E22" i="83"/>
  <c r="D22" i="83"/>
  <c r="C22" i="83"/>
  <c r="B22" i="83"/>
  <c r="A22" i="83"/>
  <c r="H20" i="83"/>
  <c r="AG19" i="83"/>
  <c r="H43" i="83" s="1"/>
  <c r="H19" i="83"/>
  <c r="G19" i="83"/>
  <c r="F19" i="83"/>
  <c r="E19" i="83"/>
  <c r="D19" i="83"/>
  <c r="C19" i="83"/>
  <c r="B19" i="83"/>
  <c r="A19" i="83"/>
  <c r="H17" i="83"/>
  <c r="AG16" i="83"/>
  <c r="H40" i="83" s="1"/>
  <c r="H16" i="83"/>
  <c r="G16" i="83"/>
  <c r="F16" i="83"/>
  <c r="E16" i="83"/>
  <c r="D16" i="83"/>
  <c r="C16" i="83"/>
  <c r="B16" i="83"/>
  <c r="A16" i="83"/>
  <c r="H14" i="83"/>
  <c r="AG13" i="83"/>
  <c r="H37" i="83" s="1"/>
  <c r="H13" i="83"/>
  <c r="G13" i="83"/>
  <c r="F13" i="83"/>
  <c r="E13" i="83"/>
  <c r="D13" i="83"/>
  <c r="C13" i="83"/>
  <c r="B13" i="83"/>
  <c r="A13" i="83"/>
  <c r="H11" i="83"/>
  <c r="AG10" i="83"/>
  <c r="H34" i="83" s="1"/>
  <c r="H10" i="83"/>
  <c r="G10" i="83"/>
  <c r="F10" i="83"/>
  <c r="E10" i="83"/>
  <c r="D10" i="83"/>
  <c r="C10" i="83"/>
  <c r="B10" i="83"/>
  <c r="A10" i="83"/>
  <c r="H9" i="83"/>
  <c r="G9" i="83"/>
  <c r="F9" i="83"/>
  <c r="E9" i="83"/>
  <c r="D9" i="83"/>
  <c r="C9" i="83"/>
  <c r="B9" i="83"/>
  <c r="I7" i="83"/>
  <c r="E7" i="83"/>
  <c r="B7" i="83"/>
  <c r="B6" i="83"/>
  <c r="A6" i="83"/>
  <c r="A1" i="83"/>
  <c r="G46" i="82"/>
  <c r="F46" i="82"/>
  <c r="E46" i="82"/>
  <c r="D46" i="82"/>
  <c r="C46" i="82"/>
  <c r="B46" i="82"/>
  <c r="A46" i="82"/>
  <c r="G43" i="82"/>
  <c r="F43" i="82"/>
  <c r="E43" i="82"/>
  <c r="D43" i="82"/>
  <c r="C43" i="82"/>
  <c r="B43" i="82"/>
  <c r="A43" i="82"/>
  <c r="G40" i="82"/>
  <c r="F40" i="82"/>
  <c r="E40" i="82"/>
  <c r="D40" i="82"/>
  <c r="C40" i="82"/>
  <c r="B40" i="82"/>
  <c r="A40" i="82"/>
  <c r="G37" i="82"/>
  <c r="F37" i="82"/>
  <c r="E37" i="82"/>
  <c r="D37" i="82"/>
  <c r="C37" i="82"/>
  <c r="B37" i="82"/>
  <c r="A37" i="82"/>
  <c r="G34" i="82"/>
  <c r="F34" i="82"/>
  <c r="E34" i="82"/>
  <c r="D34" i="82"/>
  <c r="C34" i="82"/>
  <c r="B34" i="82"/>
  <c r="A34" i="82"/>
  <c r="O33" i="82"/>
  <c r="I33" i="82"/>
  <c r="G33" i="82"/>
  <c r="F33" i="82"/>
  <c r="E33" i="82"/>
  <c r="D33" i="82"/>
  <c r="C33" i="82"/>
  <c r="B33" i="82"/>
  <c r="E32" i="82"/>
  <c r="B32" i="82"/>
  <c r="I31" i="82"/>
  <c r="B31" i="82"/>
  <c r="A31" i="82"/>
  <c r="H23" i="82"/>
  <c r="AG22" i="82"/>
  <c r="H46" i="82" s="1"/>
  <c r="H22" i="82"/>
  <c r="G22" i="82"/>
  <c r="F22" i="82"/>
  <c r="E22" i="82"/>
  <c r="D22" i="82"/>
  <c r="C22" i="82"/>
  <c r="B22" i="82"/>
  <c r="A22" i="82"/>
  <c r="H20" i="82"/>
  <c r="AG19" i="82"/>
  <c r="H43" i="82" s="1"/>
  <c r="H19" i="82"/>
  <c r="G19" i="82"/>
  <c r="F19" i="82"/>
  <c r="E19" i="82"/>
  <c r="D19" i="82"/>
  <c r="C19" i="82"/>
  <c r="B19" i="82"/>
  <c r="A19" i="82"/>
  <c r="H17" i="82"/>
  <c r="AG16" i="82"/>
  <c r="H40" i="82" s="1"/>
  <c r="H16" i="82"/>
  <c r="G16" i="82"/>
  <c r="F16" i="82"/>
  <c r="E16" i="82"/>
  <c r="D16" i="82"/>
  <c r="C16" i="82"/>
  <c r="B16" i="82"/>
  <c r="A16" i="82"/>
  <c r="H14" i="82"/>
  <c r="AG13" i="82"/>
  <c r="H37" i="82" s="1"/>
  <c r="H13" i="82"/>
  <c r="G13" i="82"/>
  <c r="F13" i="82"/>
  <c r="E13" i="82"/>
  <c r="D13" i="82"/>
  <c r="C13" i="82"/>
  <c r="B13" i="82"/>
  <c r="A13" i="82"/>
  <c r="H11" i="82"/>
  <c r="AG10" i="82"/>
  <c r="H34" i="82" s="1"/>
  <c r="H10" i="82"/>
  <c r="G10" i="82"/>
  <c r="F10" i="82"/>
  <c r="E10" i="82"/>
  <c r="D10" i="82"/>
  <c r="C10" i="82"/>
  <c r="B10" i="82"/>
  <c r="A10" i="82"/>
  <c r="AF9" i="82"/>
  <c r="AE9" i="82"/>
  <c r="AD9" i="82"/>
  <c r="AC9" i="82"/>
  <c r="AB9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B9" i="82"/>
  <c r="I7" i="82"/>
  <c r="E7" i="82"/>
  <c r="B7" i="82"/>
  <c r="AG6" i="82"/>
  <c r="H33" i="82" s="1"/>
  <c r="I6" i="82"/>
  <c r="B6" i="82"/>
  <c r="A6" i="82"/>
  <c r="A4" i="82"/>
  <c r="A1" i="82"/>
  <c r="G46" i="81"/>
  <c r="F46" i="81"/>
  <c r="E46" i="81"/>
  <c r="D46" i="81"/>
  <c r="C46" i="81"/>
  <c r="B46" i="81"/>
  <c r="A46" i="81"/>
  <c r="G43" i="81"/>
  <c r="F43" i="81"/>
  <c r="E43" i="81"/>
  <c r="D43" i="81"/>
  <c r="C43" i="81"/>
  <c r="B43" i="81"/>
  <c r="A43" i="81"/>
  <c r="G40" i="81"/>
  <c r="F40" i="81"/>
  <c r="E40" i="81"/>
  <c r="D40" i="81"/>
  <c r="C40" i="81"/>
  <c r="B40" i="81"/>
  <c r="A40" i="81"/>
  <c r="G37" i="81"/>
  <c r="F37" i="81"/>
  <c r="E37" i="81"/>
  <c r="D37" i="81"/>
  <c r="C37" i="81"/>
  <c r="B37" i="81"/>
  <c r="A37" i="81"/>
  <c r="G34" i="81"/>
  <c r="F34" i="81"/>
  <c r="E34" i="81"/>
  <c r="D34" i="81"/>
  <c r="C34" i="81"/>
  <c r="B34" i="81"/>
  <c r="A34" i="81"/>
  <c r="O33" i="81"/>
  <c r="I33" i="81"/>
  <c r="G33" i="81"/>
  <c r="F33" i="81"/>
  <c r="E33" i="81"/>
  <c r="D33" i="81"/>
  <c r="C33" i="81"/>
  <c r="B33" i="81"/>
  <c r="E32" i="81"/>
  <c r="B32" i="81"/>
  <c r="I31" i="81"/>
  <c r="B31" i="81"/>
  <c r="A31" i="81"/>
  <c r="H23" i="81"/>
  <c r="AG22" i="81"/>
  <c r="H46" i="81" s="1"/>
  <c r="H22" i="81"/>
  <c r="G22" i="81"/>
  <c r="F22" i="81"/>
  <c r="E22" i="81"/>
  <c r="D22" i="81"/>
  <c r="C22" i="81"/>
  <c r="B22" i="81"/>
  <c r="A22" i="81"/>
  <c r="H20" i="81"/>
  <c r="AG19" i="81"/>
  <c r="H43" i="81" s="1"/>
  <c r="H19" i="81"/>
  <c r="G19" i="81"/>
  <c r="F19" i="81"/>
  <c r="E19" i="81"/>
  <c r="D19" i="81"/>
  <c r="C19" i="81"/>
  <c r="B19" i="81"/>
  <c r="A19" i="81"/>
  <c r="H17" i="81"/>
  <c r="AG16" i="81"/>
  <c r="H40" i="81" s="1"/>
  <c r="H16" i="81"/>
  <c r="G16" i="81"/>
  <c r="F16" i="81"/>
  <c r="E16" i="81"/>
  <c r="D16" i="81"/>
  <c r="C16" i="81"/>
  <c r="B16" i="81"/>
  <c r="A16" i="81"/>
  <c r="H14" i="81"/>
  <c r="AG13" i="81"/>
  <c r="H37" i="81" s="1"/>
  <c r="H13" i="81"/>
  <c r="G13" i="81"/>
  <c r="F13" i="81"/>
  <c r="E13" i="81"/>
  <c r="D13" i="81"/>
  <c r="C13" i="81"/>
  <c r="B13" i="81"/>
  <c r="A13" i="81"/>
  <c r="H11" i="81"/>
  <c r="AG10" i="81"/>
  <c r="H34" i="81" s="1"/>
  <c r="H10" i="81"/>
  <c r="G10" i="81"/>
  <c r="F10" i="81"/>
  <c r="E10" i="81"/>
  <c r="D10" i="81"/>
  <c r="C10" i="81"/>
  <c r="B10" i="81"/>
  <c r="A10" i="81"/>
  <c r="AF9" i="81"/>
  <c r="AE9" i="81"/>
  <c r="AD9" i="81"/>
  <c r="AC9" i="81"/>
  <c r="AB9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B9" i="81"/>
  <c r="I7" i="81"/>
  <c r="E7" i="81"/>
  <c r="B7" i="81"/>
  <c r="AG6" i="81"/>
  <c r="H33" i="81" s="1"/>
  <c r="I6" i="81"/>
  <c r="B6" i="81"/>
  <c r="A6" i="81"/>
  <c r="A4" i="81"/>
  <c r="A1" i="81"/>
  <c r="G46" i="80"/>
  <c r="F46" i="80"/>
  <c r="E46" i="80"/>
  <c r="D46" i="80"/>
  <c r="C46" i="80"/>
  <c r="B46" i="80"/>
  <c r="A46" i="80"/>
  <c r="G43" i="80"/>
  <c r="F43" i="80"/>
  <c r="E43" i="80"/>
  <c r="D43" i="80"/>
  <c r="C43" i="80"/>
  <c r="B43" i="80"/>
  <c r="A43" i="80"/>
  <c r="G40" i="80"/>
  <c r="F40" i="80"/>
  <c r="E40" i="80"/>
  <c r="D40" i="80"/>
  <c r="C40" i="80"/>
  <c r="B40" i="80"/>
  <c r="A40" i="80"/>
  <c r="G37" i="80"/>
  <c r="F37" i="80"/>
  <c r="E37" i="80"/>
  <c r="D37" i="80"/>
  <c r="C37" i="80"/>
  <c r="B37" i="80"/>
  <c r="A37" i="80"/>
  <c r="G34" i="80"/>
  <c r="F34" i="80"/>
  <c r="E34" i="80"/>
  <c r="D34" i="80"/>
  <c r="C34" i="80"/>
  <c r="B34" i="80"/>
  <c r="A34" i="80"/>
  <c r="O33" i="80"/>
  <c r="I33" i="80"/>
  <c r="G33" i="80"/>
  <c r="F33" i="80"/>
  <c r="E33" i="80"/>
  <c r="D33" i="80"/>
  <c r="C33" i="80"/>
  <c r="B33" i="80"/>
  <c r="E32" i="80"/>
  <c r="B32" i="80"/>
  <c r="I31" i="80"/>
  <c r="B31" i="80"/>
  <c r="A31" i="80"/>
  <c r="H23" i="80"/>
  <c r="AG22" i="80"/>
  <c r="H46" i="80" s="1"/>
  <c r="H22" i="80"/>
  <c r="G22" i="80"/>
  <c r="F22" i="80"/>
  <c r="E22" i="80"/>
  <c r="D22" i="80"/>
  <c r="C22" i="80"/>
  <c r="B22" i="80"/>
  <c r="A22" i="80"/>
  <c r="H20" i="80"/>
  <c r="AG19" i="80"/>
  <c r="H43" i="80" s="1"/>
  <c r="H19" i="80"/>
  <c r="G19" i="80"/>
  <c r="F19" i="80"/>
  <c r="E19" i="80"/>
  <c r="D19" i="80"/>
  <c r="C19" i="80"/>
  <c r="B19" i="80"/>
  <c r="A19" i="80"/>
  <c r="H17" i="80"/>
  <c r="AG16" i="80"/>
  <c r="H40" i="80" s="1"/>
  <c r="H16" i="80"/>
  <c r="G16" i="80"/>
  <c r="F16" i="80"/>
  <c r="E16" i="80"/>
  <c r="D16" i="80"/>
  <c r="C16" i="80"/>
  <c r="B16" i="80"/>
  <c r="A16" i="80"/>
  <c r="H14" i="80"/>
  <c r="AG13" i="80"/>
  <c r="H37" i="80" s="1"/>
  <c r="H13" i="80"/>
  <c r="G13" i="80"/>
  <c r="F13" i="80"/>
  <c r="E13" i="80"/>
  <c r="D13" i="80"/>
  <c r="C13" i="80"/>
  <c r="B13" i="80"/>
  <c r="A13" i="80"/>
  <c r="H11" i="80"/>
  <c r="AG10" i="80"/>
  <c r="H34" i="80" s="1"/>
  <c r="H10" i="80"/>
  <c r="G10" i="80"/>
  <c r="F10" i="80"/>
  <c r="E10" i="80"/>
  <c r="D10" i="80"/>
  <c r="C10" i="80"/>
  <c r="B10" i="80"/>
  <c r="A10" i="80"/>
  <c r="AF9" i="80"/>
  <c r="AE9" i="80"/>
  <c r="AD9" i="80"/>
  <c r="AC9" i="80"/>
  <c r="AB9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B9" i="80"/>
  <c r="I7" i="80"/>
  <c r="E7" i="80"/>
  <c r="B7" i="80"/>
  <c r="AG6" i="80"/>
  <c r="H33" i="80" s="1"/>
  <c r="I6" i="80"/>
  <c r="B6" i="80"/>
  <c r="A6" i="80"/>
  <c r="A4" i="80"/>
  <c r="A1" i="80"/>
  <c r="G46" i="79"/>
  <c r="F46" i="79"/>
  <c r="E46" i="79"/>
  <c r="D46" i="79"/>
  <c r="C46" i="79"/>
  <c r="B46" i="79"/>
  <c r="A46" i="79"/>
  <c r="G43" i="79"/>
  <c r="F43" i="79"/>
  <c r="E43" i="79"/>
  <c r="D43" i="79"/>
  <c r="C43" i="79"/>
  <c r="B43" i="79"/>
  <c r="A43" i="79"/>
  <c r="G40" i="79"/>
  <c r="F40" i="79"/>
  <c r="E40" i="79"/>
  <c r="D40" i="79"/>
  <c r="C40" i="79"/>
  <c r="B40" i="79"/>
  <c r="A40" i="79"/>
  <c r="G37" i="79"/>
  <c r="F37" i="79"/>
  <c r="E37" i="79"/>
  <c r="D37" i="79"/>
  <c r="C37" i="79"/>
  <c r="B37" i="79"/>
  <c r="A37" i="79"/>
  <c r="G34" i="79"/>
  <c r="F34" i="79"/>
  <c r="E34" i="79"/>
  <c r="D34" i="79"/>
  <c r="C34" i="79"/>
  <c r="B34" i="79"/>
  <c r="A34" i="79"/>
  <c r="H33" i="79"/>
  <c r="G33" i="79"/>
  <c r="F33" i="79"/>
  <c r="E33" i="79"/>
  <c r="D33" i="79"/>
  <c r="C33" i="79"/>
  <c r="B33" i="79"/>
  <c r="E32" i="79"/>
  <c r="B32" i="79"/>
  <c r="B31" i="79"/>
  <c r="A31" i="79"/>
  <c r="H23" i="79"/>
  <c r="AG22" i="79"/>
  <c r="H46" i="79" s="1"/>
  <c r="H22" i="79"/>
  <c r="G22" i="79"/>
  <c r="F22" i="79"/>
  <c r="E22" i="79"/>
  <c r="D22" i="79"/>
  <c r="C22" i="79"/>
  <c r="B22" i="79"/>
  <c r="A22" i="79"/>
  <c r="H20" i="79"/>
  <c r="AG19" i="79"/>
  <c r="H43" i="79" s="1"/>
  <c r="H19" i="79"/>
  <c r="G19" i="79"/>
  <c r="F19" i="79"/>
  <c r="E19" i="79"/>
  <c r="D19" i="79"/>
  <c r="C19" i="79"/>
  <c r="B19" i="79"/>
  <c r="A19" i="79"/>
  <c r="H17" i="79"/>
  <c r="AG16" i="79"/>
  <c r="H40" i="79" s="1"/>
  <c r="H16" i="79"/>
  <c r="G16" i="79"/>
  <c r="F16" i="79"/>
  <c r="E16" i="79"/>
  <c r="D16" i="79"/>
  <c r="C16" i="79"/>
  <c r="B16" i="79"/>
  <c r="A16" i="79"/>
  <c r="H14" i="79"/>
  <c r="AG13" i="79"/>
  <c r="H37" i="79" s="1"/>
  <c r="H13" i="79"/>
  <c r="G13" i="79"/>
  <c r="F13" i="79"/>
  <c r="E13" i="79"/>
  <c r="D13" i="79"/>
  <c r="C13" i="79"/>
  <c r="B13" i="79"/>
  <c r="A13" i="79"/>
  <c r="H11" i="79"/>
  <c r="AG10" i="79"/>
  <c r="H34" i="79" s="1"/>
  <c r="H10" i="79"/>
  <c r="G10" i="79"/>
  <c r="F10" i="79"/>
  <c r="E10" i="79"/>
  <c r="D10" i="79"/>
  <c r="C10" i="79"/>
  <c r="B10" i="79"/>
  <c r="A10" i="79"/>
  <c r="H9" i="79"/>
  <c r="G9" i="79"/>
  <c r="F9" i="79"/>
  <c r="E9" i="79"/>
  <c r="D9" i="79"/>
  <c r="C9" i="79"/>
  <c r="B9" i="79"/>
  <c r="I7" i="79"/>
  <c r="E7" i="79"/>
  <c r="B7" i="79"/>
  <c r="B6" i="79"/>
  <c r="A6" i="79"/>
  <c r="A1" i="79"/>
  <c r="G46" i="78"/>
  <c r="F46" i="78"/>
  <c r="E46" i="78"/>
  <c r="D46" i="78"/>
  <c r="C46" i="78"/>
  <c r="B46" i="78"/>
  <c r="A46" i="78"/>
  <c r="G43" i="78"/>
  <c r="F43" i="78"/>
  <c r="E43" i="78"/>
  <c r="D43" i="78"/>
  <c r="C43" i="78"/>
  <c r="B43" i="78"/>
  <c r="A43" i="78"/>
  <c r="G40" i="78"/>
  <c r="F40" i="78"/>
  <c r="E40" i="78"/>
  <c r="D40" i="78"/>
  <c r="C40" i="78"/>
  <c r="B40" i="78"/>
  <c r="A40" i="78"/>
  <c r="G37" i="78"/>
  <c r="F37" i="78"/>
  <c r="E37" i="78"/>
  <c r="D37" i="78"/>
  <c r="C37" i="78"/>
  <c r="B37" i="78"/>
  <c r="A37" i="78"/>
  <c r="G34" i="78"/>
  <c r="F34" i="78"/>
  <c r="E34" i="78"/>
  <c r="D34" i="78"/>
  <c r="C34" i="78"/>
  <c r="B34" i="78"/>
  <c r="A34" i="78"/>
  <c r="O33" i="78"/>
  <c r="I33" i="78"/>
  <c r="G33" i="78"/>
  <c r="F33" i="78"/>
  <c r="E33" i="78"/>
  <c r="D33" i="78"/>
  <c r="C33" i="78"/>
  <c r="B33" i="78"/>
  <c r="E32" i="78"/>
  <c r="B32" i="78"/>
  <c r="I31" i="78"/>
  <c r="B31" i="78"/>
  <c r="A31" i="78"/>
  <c r="H23" i="78"/>
  <c r="AG22" i="78"/>
  <c r="H46" i="78" s="1"/>
  <c r="H22" i="78"/>
  <c r="G22" i="78"/>
  <c r="F22" i="78"/>
  <c r="E22" i="78"/>
  <c r="D22" i="78"/>
  <c r="C22" i="78"/>
  <c r="B22" i="78"/>
  <c r="A22" i="78"/>
  <c r="H20" i="78"/>
  <c r="AG19" i="78"/>
  <c r="H43" i="78" s="1"/>
  <c r="H19" i="78"/>
  <c r="G19" i="78"/>
  <c r="F19" i="78"/>
  <c r="E19" i="78"/>
  <c r="D19" i="78"/>
  <c r="C19" i="78"/>
  <c r="B19" i="78"/>
  <c r="A19" i="78"/>
  <c r="H17" i="78"/>
  <c r="AG16" i="78"/>
  <c r="H40" i="78" s="1"/>
  <c r="H16" i="78"/>
  <c r="G16" i="78"/>
  <c r="F16" i="78"/>
  <c r="E16" i="78"/>
  <c r="D16" i="78"/>
  <c r="C16" i="78"/>
  <c r="B16" i="78"/>
  <c r="A16" i="78"/>
  <c r="H14" i="78"/>
  <c r="AG13" i="78"/>
  <c r="H37" i="78" s="1"/>
  <c r="H13" i="78"/>
  <c r="G13" i="78"/>
  <c r="F13" i="78"/>
  <c r="E13" i="78"/>
  <c r="D13" i="78"/>
  <c r="C13" i="78"/>
  <c r="B13" i="78"/>
  <c r="A13" i="78"/>
  <c r="H11" i="78"/>
  <c r="AG10" i="78"/>
  <c r="H34" i="78" s="1"/>
  <c r="H10" i="78"/>
  <c r="G10" i="78"/>
  <c r="F10" i="78"/>
  <c r="E10" i="78"/>
  <c r="D10" i="78"/>
  <c r="C10" i="78"/>
  <c r="B10" i="78"/>
  <c r="A10" i="78"/>
  <c r="AF9" i="78"/>
  <c r="AE9" i="78"/>
  <c r="AD9" i="78"/>
  <c r="AC9" i="78"/>
  <c r="AB9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B9" i="78"/>
  <c r="I7" i="78"/>
  <c r="E7" i="78"/>
  <c r="B7" i="78"/>
  <c r="AG6" i="78"/>
  <c r="H33" i="78" s="1"/>
  <c r="I6" i="78"/>
  <c r="B6" i="78"/>
  <c r="A6" i="78"/>
  <c r="A4" i="78"/>
  <c r="A1" i="78"/>
  <c r="G46" i="77"/>
  <c r="F46" i="77"/>
  <c r="E46" i="77"/>
  <c r="D46" i="77"/>
  <c r="C46" i="77"/>
  <c r="B46" i="77"/>
  <c r="A46" i="77"/>
  <c r="G43" i="77"/>
  <c r="F43" i="77"/>
  <c r="E43" i="77"/>
  <c r="D43" i="77"/>
  <c r="C43" i="77"/>
  <c r="B43" i="77"/>
  <c r="A43" i="77"/>
  <c r="G40" i="77"/>
  <c r="F40" i="77"/>
  <c r="E40" i="77"/>
  <c r="D40" i="77"/>
  <c r="C40" i="77"/>
  <c r="B40" i="77"/>
  <c r="A40" i="77"/>
  <c r="G37" i="77"/>
  <c r="F37" i="77"/>
  <c r="E37" i="77"/>
  <c r="D37" i="77"/>
  <c r="C37" i="77"/>
  <c r="B37" i="77"/>
  <c r="A37" i="77"/>
  <c r="G34" i="77"/>
  <c r="F34" i="77"/>
  <c r="E34" i="77"/>
  <c r="D34" i="77"/>
  <c r="C34" i="77"/>
  <c r="B34" i="77"/>
  <c r="A34" i="77"/>
  <c r="O33" i="77"/>
  <c r="I33" i="77"/>
  <c r="G33" i="77"/>
  <c r="F33" i="77"/>
  <c r="E33" i="77"/>
  <c r="D33" i="77"/>
  <c r="C33" i="77"/>
  <c r="B33" i="77"/>
  <c r="E32" i="77"/>
  <c r="B32" i="77"/>
  <c r="I31" i="77"/>
  <c r="B31" i="77"/>
  <c r="A31" i="77"/>
  <c r="H23" i="77"/>
  <c r="AG22" i="77"/>
  <c r="H46" i="77" s="1"/>
  <c r="H22" i="77"/>
  <c r="G22" i="77"/>
  <c r="F22" i="77"/>
  <c r="E22" i="77"/>
  <c r="D22" i="77"/>
  <c r="C22" i="77"/>
  <c r="B22" i="77"/>
  <c r="A22" i="77"/>
  <c r="H20" i="77"/>
  <c r="AG19" i="77"/>
  <c r="H43" i="77" s="1"/>
  <c r="H19" i="77"/>
  <c r="G19" i="77"/>
  <c r="F19" i="77"/>
  <c r="E19" i="77"/>
  <c r="D19" i="77"/>
  <c r="C19" i="77"/>
  <c r="B19" i="77"/>
  <c r="A19" i="77"/>
  <c r="H17" i="77"/>
  <c r="AG16" i="77"/>
  <c r="H40" i="77" s="1"/>
  <c r="H16" i="77"/>
  <c r="G16" i="77"/>
  <c r="F16" i="77"/>
  <c r="E16" i="77"/>
  <c r="D16" i="77"/>
  <c r="C16" i="77"/>
  <c r="B16" i="77"/>
  <c r="A16" i="77"/>
  <c r="H14" i="77"/>
  <c r="AG13" i="77"/>
  <c r="H37" i="77" s="1"/>
  <c r="H13" i="77"/>
  <c r="G13" i="77"/>
  <c r="F13" i="77"/>
  <c r="E13" i="77"/>
  <c r="D13" i="77"/>
  <c r="C13" i="77"/>
  <c r="B13" i="77"/>
  <c r="A13" i="77"/>
  <c r="H11" i="77"/>
  <c r="AG10" i="77"/>
  <c r="H34" i="77" s="1"/>
  <c r="H10" i="77"/>
  <c r="G10" i="77"/>
  <c r="F10" i="77"/>
  <c r="E10" i="77"/>
  <c r="D10" i="77"/>
  <c r="C10" i="77"/>
  <c r="B10" i="77"/>
  <c r="A10" i="77"/>
  <c r="AF9" i="77"/>
  <c r="AE9" i="77"/>
  <c r="AD9" i="77"/>
  <c r="AC9" i="77"/>
  <c r="AB9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B9" i="77"/>
  <c r="I7" i="77"/>
  <c r="E7" i="77"/>
  <c r="B7" i="77"/>
  <c r="AG6" i="77"/>
  <c r="H33" i="77" s="1"/>
  <c r="I6" i="77"/>
  <c r="B6" i="77"/>
  <c r="A6" i="77"/>
  <c r="A4" i="77"/>
  <c r="A1" i="77"/>
  <c r="G46" i="76"/>
  <c r="F46" i="76"/>
  <c r="E46" i="76"/>
  <c r="D46" i="76"/>
  <c r="C46" i="76"/>
  <c r="B46" i="76"/>
  <c r="A46" i="76"/>
  <c r="G43" i="76"/>
  <c r="F43" i="76"/>
  <c r="E43" i="76"/>
  <c r="D43" i="76"/>
  <c r="C43" i="76"/>
  <c r="B43" i="76"/>
  <c r="A43" i="76"/>
  <c r="G40" i="76"/>
  <c r="F40" i="76"/>
  <c r="E40" i="76"/>
  <c r="D40" i="76"/>
  <c r="C40" i="76"/>
  <c r="B40" i="76"/>
  <c r="A40" i="76"/>
  <c r="G37" i="76"/>
  <c r="F37" i="76"/>
  <c r="E37" i="76"/>
  <c r="D37" i="76"/>
  <c r="C37" i="76"/>
  <c r="B37" i="76"/>
  <c r="A37" i="76"/>
  <c r="G34" i="76"/>
  <c r="F34" i="76"/>
  <c r="E34" i="76"/>
  <c r="D34" i="76"/>
  <c r="C34" i="76"/>
  <c r="B34" i="76"/>
  <c r="A34" i="76"/>
  <c r="O33" i="76"/>
  <c r="I33" i="76"/>
  <c r="G33" i="76"/>
  <c r="F33" i="76"/>
  <c r="E33" i="76"/>
  <c r="D33" i="76"/>
  <c r="C33" i="76"/>
  <c r="B33" i="76"/>
  <c r="E32" i="76"/>
  <c r="B32" i="76"/>
  <c r="I31" i="76"/>
  <c r="B31" i="76"/>
  <c r="A31" i="76"/>
  <c r="H23" i="76"/>
  <c r="AG22" i="76"/>
  <c r="H46" i="76" s="1"/>
  <c r="H22" i="76"/>
  <c r="G22" i="76"/>
  <c r="F22" i="76"/>
  <c r="E22" i="76"/>
  <c r="D22" i="76"/>
  <c r="C22" i="76"/>
  <c r="B22" i="76"/>
  <c r="A22" i="76"/>
  <c r="H20" i="76"/>
  <c r="AG19" i="76"/>
  <c r="H43" i="76" s="1"/>
  <c r="H19" i="76"/>
  <c r="G19" i="76"/>
  <c r="F19" i="76"/>
  <c r="E19" i="76"/>
  <c r="D19" i="76"/>
  <c r="C19" i="76"/>
  <c r="B19" i="76"/>
  <c r="A19" i="76"/>
  <c r="H17" i="76"/>
  <c r="AG16" i="76"/>
  <c r="H40" i="76" s="1"/>
  <c r="H16" i="76"/>
  <c r="G16" i="76"/>
  <c r="F16" i="76"/>
  <c r="E16" i="76"/>
  <c r="D16" i="76"/>
  <c r="C16" i="76"/>
  <c r="B16" i="76"/>
  <c r="A16" i="76"/>
  <c r="H14" i="76"/>
  <c r="AG13" i="76"/>
  <c r="H37" i="76" s="1"/>
  <c r="H13" i="76"/>
  <c r="G13" i="76"/>
  <c r="F13" i="76"/>
  <c r="E13" i="76"/>
  <c r="D13" i="76"/>
  <c r="C13" i="76"/>
  <c r="B13" i="76"/>
  <c r="A13" i="76"/>
  <c r="H11" i="76"/>
  <c r="AG10" i="76"/>
  <c r="H34" i="76" s="1"/>
  <c r="H10" i="76"/>
  <c r="G10" i="76"/>
  <c r="F10" i="76"/>
  <c r="E10" i="76"/>
  <c r="D10" i="76"/>
  <c r="C10" i="76"/>
  <c r="B10" i="76"/>
  <c r="A10" i="76"/>
  <c r="AF9" i="76"/>
  <c r="AE9" i="76"/>
  <c r="AD9" i="76"/>
  <c r="AC9" i="76"/>
  <c r="AB9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B9" i="76"/>
  <c r="I7" i="76"/>
  <c r="E7" i="76"/>
  <c r="B7" i="76"/>
  <c r="AG6" i="76"/>
  <c r="H33" i="76" s="1"/>
  <c r="I6" i="76"/>
  <c r="B6" i="76"/>
  <c r="A6" i="76"/>
  <c r="A4" i="76"/>
  <c r="A1" i="76"/>
  <c r="G46" i="75"/>
  <c r="F46" i="75"/>
  <c r="E46" i="75"/>
  <c r="D46" i="75"/>
  <c r="C46" i="75"/>
  <c r="B46" i="75"/>
  <c r="A46" i="75"/>
  <c r="G43" i="75"/>
  <c r="F43" i="75"/>
  <c r="E43" i="75"/>
  <c r="D43" i="75"/>
  <c r="C43" i="75"/>
  <c r="B43" i="75"/>
  <c r="A43" i="75"/>
  <c r="G40" i="75"/>
  <c r="F40" i="75"/>
  <c r="E40" i="75"/>
  <c r="D40" i="75"/>
  <c r="C40" i="75"/>
  <c r="B40" i="75"/>
  <c r="A40" i="75"/>
  <c r="G37" i="75"/>
  <c r="F37" i="75"/>
  <c r="E37" i="75"/>
  <c r="D37" i="75"/>
  <c r="C37" i="75"/>
  <c r="B37" i="75"/>
  <c r="A37" i="75"/>
  <c r="G34" i="75"/>
  <c r="F34" i="75"/>
  <c r="E34" i="75"/>
  <c r="D34" i="75"/>
  <c r="C34" i="75"/>
  <c r="B34" i="75"/>
  <c r="A34" i="75"/>
  <c r="O33" i="75"/>
  <c r="I33" i="75"/>
  <c r="G33" i="75"/>
  <c r="F33" i="75"/>
  <c r="E33" i="75"/>
  <c r="D33" i="75"/>
  <c r="C33" i="75"/>
  <c r="B33" i="75"/>
  <c r="E32" i="75"/>
  <c r="B32" i="75"/>
  <c r="I31" i="75"/>
  <c r="B31" i="75"/>
  <c r="A31" i="75"/>
  <c r="H23" i="75"/>
  <c r="AG22" i="75"/>
  <c r="H46" i="75" s="1"/>
  <c r="H22" i="75"/>
  <c r="G22" i="75"/>
  <c r="F22" i="75"/>
  <c r="E22" i="75"/>
  <c r="D22" i="75"/>
  <c r="C22" i="75"/>
  <c r="B22" i="75"/>
  <c r="A22" i="75"/>
  <c r="H20" i="75"/>
  <c r="AG19" i="75"/>
  <c r="H43" i="75" s="1"/>
  <c r="H19" i="75"/>
  <c r="G19" i="75"/>
  <c r="F19" i="75"/>
  <c r="E19" i="75"/>
  <c r="D19" i="75"/>
  <c r="C19" i="75"/>
  <c r="B19" i="75"/>
  <c r="A19" i="75"/>
  <c r="H17" i="75"/>
  <c r="AG16" i="75"/>
  <c r="H40" i="75" s="1"/>
  <c r="H16" i="75"/>
  <c r="G16" i="75"/>
  <c r="F16" i="75"/>
  <c r="E16" i="75"/>
  <c r="D16" i="75"/>
  <c r="C16" i="75"/>
  <c r="B16" i="75"/>
  <c r="A16" i="75"/>
  <c r="H14" i="75"/>
  <c r="AG13" i="75"/>
  <c r="H37" i="75" s="1"/>
  <c r="H13" i="75"/>
  <c r="G13" i="75"/>
  <c r="F13" i="75"/>
  <c r="E13" i="75"/>
  <c r="D13" i="75"/>
  <c r="C13" i="75"/>
  <c r="B13" i="75"/>
  <c r="A13" i="75"/>
  <c r="H11" i="75"/>
  <c r="AG10" i="75"/>
  <c r="H34" i="75" s="1"/>
  <c r="H10" i="75"/>
  <c r="G10" i="75"/>
  <c r="F10" i="75"/>
  <c r="E10" i="75"/>
  <c r="D10" i="75"/>
  <c r="C10" i="75"/>
  <c r="B10" i="75"/>
  <c r="A10" i="75"/>
  <c r="AF9" i="75"/>
  <c r="AE9" i="75"/>
  <c r="AD9" i="75"/>
  <c r="AC9" i="75"/>
  <c r="AB9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B9" i="75"/>
  <c r="I7" i="75"/>
  <c r="E7" i="75"/>
  <c r="B7" i="75"/>
  <c r="AG6" i="75"/>
  <c r="H33" i="75" s="1"/>
  <c r="I6" i="75"/>
  <c r="B6" i="75"/>
  <c r="A6" i="75"/>
  <c r="A4" i="75"/>
  <c r="A1" i="75"/>
  <c r="G46" i="74"/>
  <c r="F46" i="74"/>
  <c r="E46" i="74"/>
  <c r="D46" i="74"/>
  <c r="C46" i="74"/>
  <c r="B46" i="74"/>
  <c r="A46" i="74"/>
  <c r="G43" i="74"/>
  <c r="F43" i="74"/>
  <c r="E43" i="74"/>
  <c r="D43" i="74"/>
  <c r="C43" i="74"/>
  <c r="B43" i="74"/>
  <c r="A43" i="74"/>
  <c r="G40" i="74"/>
  <c r="F40" i="74"/>
  <c r="E40" i="74"/>
  <c r="D40" i="74"/>
  <c r="C40" i="74"/>
  <c r="B40" i="74"/>
  <c r="A40" i="74"/>
  <c r="G37" i="74"/>
  <c r="F37" i="74"/>
  <c r="E37" i="74"/>
  <c r="D37" i="74"/>
  <c r="C37" i="74"/>
  <c r="B37" i="74"/>
  <c r="A37" i="74"/>
  <c r="G34" i="74"/>
  <c r="F34" i="74"/>
  <c r="E34" i="74"/>
  <c r="D34" i="74"/>
  <c r="C34" i="74"/>
  <c r="B34" i="74"/>
  <c r="A34" i="74"/>
  <c r="H33" i="74"/>
  <c r="G33" i="74"/>
  <c r="F33" i="74"/>
  <c r="E33" i="74"/>
  <c r="D33" i="74"/>
  <c r="C33" i="74"/>
  <c r="B33" i="74"/>
  <c r="E32" i="74"/>
  <c r="B32" i="74"/>
  <c r="B31" i="74"/>
  <c r="A31" i="74"/>
  <c r="H23" i="74"/>
  <c r="AG22" i="74"/>
  <c r="H46" i="74" s="1"/>
  <c r="H22" i="74"/>
  <c r="G22" i="74"/>
  <c r="F22" i="74"/>
  <c r="E22" i="74"/>
  <c r="D22" i="74"/>
  <c r="C22" i="74"/>
  <c r="B22" i="74"/>
  <c r="A22" i="74"/>
  <c r="H20" i="74"/>
  <c r="AG19" i="74"/>
  <c r="H43" i="74" s="1"/>
  <c r="H19" i="74"/>
  <c r="G19" i="74"/>
  <c r="F19" i="74"/>
  <c r="E19" i="74"/>
  <c r="D19" i="74"/>
  <c r="C19" i="74"/>
  <c r="B19" i="74"/>
  <c r="A19" i="74"/>
  <c r="H17" i="74"/>
  <c r="AG16" i="74"/>
  <c r="H40" i="74" s="1"/>
  <c r="H16" i="74"/>
  <c r="G16" i="74"/>
  <c r="F16" i="74"/>
  <c r="E16" i="74"/>
  <c r="D16" i="74"/>
  <c r="C16" i="74"/>
  <c r="B16" i="74"/>
  <c r="A16" i="74"/>
  <c r="H14" i="74"/>
  <c r="AG13" i="74"/>
  <c r="H37" i="74" s="1"/>
  <c r="H13" i="74"/>
  <c r="G13" i="74"/>
  <c r="F13" i="74"/>
  <c r="E13" i="74"/>
  <c r="D13" i="74"/>
  <c r="C13" i="74"/>
  <c r="B13" i="74"/>
  <c r="A13" i="74"/>
  <c r="H11" i="74"/>
  <c r="AG10" i="74"/>
  <c r="H34" i="74" s="1"/>
  <c r="H10" i="74"/>
  <c r="G10" i="74"/>
  <c r="F10" i="74"/>
  <c r="E10" i="74"/>
  <c r="D10" i="74"/>
  <c r="C10" i="74"/>
  <c r="B10" i="74"/>
  <c r="A10" i="74"/>
  <c r="H9" i="74"/>
  <c r="G9" i="74"/>
  <c r="F9" i="74"/>
  <c r="E9" i="74"/>
  <c r="D9" i="74"/>
  <c r="C9" i="74"/>
  <c r="B9" i="74"/>
  <c r="I7" i="74"/>
  <c r="E7" i="74"/>
  <c r="B7" i="74"/>
  <c r="B6" i="74"/>
  <c r="A6" i="74"/>
  <c r="A1" i="74"/>
  <c r="G46" i="73"/>
  <c r="F46" i="73"/>
  <c r="E46" i="73"/>
  <c r="D46" i="73"/>
  <c r="C46" i="73"/>
  <c r="B46" i="73"/>
  <c r="A46" i="73"/>
  <c r="G43" i="73"/>
  <c r="F43" i="73"/>
  <c r="E43" i="73"/>
  <c r="D43" i="73"/>
  <c r="C43" i="73"/>
  <c r="B43" i="73"/>
  <c r="A43" i="73"/>
  <c r="G40" i="73"/>
  <c r="F40" i="73"/>
  <c r="E40" i="73"/>
  <c r="D40" i="73"/>
  <c r="C40" i="73"/>
  <c r="B40" i="73"/>
  <c r="A40" i="73"/>
  <c r="G37" i="73"/>
  <c r="F37" i="73"/>
  <c r="E37" i="73"/>
  <c r="D37" i="73"/>
  <c r="C37" i="73"/>
  <c r="B37" i="73"/>
  <c r="A37" i="73"/>
  <c r="G34" i="73"/>
  <c r="F34" i="73"/>
  <c r="E34" i="73"/>
  <c r="D34" i="73"/>
  <c r="C34" i="73"/>
  <c r="B34" i="73"/>
  <c r="A34" i="73"/>
  <c r="O33" i="73"/>
  <c r="I33" i="73"/>
  <c r="G33" i="73"/>
  <c r="F33" i="73"/>
  <c r="E33" i="73"/>
  <c r="D33" i="73"/>
  <c r="C33" i="73"/>
  <c r="B33" i="73"/>
  <c r="E32" i="73"/>
  <c r="B32" i="73"/>
  <c r="I31" i="73"/>
  <c r="B31" i="73"/>
  <c r="A31" i="73"/>
  <c r="H23" i="73"/>
  <c r="AG22" i="73"/>
  <c r="H46" i="73" s="1"/>
  <c r="H22" i="73"/>
  <c r="G22" i="73"/>
  <c r="F22" i="73"/>
  <c r="E22" i="73"/>
  <c r="D22" i="73"/>
  <c r="C22" i="73"/>
  <c r="B22" i="73"/>
  <c r="A22" i="73"/>
  <c r="H20" i="73"/>
  <c r="AG19" i="73"/>
  <c r="H43" i="73" s="1"/>
  <c r="H19" i="73"/>
  <c r="G19" i="73"/>
  <c r="F19" i="73"/>
  <c r="E19" i="73"/>
  <c r="D19" i="73"/>
  <c r="C19" i="73"/>
  <c r="B19" i="73"/>
  <c r="A19" i="73"/>
  <c r="H17" i="73"/>
  <c r="AG16" i="73"/>
  <c r="H40" i="73" s="1"/>
  <c r="H16" i="73"/>
  <c r="G16" i="73"/>
  <c r="F16" i="73"/>
  <c r="E16" i="73"/>
  <c r="D16" i="73"/>
  <c r="C16" i="73"/>
  <c r="B16" i="73"/>
  <c r="A16" i="73"/>
  <c r="H14" i="73"/>
  <c r="AG13" i="73"/>
  <c r="H37" i="73" s="1"/>
  <c r="H13" i="73"/>
  <c r="G13" i="73"/>
  <c r="F13" i="73"/>
  <c r="E13" i="73"/>
  <c r="D13" i="73"/>
  <c r="C13" i="73"/>
  <c r="B13" i="73"/>
  <c r="A13" i="73"/>
  <c r="H11" i="73"/>
  <c r="AG10" i="73"/>
  <c r="H34" i="73" s="1"/>
  <c r="H10" i="73"/>
  <c r="G10" i="73"/>
  <c r="F10" i="73"/>
  <c r="E10" i="73"/>
  <c r="D10" i="73"/>
  <c r="C10" i="73"/>
  <c r="B10" i="73"/>
  <c r="A10" i="73"/>
  <c r="AF9" i="73"/>
  <c r="AE9" i="73"/>
  <c r="AD9" i="73"/>
  <c r="AC9" i="73"/>
  <c r="AB9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B9" i="73"/>
  <c r="I7" i="73"/>
  <c r="E7" i="73"/>
  <c r="B7" i="73"/>
  <c r="AG6" i="73"/>
  <c r="H33" i="73" s="1"/>
  <c r="I6" i="73"/>
  <c r="B6" i="73"/>
  <c r="A6" i="73"/>
  <c r="A4" i="73"/>
  <c r="A1" i="73"/>
  <c r="G46" i="72"/>
  <c r="F46" i="72"/>
  <c r="E46" i="72"/>
  <c r="D46" i="72"/>
  <c r="C46" i="72"/>
  <c r="B46" i="72"/>
  <c r="A46" i="72"/>
  <c r="G43" i="72"/>
  <c r="F43" i="72"/>
  <c r="E43" i="72"/>
  <c r="D43" i="72"/>
  <c r="C43" i="72"/>
  <c r="B43" i="72"/>
  <c r="A43" i="72"/>
  <c r="G40" i="72"/>
  <c r="F40" i="72"/>
  <c r="E40" i="72"/>
  <c r="D40" i="72"/>
  <c r="C40" i="72"/>
  <c r="B40" i="72"/>
  <c r="A40" i="72"/>
  <c r="G37" i="72"/>
  <c r="F37" i="72"/>
  <c r="E37" i="72"/>
  <c r="D37" i="72"/>
  <c r="C37" i="72"/>
  <c r="B37" i="72"/>
  <c r="A37" i="72"/>
  <c r="G34" i="72"/>
  <c r="F34" i="72"/>
  <c r="E34" i="72"/>
  <c r="D34" i="72"/>
  <c r="C34" i="72"/>
  <c r="B34" i="72"/>
  <c r="A34" i="72"/>
  <c r="O33" i="72"/>
  <c r="I33" i="72"/>
  <c r="G33" i="72"/>
  <c r="F33" i="72"/>
  <c r="E33" i="72"/>
  <c r="D33" i="72"/>
  <c r="C33" i="72"/>
  <c r="B33" i="72"/>
  <c r="E32" i="72"/>
  <c r="B32" i="72"/>
  <c r="I31" i="72"/>
  <c r="B31" i="72"/>
  <c r="A31" i="72"/>
  <c r="H23" i="72"/>
  <c r="AG22" i="72"/>
  <c r="H46" i="72" s="1"/>
  <c r="H22" i="72"/>
  <c r="G22" i="72"/>
  <c r="F22" i="72"/>
  <c r="E22" i="72"/>
  <c r="D22" i="72"/>
  <c r="C22" i="72"/>
  <c r="B22" i="72"/>
  <c r="A22" i="72"/>
  <c r="H20" i="72"/>
  <c r="AG19" i="72"/>
  <c r="H43" i="72" s="1"/>
  <c r="H19" i="72"/>
  <c r="G19" i="72"/>
  <c r="F19" i="72"/>
  <c r="E19" i="72"/>
  <c r="D19" i="72"/>
  <c r="C19" i="72"/>
  <c r="B19" i="72"/>
  <c r="A19" i="72"/>
  <c r="H17" i="72"/>
  <c r="AG16" i="72"/>
  <c r="H40" i="72" s="1"/>
  <c r="H16" i="72"/>
  <c r="G16" i="72"/>
  <c r="F16" i="72"/>
  <c r="E16" i="72"/>
  <c r="D16" i="72"/>
  <c r="C16" i="72"/>
  <c r="B16" i="72"/>
  <c r="A16" i="72"/>
  <c r="H14" i="72"/>
  <c r="AG13" i="72"/>
  <c r="H37" i="72" s="1"/>
  <c r="H13" i="72"/>
  <c r="G13" i="72"/>
  <c r="F13" i="72"/>
  <c r="E13" i="72"/>
  <c r="D13" i="72"/>
  <c r="C13" i="72"/>
  <c r="B13" i="72"/>
  <c r="A13" i="72"/>
  <c r="H11" i="72"/>
  <c r="AG10" i="72"/>
  <c r="H34" i="72" s="1"/>
  <c r="H10" i="72"/>
  <c r="G10" i="72"/>
  <c r="F10" i="72"/>
  <c r="E10" i="72"/>
  <c r="D10" i="72"/>
  <c r="C10" i="72"/>
  <c r="B10" i="72"/>
  <c r="A10" i="72"/>
  <c r="AF9" i="72"/>
  <c r="AE9" i="72"/>
  <c r="AD9" i="72"/>
  <c r="AC9" i="72"/>
  <c r="AB9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B9" i="72"/>
  <c r="I7" i="72"/>
  <c r="E7" i="72"/>
  <c r="B7" i="72"/>
  <c r="AG6" i="72"/>
  <c r="H33" i="72" s="1"/>
  <c r="I6" i="72"/>
  <c r="B6" i="72"/>
  <c r="A6" i="72"/>
  <c r="A4" i="72"/>
  <c r="A1" i="72"/>
  <c r="G46" i="71"/>
  <c r="F46" i="71"/>
  <c r="E46" i="71"/>
  <c r="D46" i="71"/>
  <c r="C46" i="71"/>
  <c r="B46" i="71"/>
  <c r="A46" i="71"/>
  <c r="G43" i="71"/>
  <c r="F43" i="71"/>
  <c r="E43" i="71"/>
  <c r="D43" i="71"/>
  <c r="C43" i="71"/>
  <c r="B43" i="71"/>
  <c r="A43" i="71"/>
  <c r="G40" i="71"/>
  <c r="F40" i="71"/>
  <c r="E40" i="71"/>
  <c r="D40" i="71"/>
  <c r="C40" i="71"/>
  <c r="B40" i="71"/>
  <c r="A40" i="71"/>
  <c r="G37" i="71"/>
  <c r="F37" i="71"/>
  <c r="E37" i="71"/>
  <c r="D37" i="71"/>
  <c r="C37" i="71"/>
  <c r="B37" i="71"/>
  <c r="A37" i="71"/>
  <c r="G34" i="71"/>
  <c r="F34" i="71"/>
  <c r="E34" i="71"/>
  <c r="D34" i="71"/>
  <c r="C34" i="71"/>
  <c r="B34" i="71"/>
  <c r="A34" i="71"/>
  <c r="O33" i="71"/>
  <c r="I33" i="71"/>
  <c r="G33" i="71"/>
  <c r="F33" i="71"/>
  <c r="E33" i="71"/>
  <c r="D33" i="71"/>
  <c r="C33" i="71"/>
  <c r="B33" i="71"/>
  <c r="E32" i="71"/>
  <c r="B32" i="71"/>
  <c r="I31" i="71"/>
  <c r="B31" i="71"/>
  <c r="A31" i="71"/>
  <c r="H23" i="71"/>
  <c r="AG22" i="71"/>
  <c r="H46" i="71" s="1"/>
  <c r="H22" i="71"/>
  <c r="G22" i="71"/>
  <c r="F22" i="71"/>
  <c r="E22" i="71"/>
  <c r="D22" i="71"/>
  <c r="C22" i="71"/>
  <c r="B22" i="71"/>
  <c r="A22" i="71"/>
  <c r="H20" i="71"/>
  <c r="AG19" i="71"/>
  <c r="H43" i="71" s="1"/>
  <c r="H19" i="71"/>
  <c r="G19" i="71"/>
  <c r="F19" i="71"/>
  <c r="E19" i="71"/>
  <c r="D19" i="71"/>
  <c r="C19" i="71"/>
  <c r="B19" i="71"/>
  <c r="A19" i="71"/>
  <c r="H17" i="71"/>
  <c r="AG16" i="71"/>
  <c r="H40" i="71" s="1"/>
  <c r="H16" i="71"/>
  <c r="G16" i="71"/>
  <c r="F16" i="71"/>
  <c r="E16" i="71"/>
  <c r="D16" i="71"/>
  <c r="C16" i="71"/>
  <c r="B16" i="71"/>
  <c r="A16" i="71"/>
  <c r="H14" i="71"/>
  <c r="AG13" i="71"/>
  <c r="H37" i="71" s="1"/>
  <c r="H13" i="71"/>
  <c r="G13" i="71"/>
  <c r="F13" i="71"/>
  <c r="E13" i="71"/>
  <c r="D13" i="71"/>
  <c r="C13" i="71"/>
  <c r="B13" i="71"/>
  <c r="A13" i="71"/>
  <c r="H11" i="71"/>
  <c r="AG10" i="71"/>
  <c r="H34" i="71" s="1"/>
  <c r="H10" i="71"/>
  <c r="G10" i="71"/>
  <c r="F10" i="71"/>
  <c r="E10" i="71"/>
  <c r="D10" i="71"/>
  <c r="C10" i="71"/>
  <c r="B10" i="71"/>
  <c r="A10" i="71"/>
  <c r="AF9" i="71"/>
  <c r="AE9" i="71"/>
  <c r="AD9" i="71"/>
  <c r="AC9" i="71"/>
  <c r="AB9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B9" i="71"/>
  <c r="I7" i="71"/>
  <c r="E7" i="71"/>
  <c r="B7" i="71"/>
  <c r="AG6" i="71"/>
  <c r="H33" i="71" s="1"/>
  <c r="I6" i="71"/>
  <c r="B6" i="71"/>
  <c r="A6" i="71"/>
  <c r="A4" i="71"/>
  <c r="A1" i="71"/>
  <c r="O33" i="70"/>
  <c r="I33" i="70"/>
  <c r="I31" i="70"/>
  <c r="AG6" i="70"/>
  <c r="A4" i="70"/>
  <c r="I6" i="70"/>
  <c r="J9" i="70"/>
  <c r="K9" i="70"/>
  <c r="L9" i="70"/>
  <c r="M9" i="70"/>
  <c r="N9" i="70"/>
  <c r="O9" i="70"/>
  <c r="P9" i="70"/>
  <c r="Q9" i="70"/>
  <c r="R9" i="70"/>
  <c r="S9" i="70"/>
  <c r="T9" i="70"/>
  <c r="U9" i="70"/>
  <c r="V9" i="70"/>
  <c r="W9" i="70"/>
  <c r="X9" i="70"/>
  <c r="Y9" i="70"/>
  <c r="Z9" i="70"/>
  <c r="AA9" i="70"/>
  <c r="AB9" i="70"/>
  <c r="AC9" i="70"/>
  <c r="AD9" i="70"/>
  <c r="AE9" i="70"/>
  <c r="AF9" i="70"/>
  <c r="I9" i="70"/>
  <c r="G46" i="70"/>
  <c r="F46" i="70"/>
  <c r="E46" i="70"/>
  <c r="D46" i="70"/>
  <c r="C46" i="70"/>
  <c r="B46" i="70"/>
  <c r="A46" i="70"/>
  <c r="G43" i="70"/>
  <c r="F43" i="70"/>
  <c r="E43" i="70"/>
  <c r="D43" i="70"/>
  <c r="C43" i="70"/>
  <c r="B43" i="70"/>
  <c r="A43" i="70"/>
  <c r="G40" i="70"/>
  <c r="F40" i="70"/>
  <c r="E40" i="70"/>
  <c r="D40" i="70"/>
  <c r="C40" i="70"/>
  <c r="B40" i="70"/>
  <c r="A40" i="70"/>
  <c r="G37" i="70"/>
  <c r="F37" i="70"/>
  <c r="E37" i="70"/>
  <c r="D37" i="70"/>
  <c r="C37" i="70"/>
  <c r="B37" i="70"/>
  <c r="A37" i="70"/>
  <c r="G34" i="70"/>
  <c r="F34" i="70"/>
  <c r="E34" i="70"/>
  <c r="D34" i="70"/>
  <c r="C34" i="70"/>
  <c r="B34" i="70"/>
  <c r="A34" i="70"/>
  <c r="H33" i="70"/>
  <c r="G33" i="70"/>
  <c r="F33" i="70"/>
  <c r="E33" i="70"/>
  <c r="D33" i="70"/>
  <c r="C33" i="70"/>
  <c r="B33" i="70"/>
  <c r="E32" i="70"/>
  <c r="B32" i="70"/>
  <c r="B31" i="70"/>
  <c r="A31" i="70"/>
  <c r="H23" i="70"/>
  <c r="AG22" i="70"/>
  <c r="H46" i="70" s="1"/>
  <c r="H22" i="70"/>
  <c r="G22" i="70"/>
  <c r="F22" i="70"/>
  <c r="E22" i="70"/>
  <c r="D22" i="70"/>
  <c r="C22" i="70"/>
  <c r="B22" i="70"/>
  <c r="A22" i="70"/>
  <c r="H20" i="70"/>
  <c r="AG19" i="70"/>
  <c r="H43" i="70" s="1"/>
  <c r="H19" i="70"/>
  <c r="G19" i="70"/>
  <c r="F19" i="70"/>
  <c r="E19" i="70"/>
  <c r="D19" i="70"/>
  <c r="C19" i="70"/>
  <c r="B19" i="70"/>
  <c r="A19" i="70"/>
  <c r="H17" i="70"/>
  <c r="AG16" i="70"/>
  <c r="H40" i="70" s="1"/>
  <c r="H16" i="70"/>
  <c r="G16" i="70"/>
  <c r="F16" i="70"/>
  <c r="E16" i="70"/>
  <c r="D16" i="70"/>
  <c r="C16" i="70"/>
  <c r="B16" i="70"/>
  <c r="A16" i="70"/>
  <c r="H14" i="70"/>
  <c r="AG13" i="70"/>
  <c r="H37" i="70" s="1"/>
  <c r="H13" i="70"/>
  <c r="G13" i="70"/>
  <c r="F13" i="70"/>
  <c r="E13" i="70"/>
  <c r="D13" i="70"/>
  <c r="C13" i="70"/>
  <c r="B13" i="70"/>
  <c r="A13" i="70"/>
  <c r="H11" i="70"/>
  <c r="AG10" i="70"/>
  <c r="H34" i="70" s="1"/>
  <c r="H10" i="70"/>
  <c r="G10" i="70"/>
  <c r="F10" i="70"/>
  <c r="E10" i="70"/>
  <c r="D10" i="70"/>
  <c r="C10" i="70"/>
  <c r="B10" i="70"/>
  <c r="A10" i="70"/>
  <c r="H9" i="70"/>
  <c r="G9" i="70"/>
  <c r="F9" i="70"/>
  <c r="E9" i="70"/>
  <c r="D9" i="70"/>
  <c r="C9" i="70"/>
  <c r="B9" i="70"/>
  <c r="I7" i="70"/>
  <c r="E7" i="70"/>
  <c r="B7" i="70"/>
  <c r="B6" i="70"/>
  <c r="A6" i="70"/>
  <c r="A1" i="70"/>
  <c r="A31" i="29"/>
  <c r="A34" i="29"/>
  <c r="G46" i="29"/>
  <c r="F46" i="29"/>
  <c r="E46" i="29"/>
  <c r="D46" i="29"/>
  <c r="C46" i="29"/>
  <c r="B46" i="29"/>
  <c r="A46" i="29"/>
  <c r="G43" i="29"/>
  <c r="F43" i="29"/>
  <c r="E43" i="29"/>
  <c r="D43" i="29"/>
  <c r="C43" i="29"/>
  <c r="B43" i="29"/>
  <c r="A43" i="29"/>
  <c r="G40" i="29"/>
  <c r="F40" i="29"/>
  <c r="E40" i="29"/>
  <c r="D40" i="29"/>
  <c r="C40" i="29"/>
  <c r="B40" i="29"/>
  <c r="A40" i="29"/>
  <c r="G37" i="29"/>
  <c r="F37" i="29"/>
  <c r="E37" i="29"/>
  <c r="D37" i="29"/>
  <c r="C37" i="29"/>
  <c r="B37" i="29"/>
  <c r="A37" i="29"/>
  <c r="B34" i="29"/>
  <c r="C34" i="29"/>
  <c r="D34" i="29"/>
  <c r="E34" i="29"/>
  <c r="F34" i="29"/>
  <c r="G34" i="29"/>
  <c r="H33" i="29"/>
  <c r="C33" i="29"/>
  <c r="D33" i="29"/>
  <c r="E33" i="29"/>
  <c r="F33" i="29"/>
  <c r="G33" i="29"/>
  <c r="B33" i="29"/>
  <c r="E32" i="29"/>
  <c r="B32" i="29"/>
  <c r="B31" i="29"/>
  <c r="AG22" i="29"/>
  <c r="AG19" i="29"/>
  <c r="AG16" i="29"/>
  <c r="AG13" i="29"/>
  <c r="AG10" i="29"/>
  <c r="M18" i="14" l="1"/>
  <c r="AE18" i="14"/>
  <c r="AE12" i="14"/>
  <c r="Y21" i="14"/>
  <c r="Y15" i="14"/>
  <c r="Y9" i="14"/>
  <c r="M12" i="14"/>
  <c r="AE21" i="14"/>
  <c r="AE15" i="14"/>
  <c r="AE9" i="14"/>
  <c r="U12" i="14"/>
  <c r="Q21" i="14"/>
  <c r="Q15" i="14"/>
  <c r="Q9" i="14"/>
  <c r="W12" i="14"/>
  <c r="W18" i="14"/>
  <c r="U9" i="14"/>
  <c r="U15" i="14"/>
  <c r="U21" i="14"/>
  <c r="Q18" i="14"/>
  <c r="Q12" i="14"/>
  <c r="M9" i="14"/>
  <c r="M21" i="14"/>
  <c r="M15" i="14"/>
  <c r="K15" i="14"/>
  <c r="K21" i="14"/>
  <c r="K12" i="14"/>
  <c r="K18" i="14"/>
  <c r="W9" i="14"/>
  <c r="W15" i="14"/>
  <c r="W21" i="14"/>
  <c r="O9" i="14"/>
  <c r="O15" i="14"/>
  <c r="O21" i="14"/>
  <c r="AA9" i="14"/>
  <c r="AA15" i="14"/>
  <c r="AA21" i="14"/>
  <c r="O12" i="14"/>
  <c r="O18" i="14"/>
  <c r="AA12" i="14"/>
  <c r="AA18" i="14"/>
  <c r="K9" i="14"/>
  <c r="H22" i="29"/>
  <c r="H23" i="29"/>
  <c r="G22" i="29"/>
  <c r="F22" i="29"/>
  <c r="E22" i="29"/>
  <c r="D22" i="29"/>
  <c r="C22" i="29"/>
  <c r="B22" i="29"/>
  <c r="A22" i="29"/>
  <c r="H19" i="29"/>
  <c r="H20" i="29"/>
  <c r="G19" i="29"/>
  <c r="F19" i="29"/>
  <c r="E19" i="29"/>
  <c r="D19" i="29"/>
  <c r="C19" i="29"/>
  <c r="B19" i="29"/>
  <c r="A19" i="29"/>
  <c r="H16" i="29"/>
  <c r="H17" i="29"/>
  <c r="G16" i="29"/>
  <c r="F16" i="29"/>
  <c r="E16" i="29"/>
  <c r="D16" i="29"/>
  <c r="C16" i="29"/>
  <c r="B16" i="29"/>
  <c r="A16" i="29"/>
  <c r="H13" i="29"/>
  <c r="H14" i="29"/>
  <c r="G13" i="29"/>
  <c r="F13" i="29"/>
  <c r="E13" i="29"/>
  <c r="D13" i="29"/>
  <c r="C13" i="29"/>
  <c r="B13" i="29"/>
  <c r="A13" i="29"/>
  <c r="H10" i="29"/>
  <c r="H11" i="29"/>
  <c r="G10" i="29"/>
  <c r="F10" i="29"/>
  <c r="E10" i="29"/>
  <c r="D10" i="29"/>
  <c r="C10" i="29"/>
  <c r="A10" i="29"/>
  <c r="H9" i="29" l="1"/>
  <c r="G9" i="29"/>
  <c r="F9" i="29"/>
  <c r="E9" i="29"/>
  <c r="D9" i="29"/>
  <c r="C9" i="29"/>
  <c r="B9" i="29"/>
  <c r="A6" i="29"/>
  <c r="E7" i="29"/>
  <c r="B7" i="29"/>
  <c r="B6" i="29"/>
  <c r="A1" i="29"/>
  <c r="B10" i="29"/>
  <c r="I7" i="29" l="1"/>
  <c r="H40" i="29" l="1"/>
  <c r="I15" i="14" s="1"/>
  <c r="H34" i="29" l="1"/>
  <c r="I9" i="14" s="1"/>
  <c r="H46" i="29"/>
  <c r="I21" i="14" s="1"/>
  <c r="AM21" i="14" s="1"/>
  <c r="H37" i="29"/>
  <c r="I12" i="14" s="1"/>
  <c r="AM15" i="14" s="1"/>
  <c r="H43" i="29"/>
  <c r="I18" i="14" s="1"/>
  <c r="AM18" i="14" s="1"/>
  <c r="AM9" i="14" l="1"/>
  <c r="AM12" i="14"/>
</calcChain>
</file>

<file path=xl/sharedStrings.xml><?xml version="1.0" encoding="utf-8"?>
<sst xmlns="http://schemas.openxmlformats.org/spreadsheetml/2006/main" count="558" uniqueCount="99">
  <si>
    <t>Número</t>
  </si>
  <si>
    <t>Indicador</t>
  </si>
  <si>
    <t xml:space="preserve">Periodo </t>
  </si>
  <si>
    <t>Cálculo</t>
  </si>
  <si>
    <t>DESCRIPCIÓN</t>
  </si>
  <si>
    <t>MEDICIÓN</t>
  </si>
  <si>
    <t>Estimado</t>
  </si>
  <si>
    <t>% AVANCE REGISTRADO</t>
  </si>
  <si>
    <t>Nominativo</t>
  </si>
  <si>
    <t xml:space="preserve">Proceso </t>
  </si>
  <si>
    <t>ENTREVISTA</t>
  </si>
  <si>
    <t>Efectividad de la entrevista =</t>
  </si>
  <si>
    <t>Semanal (remesa)</t>
  </si>
  <si>
    <t>TRÁMITE</t>
  </si>
  <si>
    <t>TRANSFERENCIA</t>
  </si>
  <si>
    <t xml:space="preserve">Transacciones exitosas = </t>
  </si>
  <si>
    <t>Trámites exitosos efectivos=</t>
  </si>
  <si>
    <t>CONCILIACIÓN</t>
  </si>
  <si>
    <t xml:space="preserve">Credenciales disponibles para entrega = </t>
  </si>
  <si>
    <t>ENTREGA</t>
  </si>
  <si>
    <t xml:space="preserve">Efectividad de entrega de CPV en MAC = </t>
  </si>
  <si>
    <t>SEMANA OPERATIVA</t>
  </si>
  <si>
    <t>Credenciales Recibidas</t>
  </si>
  <si>
    <t xml:space="preserve">PROCESOS SUSTANTIVOS E INDICADORES </t>
  </si>
  <si>
    <t>Valor esperado</t>
  </si>
  <si>
    <t xml:space="preserve">Distrito </t>
  </si>
  <si>
    <t>Módulo</t>
  </si>
  <si>
    <t>TABLERO DE CONTROL DE PROCESOS SUSTANTIVOS DEL SISTEMA DE GESTIÓN DE LA CALIDAD</t>
  </si>
  <si>
    <t xml:space="preserve">CUADRO DE OBSERVACIONES </t>
  </si>
  <si>
    <t>Descripción</t>
  </si>
  <si>
    <t xml:space="preserve">No conformidad </t>
  </si>
  <si>
    <t xml:space="preserve">Valor que requiere atención y justificación en el apartado de observaciones </t>
  </si>
  <si>
    <t xml:space="preserve">Valor suficiente </t>
  </si>
  <si>
    <t xml:space="preserve">Semaforización </t>
  </si>
  <si>
    <t>*Registre el valor nominal solicitado en la celda, el resultado proporcional esta automatizado.</t>
  </si>
  <si>
    <t xml:space="preserve">% AVANCE REGISTRADO </t>
  </si>
  <si>
    <t xml:space="preserve">TABLERO DE CONTROL DISTRITAL DE PROCESOS SUSTANTIVOS DEL SISTEMA DE GESTIÓN DE LA CALIDAD </t>
  </si>
  <si>
    <t>Distrito 01</t>
  </si>
  <si>
    <t>Distrito 02</t>
  </si>
  <si>
    <t>Distrito 03</t>
  </si>
  <si>
    <t>Distrito 05</t>
  </si>
  <si>
    <t>Distrito 04</t>
  </si>
  <si>
    <t xml:space="preserve">Tablero de Control Estatal </t>
  </si>
  <si>
    <t>Estatal</t>
  </si>
  <si>
    <t>Distrito 06</t>
  </si>
  <si>
    <t>Distrito 07</t>
  </si>
  <si>
    <t>Distrito 08</t>
  </si>
  <si>
    <t>Distrito 09</t>
  </si>
  <si>
    <t>Distrito 10</t>
  </si>
  <si>
    <t>Distrito 11</t>
  </si>
  <si>
    <t>Distrito 12</t>
  </si>
  <si>
    <t>Distrito 13</t>
  </si>
  <si>
    <t>Distrito 14</t>
  </si>
  <si>
    <t>Distrito 15</t>
  </si>
  <si>
    <t xml:space="preserve">INSTITUTO NACIONAL ELECTORAL
SISTEMA DE GESTIÓN DE LA CALIDAD
PUEBLA
</t>
  </si>
  <si>
    <t>Version 0</t>
  </si>
  <si>
    <t>2020-36</t>
  </si>
  <si>
    <t>Dueño de Proceso</t>
  </si>
  <si>
    <t xml:space="preserve"> Auxiliar de Atención Ciudadana</t>
  </si>
  <si>
    <t>Operador de Equipo Tecnológico</t>
  </si>
  <si>
    <t>Responsable de Módulo</t>
  </si>
  <si>
    <t>((Credenciales recibidas - credenciales inconsistentes )/ Credenciales Recibidas) x 100</t>
  </si>
  <si>
    <t xml:space="preserve">Credenciales recibidas - credenciales inconsistentes </t>
  </si>
  <si>
    <t>Total de credenciales entregadas – reimpresiones por error de captura en MAC</t>
  </si>
  <si>
    <t>(Número de fichas requisitadas- tramites no identificados por huella / Número de trámites aplicados) x 100</t>
  </si>
  <si>
    <t>Número de trámites aplicados</t>
  </si>
  <si>
    <t>Número de fichas requisitadas- tramites no identificados por huella</t>
  </si>
  <si>
    <t>(Número de trámites exitosos/ Número de trámites aplicados) x 100</t>
  </si>
  <si>
    <t>Total de credenciales entregadas – reimpresiones por error de captura en MAC)/Total de credenciales entregadas ) x 100</t>
  </si>
  <si>
    <t xml:space="preserve">Total de credenciales entregadas </t>
  </si>
  <si>
    <t>(Número de Archivos de Transacción aceptados /Total de Archivos de Transacción procesados) x100</t>
  </si>
  <si>
    <t>Total de Archivos de Transacción procesados</t>
  </si>
  <si>
    <t>Número de Archivos de Transacción aceptados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</si>
  <si>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</si>
  <si>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</si>
  <si>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</si>
  <si>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</si>
  <si>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</si>
  <si>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</si>
  <si>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</si>
  <si>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</si>
  <si>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</si>
  <si>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</si>
  <si>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</si>
  <si>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</si>
  <si>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</si>
  <si>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</si>
  <si>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</si>
  <si>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</si>
  <si>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</si>
  <si>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</si>
  <si>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</si>
  <si>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</si>
  <si>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</si>
  <si>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</si>
  <si>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</si>
  <si>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Número de trámites exitosos</t>
  </si>
  <si>
    <t>CAMPAÑA ANUAL INTENSA 2020-2021</t>
  </si>
  <si>
    <t>Fecha de corte   07 / 12 /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</si>
</sst>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3"/>
      <name val="Arial"/>
      <family val="2"/>
    </font>
    <font>
      <sz val="11"/>
      <name val="Tahoma"/>
      <family val="2"/>
    </font>
    <font>
      <b/>
      <sz val="11"/>
      <color rgb="FF333F4F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theme="3" tint="-0.249977111117893"/>
      <name val="Arial"/>
      <family val="2"/>
    </font>
    <font>
      <sz val="9"/>
      <color rgb="FF333F4F"/>
      <name val="Arial"/>
      <family val="2"/>
    </font>
    <font>
      <sz val="9"/>
      <color theme="1"/>
      <name val="Arial"/>
      <family val="2"/>
    </font>
    <font>
      <sz val="10"/>
      <color rgb="FF333F4F"/>
      <name val="Arial"/>
      <family val="2"/>
    </font>
    <font>
      <b/>
      <sz val="10"/>
      <color rgb="FF333F4F"/>
      <name val="Arial"/>
      <family val="2"/>
    </font>
    <font>
      <b/>
      <sz val="8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4"/>
      <color theme="3"/>
      <name val="Arial"/>
      <family val="2"/>
    </font>
    <font>
      <b/>
      <sz val="14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50054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98BD7"/>
        <bgColor indexed="64"/>
      </patternFill>
    </fill>
    <fill>
      <patternFill patternType="solid">
        <fgColor rgb="FFD5007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theme="2"/>
      </left>
      <right style="double">
        <color theme="2"/>
      </right>
      <top style="double">
        <color theme="2"/>
      </top>
      <bottom style="double">
        <color theme="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rgb="FFB2B2B2"/>
      </left>
      <right style="double">
        <color rgb="FFB2B2B2"/>
      </right>
      <top style="double">
        <color rgb="FFB2B2B2"/>
      </top>
      <bottom style="double">
        <color rgb="FFB2B2B2"/>
      </bottom>
      <diagonal/>
    </border>
    <border>
      <left style="double">
        <color rgb="FFB2B2B2"/>
      </left>
      <right/>
      <top style="double">
        <color rgb="FFB2B2B2"/>
      </top>
      <bottom style="double">
        <color rgb="FFB2B2B2"/>
      </bottom>
      <diagonal/>
    </border>
    <border>
      <left/>
      <right/>
      <top style="double">
        <color rgb="FFB2B2B2"/>
      </top>
      <bottom style="double">
        <color rgb="FFB2B2B2"/>
      </bottom>
      <diagonal/>
    </border>
    <border>
      <left/>
      <right style="double">
        <color rgb="FFB2B2B2"/>
      </right>
      <top style="double">
        <color rgb="FFB2B2B2"/>
      </top>
      <bottom style="double">
        <color rgb="FFB2B2B2"/>
      </bottom>
      <diagonal/>
    </border>
    <border>
      <left style="double">
        <color rgb="FFB2B2B2"/>
      </left>
      <right style="double">
        <color rgb="FFB2B2B2"/>
      </right>
      <top style="double">
        <color rgb="FFB2B2B2"/>
      </top>
      <bottom/>
      <diagonal/>
    </border>
    <border>
      <left style="double">
        <color rgb="FFB2B2B2"/>
      </left>
      <right style="double">
        <color rgb="FFB2B2B2"/>
      </right>
      <top/>
      <bottom style="double">
        <color rgb="FFB2B2B2"/>
      </bottom>
      <diagonal/>
    </border>
  </borders>
  <cellStyleXfs count="9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3" borderId="0" applyFont="0" applyBorder="0" applyAlignment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3" fontId="18" fillId="4" borderId="1" xfId="3" applyNumberFormat="1" applyFont="1" applyFill="1" applyBorder="1" applyAlignment="1">
      <alignment horizontal="center" vertical="center" wrapText="1"/>
    </xf>
    <xf numFmtId="0" fontId="18" fillId="4" borderId="1" xfId="3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26" fillId="0" borderId="0" xfId="0" applyFont="1" applyAlignment="1">
      <alignment horizontal="justify" vertical="center" wrapText="1"/>
    </xf>
    <xf numFmtId="49" fontId="26" fillId="0" borderId="0" xfId="0" applyNumberFormat="1" applyFont="1" applyAlignment="1">
      <alignment horizontal="righ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26" fillId="0" borderId="0" xfId="0" applyFont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3" fontId="17" fillId="4" borderId="1" xfId="3" applyNumberFormat="1" applyFont="1" applyFill="1" applyBorder="1" applyAlignment="1">
      <alignment horizontal="center" vertical="center" wrapText="1"/>
    </xf>
    <xf numFmtId="0" fontId="13" fillId="4" borderId="4" xfId="3" applyNumberFormat="1" applyFont="1" applyFill="1" applyBorder="1" applyAlignment="1">
      <alignment horizontal="center" vertical="center" wrapText="1"/>
    </xf>
    <xf numFmtId="0" fontId="13" fillId="4" borderId="4" xfId="3" applyNumberFormat="1" applyFont="1" applyFill="1" applyBorder="1" applyAlignment="1">
      <alignment horizontal="center" wrapText="1"/>
    </xf>
    <xf numFmtId="2" fontId="22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Border="1"/>
    <xf numFmtId="0" fontId="5" fillId="0" borderId="10" xfId="0" applyFont="1" applyFill="1" applyBorder="1" applyAlignment="1">
      <alignment horizontal="center" vertical="center" wrapText="1"/>
    </xf>
    <xf numFmtId="2" fontId="22" fillId="0" borderId="10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0" xfId="0" applyFont="1" applyAlignment="1">
      <alignment horizontal="center"/>
    </xf>
    <xf numFmtId="49" fontId="26" fillId="0" borderId="0" xfId="0" applyNumberFormat="1" applyFont="1" applyAlignment="1">
      <alignment vertical="center" wrapText="1"/>
    </xf>
    <xf numFmtId="0" fontId="26" fillId="0" borderId="0" xfId="0" applyNumberFormat="1" applyFont="1" applyAlignment="1">
      <alignment vertical="center" wrapText="1"/>
    </xf>
    <xf numFmtId="0" fontId="26" fillId="0" borderId="0" xfId="0" applyNumberFormat="1" applyFont="1" applyAlignment="1">
      <alignment horizontal="justify" vertical="center" wrapText="1"/>
    </xf>
    <xf numFmtId="1" fontId="10" fillId="2" borderId="10" xfId="0" applyNumberFormat="1" applyFont="1" applyFill="1" applyBorder="1" applyAlignment="1">
      <alignment horizontal="center" vertical="top" wrapText="1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right" vertical="top" wrapText="1"/>
    </xf>
    <xf numFmtId="0" fontId="2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6" fillId="0" borderId="0" xfId="0" applyFont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16" fillId="2" borderId="13" xfId="0" applyFont="1" applyFill="1" applyBorder="1" applyAlignment="1">
      <alignment horizontal="center" vertical="center" wrapText="1"/>
    </xf>
    <xf numFmtId="3" fontId="5" fillId="0" borderId="13" xfId="5" applyNumberFormat="1" applyFont="1" applyFill="1" applyBorder="1" applyAlignment="1">
      <alignment horizontal="center" vertical="center"/>
    </xf>
    <xf numFmtId="3" fontId="19" fillId="4" borderId="13" xfId="5" applyNumberFormat="1" applyFont="1" applyFill="1" applyBorder="1" applyAlignment="1">
      <alignment horizontal="center" vertical="center"/>
    </xf>
    <xf numFmtId="0" fontId="5" fillId="0" borderId="13" xfId="3" applyNumberFormat="1" applyFont="1" applyFill="1" applyBorder="1" applyAlignment="1">
      <alignment horizontal="center" vertical="center"/>
    </xf>
    <xf numFmtId="0" fontId="19" fillId="4" borderId="13" xfId="3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1" fontId="19" fillId="4" borderId="13" xfId="3" applyNumberFormat="1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1" fillId="0" borderId="0" xfId="0" applyFont="1" applyBorder="1" applyAlignment="1"/>
    <xf numFmtId="3" fontId="12" fillId="4" borderId="13" xfId="0" applyNumberFormat="1" applyFont="1" applyFill="1" applyBorder="1" applyAlignment="1">
      <alignment horizontal="center" vertical="center" wrapText="1"/>
    </xf>
    <xf numFmtId="3" fontId="17" fillId="9" borderId="13" xfId="3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5" fillId="0" borderId="0" xfId="3" applyNumberFormat="1" applyFont="1" applyFill="1" applyBorder="1" applyAlignment="1">
      <alignment horizontal="center" vertical="center"/>
    </xf>
    <xf numFmtId="9" fontId="22" fillId="8" borderId="10" xfId="3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9" fontId="22" fillId="8" borderId="0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9" fontId="22" fillId="8" borderId="11" xfId="3" applyFont="1" applyFill="1" applyBorder="1" applyAlignment="1">
      <alignment horizontal="center" vertical="center" wrapText="1"/>
    </xf>
    <xf numFmtId="9" fontId="22" fillId="8" borderId="10" xfId="3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21" fillId="0" borderId="2" xfId="3" applyNumberFormat="1" applyFont="1" applyFill="1" applyBorder="1" applyAlignment="1">
      <alignment horizontal="center" vertical="center"/>
    </xf>
    <xf numFmtId="9" fontId="21" fillId="0" borderId="3" xfId="3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9" fontId="20" fillId="0" borderId="2" xfId="2" applyNumberFormat="1" applyFont="1" applyFill="1" applyBorder="1" applyAlignment="1">
      <alignment horizontal="center" vertical="center"/>
    </xf>
    <xf numFmtId="9" fontId="20" fillId="0" borderId="3" xfId="2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 textRotation="90"/>
    </xf>
    <xf numFmtId="0" fontId="16" fillId="2" borderId="11" xfId="0" applyFont="1" applyFill="1" applyBorder="1" applyAlignment="1">
      <alignment horizontal="center" vertical="center" textRotation="90"/>
    </xf>
    <xf numFmtId="0" fontId="16" fillId="2" borderId="3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 wrapText="1"/>
    </xf>
    <xf numFmtId="0" fontId="16" fillId="2" borderId="13" xfId="0" applyFont="1" applyFill="1" applyBorder="1" applyAlignment="1">
      <alignment horizontal="center" vertical="center" textRotation="90"/>
    </xf>
    <xf numFmtId="0" fontId="4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 wrapText="1"/>
    </xf>
    <xf numFmtId="2" fontId="4" fillId="10" borderId="15" xfId="0" applyNumberFormat="1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9" fontId="20" fillId="0" borderId="13" xfId="2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9" fontId="22" fillId="4" borderId="13" xfId="3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9" fontId="22" fillId="4" borderId="18" xfId="3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2" fontId="4" fillId="11" borderId="14" xfId="0" applyNumberFormat="1" applyFont="1" applyFill="1" applyBorder="1" applyAlignment="1">
      <alignment horizontal="center" vertical="center" wrapText="1"/>
    </xf>
    <xf numFmtId="2" fontId="4" fillId="11" borderId="15" xfId="0" applyNumberFormat="1" applyFont="1" applyFill="1" applyBorder="1" applyAlignment="1">
      <alignment horizontal="center" vertical="center" wrapText="1"/>
    </xf>
    <xf numFmtId="9" fontId="22" fillId="9" borderId="18" xfId="3" applyFont="1" applyFill="1" applyBorder="1" applyAlignment="1">
      <alignment horizontal="center" vertical="center" wrapText="1"/>
    </xf>
  </cellXfs>
  <cellStyles count="9">
    <cellStyle name="FONS" xfId="4"/>
    <cellStyle name="Millares" xfId="2" builtinId="3"/>
    <cellStyle name="Millares 2" xfId="5"/>
    <cellStyle name="Millares 2 2" xfId="8"/>
    <cellStyle name="Millares 3" xfId="7"/>
    <cellStyle name="Normal" xfId="0" builtinId="0"/>
    <cellStyle name="Normal 2" xfId="1"/>
    <cellStyle name="Porcentaje" xfId="3" builtinId="5"/>
    <cellStyle name="Porcentaje 2" xfId="6"/>
  </cellStyles>
  <dxfs count="0"/>
  <tableStyles count="0" defaultTableStyle="TableStyleMedium2" defaultPivotStyle="PivotStyleLight16"/>
  <colors>
    <mruColors>
      <color rgb="FF972958"/>
      <color rgb="FFFF69C2"/>
      <color rgb="FFB2B2B2"/>
      <color rgb="FF950054"/>
      <color rgb="FFD5007F"/>
      <color rgb="FFE98BD7"/>
      <color rgb="FFB8006E"/>
      <color rgb="FFFA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1145045</xdr:colOff>
      <xdr:row>0</xdr:row>
      <xdr:rowOff>485774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5070" cy="485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9376" cy="485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zoomScale="40" zoomScaleNormal="40" workbookViewId="0">
      <selection activeCell="B9" sqref="B9:B10"/>
    </sheetView>
  </sheetViews>
  <sheetFormatPr baseColWidth="10" defaultColWidth="11.42578125" defaultRowHeight="30" customHeight="1" x14ac:dyDescent="0.2"/>
  <cols>
    <col min="1" max="1" width="3" style="1" bestFit="1" customWidth="1"/>
    <col min="2" max="2" width="25.140625" style="1" customWidth="1"/>
    <col min="3" max="3" width="21.425781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3.28515625" style="1" hidden="1" customWidth="1"/>
    <col min="9" max="9" width="29.7109375" style="1" customWidth="1"/>
    <col min="10" max="10" width="1.5703125" style="1" customWidth="1"/>
    <col min="11" max="11" width="29.7109375" style="1" customWidth="1"/>
    <col min="12" max="12" width="1.5703125" style="1" customWidth="1"/>
    <col min="13" max="13" width="29.7109375" style="1" customWidth="1"/>
    <col min="14" max="14" width="1.5703125" style="1" customWidth="1"/>
    <col min="15" max="15" width="29.7109375" style="1" customWidth="1"/>
    <col min="16" max="16" width="1.42578125" style="1" customWidth="1"/>
    <col min="17" max="17" width="29.7109375" style="1" customWidth="1"/>
    <col min="18" max="18" width="1.42578125" style="1" customWidth="1"/>
    <col min="19" max="19" width="29.7109375" style="1" customWidth="1"/>
    <col min="20" max="20" width="1.42578125" style="1" customWidth="1"/>
    <col min="21" max="21" width="29.7109375" style="1" customWidth="1"/>
    <col min="22" max="22" width="1.42578125" style="1" customWidth="1"/>
    <col min="23" max="23" width="29.7109375" style="1" customWidth="1"/>
    <col min="24" max="24" width="1.42578125" style="1" customWidth="1"/>
    <col min="25" max="25" width="29.7109375" style="1" customWidth="1"/>
    <col min="26" max="26" width="1.42578125" style="1" customWidth="1"/>
    <col min="27" max="27" width="29.7109375" style="1" customWidth="1"/>
    <col min="28" max="28" width="1.42578125" style="1" customWidth="1"/>
    <col min="29" max="29" width="29.7109375" style="1" customWidth="1"/>
    <col min="30" max="30" width="1.42578125" style="1" customWidth="1"/>
    <col min="31" max="31" width="29.7109375" style="1" customWidth="1"/>
    <col min="32" max="32" width="1.42578125" style="1" customWidth="1"/>
    <col min="33" max="33" width="29.7109375" style="1" customWidth="1"/>
    <col min="34" max="34" width="1.42578125" style="1" customWidth="1"/>
    <col min="35" max="35" width="29.7109375" style="1" customWidth="1"/>
    <col min="36" max="36" width="1.42578125" style="1" customWidth="1"/>
    <col min="37" max="37" width="29.7109375" style="1" customWidth="1"/>
    <col min="38" max="38" width="1.42578125" style="1" customWidth="1"/>
    <col min="39" max="39" width="29.7109375" style="1" customWidth="1"/>
    <col min="40" max="16384" width="11.42578125" style="1"/>
  </cols>
  <sheetData>
    <row r="1" spans="1:39" ht="40.5" customHeight="1" x14ac:dyDescent="0.2">
      <c r="A1" s="69" t="s">
        <v>54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39" ht="40.5" customHeight="1" x14ac:dyDescent="0.25">
      <c r="A2" s="20"/>
      <c r="B2" s="20"/>
      <c r="C2" s="45"/>
      <c r="D2" s="71" t="s">
        <v>42</v>
      </c>
      <c r="E2" s="71"/>
      <c r="F2" s="71"/>
      <c r="G2" s="71"/>
      <c r="H2" s="18"/>
      <c r="I2" s="20"/>
      <c r="J2" s="20"/>
      <c r="M2" s="70" t="s">
        <v>98</v>
      </c>
      <c r="N2" s="71"/>
      <c r="O2" s="71"/>
      <c r="P2" s="21"/>
      <c r="Q2" s="40" t="s">
        <v>55</v>
      </c>
      <c r="S2" s="40"/>
      <c r="T2" s="42"/>
      <c r="U2" s="40"/>
      <c r="W2" s="40"/>
      <c r="Y2" s="40"/>
      <c r="Z2" s="42"/>
      <c r="AA2" s="40"/>
      <c r="AC2" s="40"/>
      <c r="AD2" s="42"/>
      <c r="AE2" s="40"/>
      <c r="AG2" s="40"/>
      <c r="AI2" s="40"/>
      <c r="AJ2" s="42"/>
      <c r="AK2" s="40"/>
    </row>
    <row r="3" spans="1:39" ht="11.25" customHeight="1" x14ac:dyDescent="0.2">
      <c r="A3" s="20"/>
      <c r="B3" s="6"/>
      <c r="C3" s="6"/>
      <c r="D3" s="6"/>
      <c r="E3" s="6"/>
      <c r="F3" s="6"/>
      <c r="G3" s="6"/>
      <c r="H3" s="6"/>
    </row>
    <row r="4" spans="1:39" ht="30" customHeight="1" x14ac:dyDescent="0.2">
      <c r="A4" s="100" t="s">
        <v>36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</row>
    <row r="5" spans="1:39" ht="26.25" customHeight="1" x14ac:dyDescent="0.2">
      <c r="I5" s="101" t="s">
        <v>97</v>
      </c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</row>
    <row r="6" spans="1:39" ht="18" customHeight="1" x14ac:dyDescent="0.2">
      <c r="A6" s="102" t="s">
        <v>0</v>
      </c>
      <c r="B6" s="105" t="s">
        <v>23</v>
      </c>
      <c r="C6" s="106"/>
      <c r="D6" s="106"/>
      <c r="E6" s="106"/>
      <c r="F6" s="106"/>
      <c r="G6" s="106"/>
      <c r="H6" s="107"/>
      <c r="I6" s="67" t="s">
        <v>35</v>
      </c>
      <c r="J6" s="29"/>
      <c r="K6" s="67" t="s">
        <v>35</v>
      </c>
      <c r="L6" s="29"/>
      <c r="M6" s="67" t="s">
        <v>35</v>
      </c>
      <c r="N6" s="29"/>
      <c r="O6" s="67" t="s">
        <v>35</v>
      </c>
      <c r="P6" s="29"/>
      <c r="Q6" s="67" t="s">
        <v>35</v>
      </c>
      <c r="S6" s="67" t="s">
        <v>35</v>
      </c>
      <c r="T6" s="29"/>
      <c r="U6" s="67" t="s">
        <v>35</v>
      </c>
      <c r="W6" s="67" t="s">
        <v>35</v>
      </c>
      <c r="Y6" s="67" t="s">
        <v>35</v>
      </c>
      <c r="Z6" s="29"/>
      <c r="AA6" s="67" t="s">
        <v>35</v>
      </c>
      <c r="AC6" s="67" t="s">
        <v>35</v>
      </c>
      <c r="AD6" s="29"/>
      <c r="AE6" s="67" t="s">
        <v>35</v>
      </c>
      <c r="AG6" s="67" t="s">
        <v>35</v>
      </c>
      <c r="AI6" s="67" t="s">
        <v>35</v>
      </c>
      <c r="AJ6" s="29"/>
      <c r="AK6" s="67" t="s">
        <v>35</v>
      </c>
      <c r="AM6" s="67" t="s">
        <v>35</v>
      </c>
    </row>
    <row r="7" spans="1:39" ht="15.75" x14ac:dyDescent="0.2">
      <c r="A7" s="103"/>
      <c r="B7" s="105" t="s">
        <v>4</v>
      </c>
      <c r="C7" s="106"/>
      <c r="D7" s="107"/>
      <c r="E7" s="105" t="s">
        <v>5</v>
      </c>
      <c r="F7" s="106"/>
      <c r="G7" s="106"/>
      <c r="H7" s="107"/>
      <c r="I7" s="67"/>
      <c r="J7" s="29"/>
      <c r="K7" s="67"/>
      <c r="L7" s="29"/>
      <c r="M7" s="67"/>
      <c r="N7" s="29"/>
      <c r="O7" s="67"/>
      <c r="P7" s="29"/>
      <c r="Q7" s="67"/>
      <c r="S7" s="67"/>
      <c r="T7" s="29"/>
      <c r="U7" s="67"/>
      <c r="W7" s="67"/>
      <c r="Y7" s="67"/>
      <c r="Z7" s="29"/>
      <c r="AA7" s="67"/>
      <c r="AC7" s="67"/>
      <c r="AD7" s="29"/>
      <c r="AE7" s="67"/>
      <c r="AG7" s="67"/>
      <c r="AI7" s="67"/>
      <c r="AJ7" s="29"/>
      <c r="AK7" s="67"/>
      <c r="AM7" s="67"/>
    </row>
    <row r="8" spans="1:39" s="2" customFormat="1" ht="29.25" customHeight="1" x14ac:dyDescent="0.2">
      <c r="A8" s="104"/>
      <c r="B8" s="5" t="s">
        <v>9</v>
      </c>
      <c r="C8" s="5" t="s">
        <v>57</v>
      </c>
      <c r="D8" s="5" t="s">
        <v>1</v>
      </c>
      <c r="E8" s="5" t="s">
        <v>3</v>
      </c>
      <c r="F8" s="19" t="s">
        <v>2</v>
      </c>
      <c r="G8" s="19" t="s">
        <v>6</v>
      </c>
      <c r="H8" s="19" t="s">
        <v>8</v>
      </c>
      <c r="I8" s="39" t="s">
        <v>37</v>
      </c>
      <c r="J8" s="29"/>
      <c r="K8" s="39" t="s">
        <v>38</v>
      </c>
      <c r="L8" s="29"/>
      <c r="M8" s="39" t="s">
        <v>39</v>
      </c>
      <c r="N8" s="29"/>
      <c r="O8" s="39" t="s">
        <v>41</v>
      </c>
      <c r="P8" s="29"/>
      <c r="Q8" s="39" t="s">
        <v>40</v>
      </c>
      <c r="S8" s="39" t="s">
        <v>44</v>
      </c>
      <c r="T8" s="29"/>
      <c r="U8" s="39" t="s">
        <v>45</v>
      </c>
      <c r="W8" s="39" t="s">
        <v>46</v>
      </c>
      <c r="Y8" s="39" t="s">
        <v>47</v>
      </c>
      <c r="Z8" s="29"/>
      <c r="AA8" s="39" t="s">
        <v>48</v>
      </c>
      <c r="AC8" s="39" t="s">
        <v>49</v>
      </c>
      <c r="AD8" s="29"/>
      <c r="AE8" s="39" t="s">
        <v>50</v>
      </c>
      <c r="AG8" s="39" t="s">
        <v>51</v>
      </c>
      <c r="AI8" s="39" t="s">
        <v>52</v>
      </c>
      <c r="AJ8" s="29"/>
      <c r="AK8" s="39" t="s">
        <v>53</v>
      </c>
      <c r="AM8" s="39" t="s">
        <v>43</v>
      </c>
    </row>
    <row r="9" spans="1:39" s="2" customFormat="1" ht="71.45" customHeight="1" x14ac:dyDescent="0.2">
      <c r="A9" s="76">
        <v>1</v>
      </c>
      <c r="B9" s="80" t="s">
        <v>10</v>
      </c>
      <c r="C9" s="80" t="s">
        <v>58</v>
      </c>
      <c r="D9" s="88" t="s">
        <v>11</v>
      </c>
      <c r="E9" s="84" t="s">
        <v>64</v>
      </c>
      <c r="F9" s="94" t="s">
        <v>12</v>
      </c>
      <c r="G9" s="96">
        <v>0.9</v>
      </c>
      <c r="H9" s="22" t="s">
        <v>65</v>
      </c>
      <c r="I9" s="73">
        <f>AVERAGE('210151'!H34:H35,'210152'!H34:H35,'210153'!H34:H35,'210154'!H34:H35,'210155'!H34:H35)</f>
        <v>0.79863269122049518</v>
      </c>
      <c r="J9" s="30"/>
      <c r="K9" s="73">
        <f>AVERAGE('210251'!H34:H35,'210252 '!H34:H35,'210253'!H34:H35,'210254'!H34:H35,'210255'!H34:H35)</f>
        <v>0.19050522648083623</v>
      </c>
      <c r="L9" s="30"/>
      <c r="M9" s="66">
        <f>AVERAGE('210351'!H34:H35,'210352'!H34:H35,'210353'!H34:H35,'210354'!H34:H35)</f>
        <v>0.50721961329894483</v>
      </c>
      <c r="N9" s="30"/>
      <c r="O9" s="66">
        <f>AVERAGE('210451'!H34:H35,'210452'!H34:H35,'210453'!H34:H35,'210454'!H34:H35)</f>
        <v>1</v>
      </c>
      <c r="P9" s="30"/>
      <c r="Q9" s="66">
        <f>AVERAGE('210551'!H34:H35,'210552'!H34:H35,'210553'!H34:H35)</f>
        <v>1.0001393200751381</v>
      </c>
      <c r="S9" s="66">
        <f>AVERAGE('210651'!H34:H35)</f>
        <v>1.0422421615082165</v>
      </c>
      <c r="T9" s="30"/>
      <c r="U9" s="66">
        <f>AVERAGE('210751'!H34:H35,'210752'!H34:H35,'210753'!H34:H35)</f>
        <v>0.66666666666666663</v>
      </c>
      <c r="W9" s="66">
        <f>AVERAGE('210851'!H34:H35,'210852'!H34:H35,'210853'!H34:H35,'210854'!H34:H35,'210855'!H34:H35)</f>
        <v>1</v>
      </c>
      <c r="Y9" s="66">
        <f>AVERAGE('210951'!H34:H35,'210952'!H34:H35)</f>
        <v>1</v>
      </c>
      <c r="Z9" s="30"/>
      <c r="AA9" s="66">
        <f>AVERAGE('211051'!H34:H35,'211052'!H34:H35)</f>
        <v>0.5</v>
      </c>
      <c r="AC9" s="66">
        <f>AVERAGE('211151'!H34:H35)</f>
        <v>1.0379415011037527</v>
      </c>
      <c r="AD9" s="30"/>
      <c r="AE9" s="66">
        <f>AVERAGE('211251'!H34:H35,'211252'!H34:H35)</f>
        <v>1</v>
      </c>
      <c r="AG9" s="66">
        <f>AVERAGE('211351'!H34:H35,'211352'!H34:H35,'211353'!H34:H35)</f>
        <v>1.0476162282995176</v>
      </c>
      <c r="AI9" s="66">
        <f>AVERAGE('211451'!H34:H35,'211452'!H34:H35,'211453'!H34:H35,'211454'!H34:H35,'211455'!H34:H35,'211456'!H34:H35)</f>
        <v>1</v>
      </c>
      <c r="AJ9" s="30"/>
      <c r="AK9" s="66">
        <f>AVERAGE('211551'!H34:H35,'211552'!H34:H35)</f>
        <v>0.99982123383908461</v>
      </c>
      <c r="AM9" s="66">
        <f>(I9+K9+M9+O9+Q9+S9+U9+W9+Y9+AA9+AC9+AE9+AG9+AI9+AK9)/15</f>
        <v>0.85271897616617676</v>
      </c>
    </row>
    <row r="10" spans="1:39" s="2" customFormat="1" ht="37.5" customHeight="1" x14ac:dyDescent="0.2">
      <c r="A10" s="77"/>
      <c r="B10" s="81"/>
      <c r="C10" s="81"/>
      <c r="D10" s="89"/>
      <c r="E10" s="85"/>
      <c r="F10" s="95"/>
      <c r="G10" s="97"/>
      <c r="H10" s="23" t="s">
        <v>66</v>
      </c>
      <c r="I10" s="73"/>
      <c r="J10" s="30"/>
      <c r="K10" s="73"/>
      <c r="L10" s="30"/>
      <c r="M10" s="66"/>
      <c r="N10" s="30"/>
      <c r="O10" s="66"/>
      <c r="P10" s="30"/>
      <c r="Q10" s="66"/>
      <c r="S10" s="66"/>
      <c r="T10" s="30"/>
      <c r="U10" s="66"/>
      <c r="W10" s="66"/>
      <c r="Y10" s="66"/>
      <c r="Z10" s="30"/>
      <c r="AA10" s="66"/>
      <c r="AC10" s="66"/>
      <c r="AD10" s="30"/>
      <c r="AE10" s="66"/>
      <c r="AG10" s="66"/>
      <c r="AI10" s="66"/>
      <c r="AJ10" s="30"/>
      <c r="AK10" s="66"/>
      <c r="AM10" s="66"/>
    </row>
    <row r="11" spans="1:39" s="3" customFormat="1" ht="28.5" customHeight="1" x14ac:dyDescent="0.2">
      <c r="A11" s="74"/>
      <c r="B11" s="75"/>
      <c r="C11" s="75"/>
      <c r="D11" s="75"/>
      <c r="E11" s="75"/>
      <c r="F11" s="75"/>
      <c r="G11" s="75"/>
      <c r="H11" s="75"/>
      <c r="I11" s="9"/>
      <c r="J11" s="9"/>
      <c r="K11" s="9"/>
      <c r="L11" s="9"/>
      <c r="M11" s="9"/>
      <c r="N11" s="9"/>
      <c r="O11" s="9"/>
      <c r="P11" s="9"/>
      <c r="Q11" s="9"/>
      <c r="S11" s="9"/>
      <c r="T11" s="9"/>
      <c r="U11" s="9"/>
      <c r="W11" s="9"/>
      <c r="Y11" s="9"/>
      <c r="Z11" s="9"/>
      <c r="AA11" s="9"/>
      <c r="AC11" s="9"/>
      <c r="AD11" s="9"/>
      <c r="AE11" s="9"/>
      <c r="AG11" s="9"/>
      <c r="AI11" s="9"/>
      <c r="AJ11" s="9"/>
      <c r="AK11" s="9"/>
    </row>
    <row r="12" spans="1:39" s="3" customFormat="1" ht="66" customHeight="1" x14ac:dyDescent="0.2">
      <c r="A12" s="76">
        <v>2</v>
      </c>
      <c r="B12" s="80" t="s">
        <v>13</v>
      </c>
      <c r="C12" s="80" t="s">
        <v>59</v>
      </c>
      <c r="D12" s="84" t="s">
        <v>16</v>
      </c>
      <c r="E12" s="98" t="s">
        <v>67</v>
      </c>
      <c r="F12" s="94" t="s">
        <v>12</v>
      </c>
      <c r="G12" s="78">
        <v>0.9</v>
      </c>
      <c r="H12" s="24" t="s">
        <v>65</v>
      </c>
      <c r="I12" s="66">
        <f>AVERAGE('210151'!H37:H38,'210152'!H37:H38,'210153'!H37:H38,'210154'!H37:H38,'210155'!H37:H38)</f>
        <v>0.79408362719863179</v>
      </c>
      <c r="J12" s="30"/>
      <c r="K12" s="72">
        <f>AVERAGE('210251'!H37:H38,'210252 '!H37:H38,'210253'!H37:H38,'210254'!H37:H38,'210255'!H37:H38)</f>
        <v>0.98061448516952832</v>
      </c>
      <c r="L12" s="30"/>
      <c r="M12" s="66">
        <f>AVERAGE('210351'!H37:H38,'210352'!H37:H38,'210353'!H37:H38,'210354'!H37:H38)</f>
        <v>0.9852324278314013</v>
      </c>
      <c r="N12" s="30"/>
      <c r="O12" s="66">
        <f>AVERAGE('210451'!H37:H38,'210452'!H37:H38,'210453'!H37:H38,'210454'!H37:H38)</f>
        <v>0.9951904794356049</v>
      </c>
      <c r="P12" s="30"/>
      <c r="Q12" s="66">
        <f>AVERAGE('210551'!H37:H38,'210552'!H37:H38,'210553'!H37:H38)</f>
        <v>0.98975976607877347</v>
      </c>
      <c r="S12" s="66">
        <f>AVERAGE('210651'!H37:H38)</f>
        <v>0.99284202036495617</v>
      </c>
      <c r="T12" s="30"/>
      <c r="U12" s="66">
        <f>AVERAGE('210751'!H37:H38,'210752'!H37:H38,'210753'!H37:H38)</f>
        <v>0.66157899170804069</v>
      </c>
      <c r="W12" s="66">
        <f>AVERAGE('210851'!H37:H38,'210852'!H37:H38,'210853'!H37:H38,'210854'!H37:H38,'210855'!H37:H38)</f>
        <v>0.80113886006051871</v>
      </c>
      <c r="Y12" s="66">
        <f>AVERAGE('210951'!H37:H38,'210952'!H37:H38)</f>
        <v>0.99414644854914747</v>
      </c>
      <c r="Z12" s="30"/>
      <c r="AA12" s="66">
        <f>AVERAGE('211051'!H37:H38,'211052'!H37:H38)</f>
        <v>0.49679003021148038</v>
      </c>
      <c r="AC12" s="66">
        <f>AVERAGE('211151'!H37:H38)</f>
        <v>0.99241169977924948</v>
      </c>
      <c r="AD12" s="30"/>
      <c r="AE12" s="66">
        <f>AVERAGE('211251'!H37:H38,'211252'!H37:H38)</f>
        <v>0.99307694508281918</v>
      </c>
      <c r="AG12" s="66">
        <f>AVERAGE('211351'!H37:H38,'211352'!H37:H38,'211353'!H37:H38)</f>
        <v>0.98659668165008974</v>
      </c>
      <c r="AI12" s="66">
        <f>AVERAGE('211451'!H37:H38,'211452'!H37:H38,'211453'!H37:H38,'211454'!H37:H38,'211455'!H37:H38,'211456'!H37:H38)</f>
        <v>0.9866271273397893</v>
      </c>
      <c r="AJ12" s="30"/>
      <c r="AK12" s="66">
        <f>AVERAGE('211551'!H37:H38,'211552'!H37:H38)</f>
        <v>0.99207359206523871</v>
      </c>
      <c r="AM12" s="66">
        <f>(I12+K12+M12+O12+Q12+S12+U12+W12+Y12+AA12+AC12+AE12+AG12+AI12+AK12)/15</f>
        <v>0.90947754550168469</v>
      </c>
    </row>
    <row r="13" spans="1:39" s="3" customFormat="1" ht="63" customHeight="1" x14ac:dyDescent="0.2">
      <c r="A13" s="77"/>
      <c r="B13" s="81"/>
      <c r="C13" s="81"/>
      <c r="D13" s="85"/>
      <c r="E13" s="99"/>
      <c r="F13" s="95"/>
      <c r="G13" s="79"/>
      <c r="H13" s="23" t="s">
        <v>96</v>
      </c>
      <c r="I13" s="66"/>
      <c r="J13" s="30"/>
      <c r="K13" s="72"/>
      <c r="L13" s="30"/>
      <c r="M13" s="66"/>
      <c r="N13" s="30"/>
      <c r="O13" s="66"/>
      <c r="P13" s="30"/>
      <c r="Q13" s="66"/>
      <c r="S13" s="66"/>
      <c r="T13" s="30"/>
      <c r="U13" s="66"/>
      <c r="W13" s="66"/>
      <c r="Y13" s="66"/>
      <c r="Z13" s="30"/>
      <c r="AA13" s="66"/>
      <c r="AC13" s="66"/>
      <c r="AD13" s="30"/>
      <c r="AE13" s="66"/>
      <c r="AG13" s="66"/>
      <c r="AI13" s="66"/>
      <c r="AJ13" s="30"/>
      <c r="AK13" s="66"/>
      <c r="AM13" s="66"/>
    </row>
    <row r="14" spans="1:39" s="3" customFormat="1" ht="28.5" customHeight="1" x14ac:dyDescent="0.2">
      <c r="A14" s="33"/>
      <c r="B14" s="34"/>
      <c r="C14" s="34"/>
      <c r="D14" s="34"/>
      <c r="E14" s="34"/>
      <c r="F14" s="34"/>
      <c r="G14" s="34"/>
      <c r="H14" s="34"/>
      <c r="I14" s="10"/>
      <c r="J14" s="31"/>
      <c r="K14" s="10"/>
      <c r="L14" s="31"/>
      <c r="M14" s="10"/>
      <c r="N14" s="31"/>
      <c r="O14" s="10"/>
      <c r="P14" s="31"/>
      <c r="Q14" s="10"/>
      <c r="S14" s="10"/>
      <c r="T14" s="31"/>
      <c r="U14" s="10"/>
      <c r="W14" s="10"/>
      <c r="Y14" s="10"/>
      <c r="Z14" s="31"/>
      <c r="AA14" s="10"/>
      <c r="AC14" s="10"/>
      <c r="AD14" s="31"/>
      <c r="AE14" s="10"/>
      <c r="AG14" s="10"/>
      <c r="AI14" s="10"/>
      <c r="AJ14" s="31"/>
      <c r="AK14" s="10"/>
    </row>
    <row r="15" spans="1:39" s="3" customFormat="1" ht="51" customHeight="1" x14ac:dyDescent="0.2">
      <c r="A15" s="76">
        <v>3</v>
      </c>
      <c r="B15" s="80" t="s">
        <v>14</v>
      </c>
      <c r="C15" s="80" t="s">
        <v>60</v>
      </c>
      <c r="D15" s="84" t="s">
        <v>15</v>
      </c>
      <c r="E15" s="98" t="s">
        <v>70</v>
      </c>
      <c r="F15" s="82" t="s">
        <v>12</v>
      </c>
      <c r="G15" s="78">
        <v>0.9</v>
      </c>
      <c r="H15" s="25" t="s">
        <v>71</v>
      </c>
      <c r="I15" s="68">
        <f>AVERAGE('210151'!H40:H41,'210152'!H40:H41,'210153'!H40:H41,'210154'!H40:H41,'210155'!H40:H41)</f>
        <v>1</v>
      </c>
      <c r="J15" s="26"/>
      <c r="K15" s="68">
        <f>AVERAGE('210251'!H40:H41,'210252 '!H40:H41,'210253'!H40:H41,'210254'!H40:H41,'210255'!H40:H41)</f>
        <v>1</v>
      </c>
      <c r="L15" s="26"/>
      <c r="M15" s="68">
        <f>AVERAGE('210351'!H40:H41,'210352'!H40:H41,'210353'!H40:H41,'210354'!H40:H41)</f>
        <v>0.98951776336907993</v>
      </c>
      <c r="N15" s="26"/>
      <c r="O15" s="68">
        <f>AVERAGE('210451'!H40:H41,'210452'!H40:H41,'210453'!H40:H41,'210454'!H40:H41)</f>
        <v>1</v>
      </c>
      <c r="P15" s="26"/>
      <c r="Q15" s="68">
        <f>AVERAGE('210551'!H40:H41,'210552'!H40:H41,'210553'!H40:H41)</f>
        <v>1</v>
      </c>
      <c r="S15" s="68">
        <f>AVERAGE('210651'!H40:H41)</f>
        <v>1</v>
      </c>
      <c r="T15" s="26"/>
      <c r="U15" s="68">
        <f>AVERAGE('210751'!H40:H41,'210752'!H40:H41,'210753'!H40:H41)</f>
        <v>0.66666666666666663</v>
      </c>
      <c r="W15" s="68">
        <f>AVERAGE('210851'!H40:H41,'210852'!H40:H41,'210853'!H40:H41,'210854'!H40:H41,'210855'!H40:H41)</f>
        <v>1</v>
      </c>
      <c r="Y15" s="68">
        <f>AVERAGE('210951'!H40:H41,'210952'!H40:H41)</f>
        <v>1</v>
      </c>
      <c r="Z15" s="26"/>
      <c r="AA15" s="68">
        <f>AVERAGE('211051'!H40:H41,'211052'!H40:H41)</f>
        <v>1.0000664098817904</v>
      </c>
      <c r="AC15" s="68">
        <f>AVERAGE('211151'!H40:H41)</f>
        <v>1</v>
      </c>
      <c r="AD15" s="26"/>
      <c r="AE15" s="68">
        <f>AVERAGE('211251'!H40:H41,'211252'!H40:H41)</f>
        <v>1</v>
      </c>
      <c r="AG15" s="68">
        <f>AVERAGE('211351'!H40:H41,'211352'!H40:H41,'211353'!H40:H41)</f>
        <v>1</v>
      </c>
      <c r="AI15" s="68">
        <f>AVERAGE('211451'!H40:H41,'211452'!H40:H41,'211453'!H40:H41,'211454'!H40:H41,'211455'!H40:H41,'211456'!H40:H41)</f>
        <v>1</v>
      </c>
      <c r="AJ15" s="26"/>
      <c r="AK15" s="68">
        <f>AVERAGE('211551'!H40:H41,'211552'!H40:H41)</f>
        <v>1</v>
      </c>
      <c r="AM15" s="66">
        <f>(I12+K12+M12+O12+Q12+S12+U12+W12+Y12+AA12+AC12+AE12+AG12+AI12+AK12)/15</f>
        <v>0.90947754550168469</v>
      </c>
    </row>
    <row r="16" spans="1:39" s="3" customFormat="1" ht="51" customHeight="1" x14ac:dyDescent="0.2">
      <c r="A16" s="77"/>
      <c r="B16" s="81"/>
      <c r="C16" s="81"/>
      <c r="D16" s="85"/>
      <c r="E16" s="99"/>
      <c r="F16" s="83"/>
      <c r="G16" s="79"/>
      <c r="H16" s="7" t="s">
        <v>72</v>
      </c>
      <c r="I16" s="66"/>
      <c r="J16" s="30"/>
      <c r="K16" s="68"/>
      <c r="L16" s="30"/>
      <c r="M16" s="66"/>
      <c r="N16" s="30"/>
      <c r="O16" s="66"/>
      <c r="P16" s="30"/>
      <c r="Q16" s="66"/>
      <c r="S16" s="66"/>
      <c r="T16" s="30"/>
      <c r="U16" s="66"/>
      <c r="W16" s="66"/>
      <c r="Y16" s="66"/>
      <c r="Z16" s="30"/>
      <c r="AA16" s="66"/>
      <c r="AC16" s="66"/>
      <c r="AD16" s="30"/>
      <c r="AE16" s="66"/>
      <c r="AG16" s="66"/>
      <c r="AI16" s="66"/>
      <c r="AJ16" s="30"/>
      <c r="AK16" s="66"/>
      <c r="AM16" s="66"/>
    </row>
    <row r="17" spans="1:39" s="3" customFormat="1" ht="28.5" customHeight="1" x14ac:dyDescent="0.2">
      <c r="A17" s="74"/>
      <c r="B17" s="75"/>
      <c r="C17" s="75"/>
      <c r="D17" s="75"/>
      <c r="E17" s="75"/>
      <c r="F17" s="75"/>
      <c r="G17" s="75"/>
      <c r="H17" s="75"/>
      <c r="I17" s="10"/>
      <c r="J17" s="31"/>
      <c r="K17" s="10"/>
      <c r="L17" s="31"/>
      <c r="M17" s="10"/>
      <c r="N17" s="31"/>
      <c r="O17" s="10"/>
      <c r="P17" s="31"/>
      <c r="Q17" s="10"/>
      <c r="S17" s="10"/>
      <c r="T17" s="31"/>
      <c r="U17" s="10"/>
      <c r="W17" s="10"/>
      <c r="Y17" s="10"/>
      <c r="Z17" s="31"/>
      <c r="AA17" s="10"/>
      <c r="AC17" s="10"/>
      <c r="AD17" s="31"/>
      <c r="AE17" s="10"/>
      <c r="AG17" s="10"/>
      <c r="AI17" s="10"/>
      <c r="AJ17" s="31"/>
      <c r="AK17" s="10"/>
    </row>
    <row r="18" spans="1:39" s="3" customFormat="1" ht="37.5" customHeight="1" x14ac:dyDescent="0.2">
      <c r="A18" s="76">
        <v>4</v>
      </c>
      <c r="B18" s="80" t="s">
        <v>17</v>
      </c>
      <c r="C18" s="80" t="s">
        <v>60</v>
      </c>
      <c r="D18" s="84" t="s">
        <v>18</v>
      </c>
      <c r="E18" s="86" t="s">
        <v>61</v>
      </c>
      <c r="F18" s="82" t="s">
        <v>12</v>
      </c>
      <c r="G18" s="78">
        <v>0.9</v>
      </c>
      <c r="H18" s="24" t="s">
        <v>22</v>
      </c>
      <c r="I18" s="66">
        <f>AVERAGE('210151'!H43:H44,'210152'!H43:H44,'210153'!H43:H44,'210154'!H43:H44,'210155'!H43:H44)</f>
        <v>1</v>
      </c>
      <c r="J18" s="30"/>
      <c r="K18" s="72">
        <f>AVERAGE('210251'!H43:H44,'210252 '!H43:H44,'210253'!H43:H44,'210254'!H43:H44,'210255'!H43:H44)</f>
        <v>1</v>
      </c>
      <c r="L18" s="30"/>
      <c r="M18" s="66">
        <f>AVERAGE('210351'!H43:H44,'210352'!H43:H44,'210353'!H43:H44,'210354'!H43:H44)</f>
        <v>0.98951776336907993</v>
      </c>
      <c r="N18" s="30"/>
      <c r="O18" s="66">
        <f>AVERAGE('210451'!H43:H44,'210452'!H43:H44,'210453'!H43:H44,'210454'!H43:H44)</f>
        <v>1</v>
      </c>
      <c r="P18" s="30"/>
      <c r="Q18" s="66">
        <f>AVERAGE('210551'!H43:H44,'210552'!H43:H44,'210553'!H43:H44)</f>
        <v>1</v>
      </c>
      <c r="S18" s="66">
        <f>AVERAGE('210651'!H43:H44)</f>
        <v>1</v>
      </c>
      <c r="T18" s="30"/>
      <c r="U18" s="66">
        <f>AVERAGE('210751'!H43:H44,'210752'!H43:H44,'210753'!H43:H44)</f>
        <v>1</v>
      </c>
      <c r="W18" s="66">
        <f>AVERAGE('210851'!H43:H44,'210852'!H43:H44,'210853'!H43:H44,'210854'!H43:H44,'210855'!H43:H44)</f>
        <v>1</v>
      </c>
      <c r="Y18" s="66">
        <f>AVERAGE('210951'!H43:H44,'210952'!H43:H44)</f>
        <v>1</v>
      </c>
      <c r="Z18" s="30"/>
      <c r="AA18" s="66">
        <f>AVERAGE('211051'!H43:H44,'211052'!H43:H44)</f>
        <v>0.50006640988179041</v>
      </c>
      <c r="AC18" s="66">
        <f>AVERAGE('211151'!H43:H44)</f>
        <v>1</v>
      </c>
      <c r="AD18" s="30"/>
      <c r="AE18" s="66">
        <f>AVERAGE('211251'!H43:H44,'211252'!H43:H44)</f>
        <v>1</v>
      </c>
      <c r="AG18" s="66">
        <f>AVERAGE('211351'!H43:H44,'211352'!H43:H44,'211353'!H43:H44)</f>
        <v>1</v>
      </c>
      <c r="AI18" s="66">
        <f>AVERAGE('211451'!H43:H44,'211452'!H43:H44,'211453'!H43:H44,'211454'!H43:H44,'211455'!H43:H44,'211456'!H43:H44)</f>
        <v>1</v>
      </c>
      <c r="AJ18" s="30"/>
      <c r="AK18" s="66">
        <f>AVERAGE('211551'!H43:H44,'211552'!H43:H44)</f>
        <v>1</v>
      </c>
      <c r="AM18" s="66">
        <f>(I18+K18+M18+O18+Q18+S18+U18+W18+Y18+AA18+AC18+AE18+AG18+AI18+AK18)/15</f>
        <v>0.96597227821672471</v>
      </c>
    </row>
    <row r="19" spans="1:39" s="3" customFormat="1" ht="48.75" customHeight="1" x14ac:dyDescent="0.2">
      <c r="A19" s="77"/>
      <c r="B19" s="81"/>
      <c r="C19" s="81"/>
      <c r="D19" s="85"/>
      <c r="E19" s="87"/>
      <c r="F19" s="83"/>
      <c r="G19" s="79"/>
      <c r="H19" s="7" t="s">
        <v>62</v>
      </c>
      <c r="I19" s="66"/>
      <c r="J19" s="30"/>
      <c r="K19" s="72"/>
      <c r="L19" s="30"/>
      <c r="M19" s="66"/>
      <c r="N19" s="30"/>
      <c r="O19" s="66"/>
      <c r="P19" s="30"/>
      <c r="Q19" s="66"/>
      <c r="S19" s="66"/>
      <c r="T19" s="30"/>
      <c r="U19" s="66"/>
      <c r="W19" s="66"/>
      <c r="Y19" s="66"/>
      <c r="Z19" s="30"/>
      <c r="AA19" s="66"/>
      <c r="AC19" s="66"/>
      <c r="AD19" s="30"/>
      <c r="AE19" s="66"/>
      <c r="AG19" s="66"/>
      <c r="AI19" s="66"/>
      <c r="AJ19" s="30"/>
      <c r="AK19" s="66"/>
      <c r="AM19" s="66"/>
    </row>
    <row r="20" spans="1:39" s="3" customFormat="1" ht="28.5" customHeight="1" x14ac:dyDescent="0.2">
      <c r="A20" s="74"/>
      <c r="B20" s="75"/>
      <c r="C20" s="75"/>
      <c r="D20" s="75"/>
      <c r="E20" s="75"/>
      <c r="F20" s="75"/>
      <c r="G20" s="75"/>
      <c r="H20" s="75"/>
      <c r="I20" s="10"/>
      <c r="J20" s="31"/>
      <c r="K20" s="10"/>
      <c r="L20" s="31"/>
      <c r="M20" s="10"/>
      <c r="N20" s="31"/>
      <c r="O20" s="10"/>
      <c r="P20" s="31"/>
      <c r="Q20" s="10"/>
      <c r="S20" s="10"/>
      <c r="T20" s="31"/>
      <c r="U20" s="10"/>
      <c r="W20" s="10"/>
      <c r="Y20" s="10"/>
      <c r="Z20" s="31"/>
      <c r="AA20" s="10"/>
      <c r="AC20" s="10"/>
      <c r="AD20" s="31"/>
      <c r="AE20" s="10"/>
      <c r="AG20" s="10"/>
      <c r="AI20" s="10"/>
      <c r="AJ20" s="31"/>
      <c r="AK20" s="10"/>
    </row>
    <row r="21" spans="1:39" s="3" customFormat="1" ht="33" customHeight="1" x14ac:dyDescent="0.2">
      <c r="A21" s="92">
        <v>5</v>
      </c>
      <c r="B21" s="80" t="s">
        <v>19</v>
      </c>
      <c r="C21" s="80" t="s">
        <v>59</v>
      </c>
      <c r="D21" s="84" t="s">
        <v>20</v>
      </c>
      <c r="E21" s="86" t="s">
        <v>68</v>
      </c>
      <c r="F21" s="94" t="s">
        <v>12</v>
      </c>
      <c r="G21" s="96">
        <v>0.9</v>
      </c>
      <c r="H21" s="24" t="s">
        <v>69</v>
      </c>
      <c r="I21" s="66">
        <f>AVERAGE('210151'!H46:H47,'210152'!H46:H47,'210153'!H46:H47,'210154'!H46:H47,'210155'!H46:H47)</f>
        <v>1</v>
      </c>
      <c r="J21" s="30"/>
      <c r="K21" s="72">
        <f>AVERAGE('210251'!H46:H47,'210252 '!H46:H47,'210253'!H46:H47,'210254'!H46:H47,'210255'!H46:H47)</f>
        <v>1</v>
      </c>
      <c r="L21" s="30"/>
      <c r="M21" s="66">
        <f>AVERAGE('210351'!H46:H47,'210352'!H46:H47,'210353'!H46:H47,'210354'!H46:H47)</f>
        <v>1</v>
      </c>
      <c r="N21" s="30"/>
      <c r="O21" s="66">
        <f>AVERAGE('210451'!H46:H47,'210452'!H46:H47,'210453'!H46:H47,'210454'!H46:H47)</f>
        <v>1</v>
      </c>
      <c r="P21" s="30"/>
      <c r="Q21" s="66">
        <f>AVERAGE('210551'!H46:H47,'210552'!H46:H47,'210553'!H46:H47)</f>
        <v>0.99978536166559351</v>
      </c>
      <c r="S21" s="66">
        <f>AVERAGE('210651'!H46:H47)</f>
        <v>1</v>
      </c>
      <c r="T21" s="30"/>
      <c r="U21" s="66">
        <f>AVERAGE('210751'!H46:H47,'210752'!H46:H47,'210753'!H46:H47)</f>
        <v>1</v>
      </c>
      <c r="W21" s="66">
        <f>AVERAGE('210851'!H46:H47,'210852'!H46:H47,'210853'!H46:H47,'210854'!H46:H47,'210855'!H46:H47)</f>
        <v>0.99996061441512407</v>
      </c>
      <c r="Y21" s="66">
        <f>AVERAGE('210951'!H46:H47,'210952'!H46:H47)</f>
        <v>1</v>
      </c>
      <c r="Z21" s="30"/>
      <c r="AA21" s="66">
        <f>AVERAGE('211051'!H46:H47,'211052'!H46:H47)</f>
        <v>0.99988603988603986</v>
      </c>
      <c r="AC21" s="66">
        <f>AVERAGE('211151'!H46:H47)</f>
        <v>1</v>
      </c>
      <c r="AD21" s="30"/>
      <c r="AE21" s="66">
        <f>AVERAGE('211251'!H46:H47,'211252'!H46:H47)</f>
        <v>1</v>
      </c>
      <c r="AG21" s="66">
        <f>AVERAGE('211351'!H46:H47,'211352'!H46:H47,'211353'!H46:H47)</f>
        <v>0.99991404504039882</v>
      </c>
      <c r="AI21" s="66">
        <f>AVERAGE('211451'!H46:H47,'211452'!H46:H47,'211453'!H46:H47,'211454'!H46:H47,'211455'!H46:H47,'211456'!H46:H47)</f>
        <v>1</v>
      </c>
      <c r="AJ21" s="30"/>
      <c r="AK21" s="66">
        <f>AVERAGE('211551'!H46:H47,'211552'!H46:H47)</f>
        <v>1</v>
      </c>
      <c r="AM21" s="66">
        <f>(I21+K21+M21+O21+Q21+S21+U21+W21+Y21+AA21+AC21+AE21+AG21+AI21+AK21)/15</f>
        <v>0.99996973740047701</v>
      </c>
    </row>
    <row r="22" spans="1:39" s="4" customFormat="1" ht="70.150000000000006" customHeight="1" x14ac:dyDescent="0.2">
      <c r="A22" s="93"/>
      <c r="B22" s="81"/>
      <c r="C22" s="81"/>
      <c r="D22" s="85"/>
      <c r="E22" s="87"/>
      <c r="F22" s="95"/>
      <c r="G22" s="97"/>
      <c r="H22" s="8" t="s">
        <v>63</v>
      </c>
      <c r="I22" s="66"/>
      <c r="J22" s="30"/>
      <c r="K22" s="72"/>
      <c r="L22" s="30"/>
      <c r="M22" s="66"/>
      <c r="N22" s="30"/>
      <c r="O22" s="66"/>
      <c r="P22" s="30"/>
      <c r="Q22" s="66"/>
      <c r="S22" s="66"/>
      <c r="T22" s="30"/>
      <c r="U22" s="66"/>
      <c r="W22" s="66"/>
      <c r="Y22" s="66"/>
      <c r="Z22" s="30"/>
      <c r="AA22" s="66"/>
      <c r="AC22" s="66"/>
      <c r="AD22" s="30"/>
      <c r="AE22" s="66"/>
      <c r="AG22" s="66"/>
      <c r="AI22" s="66"/>
      <c r="AJ22" s="30"/>
      <c r="AK22" s="66"/>
      <c r="AM22" s="66"/>
    </row>
    <row r="23" spans="1:39" s="4" customFormat="1" ht="23.25" x14ac:dyDescent="0.2">
      <c r="A23" s="90"/>
      <c r="B23" s="91"/>
      <c r="C23" s="91"/>
      <c r="D23" s="91"/>
      <c r="E23" s="91"/>
      <c r="F23" s="91"/>
      <c r="G23" s="91"/>
      <c r="H23" s="91"/>
      <c r="I23" s="26"/>
      <c r="J23" s="26"/>
    </row>
    <row r="24" spans="1:39" ht="18.75" customHeight="1" x14ac:dyDescent="0.2">
      <c r="A24" s="16"/>
      <c r="B24" s="28"/>
      <c r="C24" s="28"/>
      <c r="D24" s="28"/>
      <c r="E24" s="28"/>
      <c r="F24" s="28"/>
      <c r="G24" s="28"/>
      <c r="H24" s="28"/>
      <c r="I24" s="27"/>
      <c r="J24" s="27"/>
    </row>
  </sheetData>
  <mergeCells count="144">
    <mergeCell ref="AM18:AM19"/>
    <mergeCell ref="AM21:AM22"/>
    <mergeCell ref="A4:AM4"/>
    <mergeCell ref="I5:AM5"/>
    <mergeCell ref="D2:G2"/>
    <mergeCell ref="AM6:AM7"/>
    <mergeCell ref="AM9:AM10"/>
    <mergeCell ref="AM12:AM13"/>
    <mergeCell ref="AM15:AM16"/>
    <mergeCell ref="I6:I7"/>
    <mergeCell ref="K6:K7"/>
    <mergeCell ref="M6:M7"/>
    <mergeCell ref="O6:O7"/>
    <mergeCell ref="Q6:Q7"/>
    <mergeCell ref="Q9:Q10"/>
    <mergeCell ref="A6:A8"/>
    <mergeCell ref="E9:E10"/>
    <mergeCell ref="F9:F10"/>
    <mergeCell ref="B6:H6"/>
    <mergeCell ref="B7:D7"/>
    <mergeCell ref="E7:H7"/>
    <mergeCell ref="I9:I10"/>
    <mergeCell ref="G18:G19"/>
    <mergeCell ref="I12:I13"/>
    <mergeCell ref="A23:H23"/>
    <mergeCell ref="A20:H20"/>
    <mergeCell ref="A21:A22"/>
    <mergeCell ref="B21:B22"/>
    <mergeCell ref="D21:D22"/>
    <mergeCell ref="E21:E22"/>
    <mergeCell ref="F21:F22"/>
    <mergeCell ref="G21:G22"/>
    <mergeCell ref="G9:G10"/>
    <mergeCell ref="A11:H11"/>
    <mergeCell ref="A12:A13"/>
    <mergeCell ref="B12:B13"/>
    <mergeCell ref="D12:D13"/>
    <mergeCell ref="E12:E13"/>
    <mergeCell ref="F12:F13"/>
    <mergeCell ref="G12:G13"/>
    <mergeCell ref="D15:D16"/>
    <mergeCell ref="E15:E16"/>
    <mergeCell ref="C9:C10"/>
    <mergeCell ref="C12:C13"/>
    <mergeCell ref="C15:C16"/>
    <mergeCell ref="C18:C19"/>
    <mergeCell ref="C21:C22"/>
    <mergeCell ref="M12:M13"/>
    <mergeCell ref="O12:O13"/>
    <mergeCell ref="Q12:Q13"/>
    <mergeCell ref="K15:K16"/>
    <mergeCell ref="M15:M16"/>
    <mergeCell ref="O15:O16"/>
    <mergeCell ref="Q15:Q16"/>
    <mergeCell ref="K12:K13"/>
    <mergeCell ref="I21:I22"/>
    <mergeCell ref="K21:K22"/>
    <mergeCell ref="M21:M22"/>
    <mergeCell ref="O21:O22"/>
    <mergeCell ref="Q21:Q22"/>
    <mergeCell ref="A1:Q1"/>
    <mergeCell ref="M2:O2"/>
    <mergeCell ref="K18:K19"/>
    <mergeCell ref="M18:M19"/>
    <mergeCell ref="O18:O19"/>
    <mergeCell ref="Q18:Q19"/>
    <mergeCell ref="K9:K10"/>
    <mergeCell ref="M9:M10"/>
    <mergeCell ref="O9:O10"/>
    <mergeCell ref="I15:I16"/>
    <mergeCell ref="A17:H17"/>
    <mergeCell ref="A18:A19"/>
    <mergeCell ref="I18:I19"/>
    <mergeCell ref="G15:G16"/>
    <mergeCell ref="A15:A16"/>
    <mergeCell ref="B15:B16"/>
    <mergeCell ref="F15:F16"/>
    <mergeCell ref="B18:B19"/>
    <mergeCell ref="D18:D19"/>
    <mergeCell ref="E18:E19"/>
    <mergeCell ref="F18:F19"/>
    <mergeCell ref="A9:A10"/>
    <mergeCell ref="B9:B10"/>
    <mergeCell ref="D9:D10"/>
    <mergeCell ref="W6:W7"/>
    <mergeCell ref="Y6:Y7"/>
    <mergeCell ref="AA6:AA7"/>
    <mergeCell ref="W9:W10"/>
    <mergeCell ref="Y9:Y10"/>
    <mergeCell ref="AA9:AA10"/>
    <mergeCell ref="S21:S22"/>
    <mergeCell ref="U6:U7"/>
    <mergeCell ref="U9:U10"/>
    <mergeCell ref="U12:U13"/>
    <mergeCell ref="U15:U16"/>
    <mergeCell ref="U18:U19"/>
    <mergeCell ref="U21:U22"/>
    <mergeCell ref="S6:S7"/>
    <mergeCell ref="S9:S10"/>
    <mergeCell ref="S12:S13"/>
    <mergeCell ref="S15:S16"/>
    <mergeCell ref="S18:S19"/>
    <mergeCell ref="W18:W19"/>
    <mergeCell ref="Y18:Y19"/>
    <mergeCell ref="AA18:AA19"/>
    <mergeCell ref="W21:W22"/>
    <mergeCell ref="Y21:Y22"/>
    <mergeCell ref="AA21:AA22"/>
    <mergeCell ref="W12:W13"/>
    <mergeCell ref="Y12:Y13"/>
    <mergeCell ref="AA12:AA13"/>
    <mergeCell ref="W15:W16"/>
    <mergeCell ref="Y15:Y16"/>
    <mergeCell ref="AA15:AA16"/>
    <mergeCell ref="AC9:AC10"/>
    <mergeCell ref="AE9:AE10"/>
    <mergeCell ref="AG9:AG10"/>
    <mergeCell ref="AI9:AI10"/>
    <mergeCell ref="AK9:AK10"/>
    <mergeCell ref="AC6:AC7"/>
    <mergeCell ref="AE6:AE7"/>
    <mergeCell ref="AG6:AG7"/>
    <mergeCell ref="AI6:AI7"/>
    <mergeCell ref="AK6:AK7"/>
    <mergeCell ref="AC15:AC16"/>
    <mergeCell ref="AE15:AE16"/>
    <mergeCell ref="AG15:AG16"/>
    <mergeCell ref="AI15:AI16"/>
    <mergeCell ref="AK15:AK16"/>
    <mergeCell ref="AC12:AC13"/>
    <mergeCell ref="AE12:AE13"/>
    <mergeCell ref="AG12:AG13"/>
    <mergeCell ref="AI12:AI13"/>
    <mergeCell ref="AK12:AK13"/>
    <mergeCell ref="AC21:AC22"/>
    <mergeCell ref="AE21:AE22"/>
    <mergeCell ref="AG21:AG22"/>
    <mergeCell ref="AI21:AI22"/>
    <mergeCell ref="AK21:AK22"/>
    <mergeCell ref="AC18:AC19"/>
    <mergeCell ref="AE18:AE19"/>
    <mergeCell ref="AG18:AG19"/>
    <mergeCell ref="AI18:AI19"/>
    <mergeCell ref="AK18:AK19"/>
  </mergeCells>
  <conditionalFormatting sqref="I11:Q11 I17:Q17 I14:Q14 I20:Q20">
    <cfRule type="dataBar" priority="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{DDA11D83-AEE3-4A5C-BB65-F3C88DB7EADE}</x14:id>
        </ext>
      </extLst>
    </cfRule>
  </conditionalFormatting>
  <conditionalFormatting sqref="I9:Q10">
    <cfRule type="dataBar" priority="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{1DABA211-F9E3-4E77-8709-DF86FAD7C9EE}</x14:id>
        </ext>
      </extLst>
    </cfRule>
  </conditionalFormatting>
  <conditionalFormatting sqref="I9:J23 K9:Q22">
    <cfRule type="dataBar" priority="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{A1D2A8DA-0DF5-44A4-8191-DD37E251674B}</x14:id>
        </ext>
      </extLst>
    </cfRule>
  </conditionalFormatting>
  <conditionalFormatting sqref="I9:J22">
    <cfRule type="dataBar" priority="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{5EC15DF9-54FB-4FED-A908-0D1A7E1FC0B8}</x14:id>
        </ext>
      </extLst>
    </cfRule>
  </conditionalFormatting>
  <conditionalFormatting sqref="K9:L22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{24701D79-D03A-46AC-B88B-0DB1B44C5051}</x14:id>
        </ext>
      </extLst>
    </cfRule>
  </conditionalFormatting>
  <conditionalFormatting sqref="AM9:AM10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{1B1F86B3-8CA4-40B3-8BFA-3ACC9DF3718C}</x14:id>
        </ext>
      </extLst>
    </cfRule>
  </conditionalFormatting>
  <conditionalFormatting sqref="AM9:AM10">
    <cfRule type="dataBar" priority="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{830549AB-A344-4D30-85E2-CAA507113CAD}</x14:id>
        </ext>
      </extLst>
    </cfRule>
  </conditionalFormatting>
  <conditionalFormatting sqref="AM12:AM13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{C1E8086D-008A-4671-A430-2AC7BE5059E0}</x14:id>
        </ext>
      </extLst>
    </cfRule>
  </conditionalFormatting>
  <conditionalFormatting sqref="AM12:AM13">
    <cfRule type="dataBar" priority="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{505CC74C-8A9A-4375-AB92-A6BDF9E3A67A}</x14:id>
        </ext>
      </extLst>
    </cfRule>
  </conditionalFormatting>
  <conditionalFormatting sqref="AM15:AM16">
    <cfRule type="dataBar" priority="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{D46FBF87-855A-49F7-8682-CF7258D16464}</x14:id>
        </ext>
      </extLst>
    </cfRule>
  </conditionalFormatting>
  <conditionalFormatting sqref="AM15:AM16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{10228EE7-F4FC-4E03-A5B6-8170BB457D75}</x14:id>
        </ext>
      </extLst>
    </cfRule>
  </conditionalFormatting>
  <conditionalFormatting sqref="AM18:AM19">
    <cfRule type="dataBar" priority="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{D9679399-8567-4E17-9EA3-DF97AB8AE33E}</x14:id>
        </ext>
      </extLst>
    </cfRule>
  </conditionalFormatting>
  <conditionalFormatting sqref="AM18:AM19">
    <cfRule type="dataBar" priority="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{015DEA7E-05B4-492A-922A-7AB5D974259F}</x14:id>
        </ext>
      </extLst>
    </cfRule>
  </conditionalFormatting>
  <conditionalFormatting sqref="AM21:AM2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{B38451E1-2831-414B-B1B0-9D6E0958BA19}</x14:id>
        </ext>
      </extLst>
    </cfRule>
  </conditionalFormatting>
  <conditionalFormatting sqref="AM21:AM22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{FA288E2F-CD32-4DCA-8443-99554E21B51B}</x14:id>
        </ext>
      </extLst>
    </cfRule>
  </conditionalFormatting>
  <conditionalFormatting sqref="T11:U11 T17:U17 T14:U14 T20:U2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{E7ED55FE-D87F-4A92-9171-BBC9832CEA56}</x14:id>
        </ext>
      </extLst>
    </cfRule>
  </conditionalFormatting>
  <conditionalFormatting sqref="T9:U10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{4C0979C0-0D32-4630-B81B-C070B94018A9}</x14:id>
        </ext>
      </extLst>
    </cfRule>
  </conditionalFormatting>
  <conditionalFormatting sqref="T9:U22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{CCD3F35F-F72A-4D27-B230-E069CCAD3A8A}</x14:id>
        </ext>
      </extLst>
    </cfRule>
  </conditionalFormatting>
  <conditionalFormatting sqref="S9:S10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{3956D1E2-2241-459C-A8FE-264B50838E5A}</x14:id>
        </ext>
      </extLst>
    </cfRule>
  </conditionalFormatting>
  <conditionalFormatting sqref="S11 S17 S14 S20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{F8C54F9D-8970-4562-BDD1-4870E01F29A5}</x14:id>
        </ext>
      </extLst>
    </cfRule>
  </conditionalFormatting>
  <conditionalFormatting sqref="S9:S22">
    <cfRule type="dataBar" priority="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{361D129A-F52D-4F86-9196-FA68BF75DD89}</x14:id>
        </ext>
      </extLst>
    </cfRule>
  </conditionalFormatting>
  <conditionalFormatting sqref="Y11 Y14 Y20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{11D7F65D-E038-46E1-8630-D2496735A858}</x14:id>
        </ext>
      </extLst>
    </cfRule>
  </conditionalFormatting>
  <conditionalFormatting sqref="Z11:AA11 Z17:AA17 Z14:AA14 Z20:AA20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{AEBF5CA2-C166-480E-88E2-5A22D247DD1B}</x14:id>
        </ext>
      </extLst>
    </cfRule>
  </conditionalFormatting>
  <conditionalFormatting sqref="Z9:AA10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{97A452E9-AEAD-4721-B530-EDD6CAC42E1D}</x14:id>
        </ext>
      </extLst>
    </cfRule>
  </conditionalFormatting>
  <conditionalFormatting sqref="Z9:AA22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{AD0BAEA1-3DCD-4EEE-8740-9CE51FF3AB86}</x14:id>
        </ext>
      </extLst>
    </cfRule>
  </conditionalFormatting>
  <conditionalFormatting sqref="Y9:Y10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{E5DABADD-CC8A-4305-93A0-F43591A030E0}</x14:id>
        </ext>
      </extLst>
    </cfRule>
  </conditionalFormatting>
  <conditionalFormatting sqref="Y17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{7E3389E3-D49D-483A-BD51-E07181DA8FF0}</x14:id>
        </ext>
      </extLst>
    </cfRule>
  </conditionalFormatting>
  <conditionalFormatting sqref="Y9:Y22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{52770748-9A69-48D1-999E-25B273B60E7B}</x14:id>
        </ext>
      </extLst>
    </cfRule>
  </conditionalFormatting>
  <conditionalFormatting sqref="AC14 AC17 AC20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{D95F55C8-374B-4121-91A6-11CD847C484F}</x14:id>
        </ext>
      </extLst>
    </cfRule>
  </conditionalFormatting>
  <conditionalFormatting sqref="AD11:AE11 AD17:AE17 AD14:AE14 AD20:AE20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{041255F2-A8B2-4AF5-A83E-A06B92E81702}</x14:id>
        </ext>
      </extLst>
    </cfRule>
  </conditionalFormatting>
  <conditionalFormatting sqref="AD9:AE10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{66BF948B-DA10-4D3F-AEE5-B4FB15820185}</x14:id>
        </ext>
      </extLst>
    </cfRule>
  </conditionalFormatting>
  <conditionalFormatting sqref="AD9:AE22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{ACEEE063-A745-44F3-8DB3-899050814A2C}</x14:id>
        </ext>
      </extLst>
    </cfRule>
  </conditionalFormatting>
  <conditionalFormatting sqref="AC9:AC10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{6C9A03EC-513C-489F-B93A-AA1C1E492D1D}</x14:id>
        </ext>
      </extLst>
    </cfRule>
  </conditionalFormatting>
  <conditionalFormatting sqref="AC11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{F154A510-95A5-44F3-8E3C-8FAC33A60FDC}</x14:id>
        </ext>
      </extLst>
    </cfRule>
  </conditionalFormatting>
  <conditionalFormatting sqref="AC9:AC22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{2DF304C2-9701-4811-9C1E-CD9DDB39D46F}</x14:id>
        </ext>
      </extLst>
    </cfRule>
  </conditionalFormatting>
  <conditionalFormatting sqref="AI17 AI14 AI20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{6E12D637-728A-47E6-B500-FE2F6AF40CB2}</x14:id>
        </ext>
      </extLst>
    </cfRule>
  </conditionalFormatting>
  <conditionalFormatting sqref="AJ11:AK11 AJ17:AK17 AJ14:AK14 AJ20:AK20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{89CDEB8A-C48D-4377-9005-E636991204B2}</x14:id>
        </ext>
      </extLst>
    </cfRule>
  </conditionalFormatting>
  <conditionalFormatting sqref="AJ9:AK10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{76F9A7D9-8242-4515-9F12-E270BD8D86F0}</x14:id>
        </ext>
      </extLst>
    </cfRule>
  </conditionalFormatting>
  <conditionalFormatting sqref="AJ9:AK2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{39CBE093-73A7-4FC5-AE2F-847B98B58534}</x14:id>
        </ext>
      </extLst>
    </cfRule>
  </conditionalFormatting>
  <conditionalFormatting sqref="AI9:AI1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{13B93DC7-4207-405C-A353-B43B18458F03}</x14:id>
        </ext>
      </extLst>
    </cfRule>
  </conditionalFormatting>
  <conditionalFormatting sqref="AI1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{79B0A9AC-ABE2-4BBE-817D-F60B6D083A4C}</x14:id>
        </ext>
      </extLst>
    </cfRule>
  </conditionalFormatting>
  <conditionalFormatting sqref="AI9:AI2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{4C1C5FEC-A39D-4D7F-97D3-205D619EFA03}</x14:id>
        </ext>
      </extLst>
    </cfRule>
  </conditionalFormatting>
  <conditionalFormatting sqref="W11 W17 W14 W20">
    <cfRule type="dataBar" priority="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{6FF0B23C-10F8-48A0-BE5E-B716C321E225}</x14:id>
        </ext>
      </extLst>
    </cfRule>
  </conditionalFormatting>
  <conditionalFormatting sqref="W9:W10">
    <cfRule type="dataBar" priority="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{A658B732-38BC-45B6-B5EF-6354A88835D6}</x14:id>
        </ext>
      </extLst>
    </cfRule>
  </conditionalFormatting>
  <conditionalFormatting sqref="W9:W22">
    <cfRule type="dataBar" priority="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{185D02C4-63BD-47E2-A009-BC1BFB3C0B1D}</x14:id>
        </ext>
      </extLst>
    </cfRule>
  </conditionalFormatting>
  <conditionalFormatting sqref="AG11 AG17 AG14 AG20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{E86940F2-1087-4C1B-9380-A81E4398F8D4}</x14:id>
        </ext>
      </extLst>
    </cfRule>
  </conditionalFormatting>
  <conditionalFormatting sqref="AG9:AG10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{2BC9FE2D-A7E8-4A33-9152-1FE9F97C9F07}</x14:id>
        </ext>
      </extLst>
    </cfRule>
  </conditionalFormatting>
  <conditionalFormatting sqref="AG9:AG22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{85FFA597-96C4-463A-BD9D-AA623AD8716E}</x14:id>
        </ext>
      </extLst>
    </cfRule>
  </conditionalFormatting>
  <conditionalFormatting sqref="K9:K1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{8C0DF1C2-74F3-41EA-B8E5-FE52EFD39CF8}</x14:id>
        </ext>
      </extLst>
    </cfRule>
  </conditionalFormatting>
  <dataValidations count="1">
    <dataValidation showDropDown="1" showInputMessage="1" showErrorMessage="1" sqref="G21 G12 G15 G9 G18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4" fitToWidth="2" fitToHeight="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11D83-AEE3-4A5C-BB65-F3C88DB7E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I11:Q11 I17:Q17 I14:Q14 I20:Q20</xm:sqref>
        </x14:conditionalFormatting>
        <x14:conditionalFormatting xmlns:xm="http://schemas.microsoft.com/office/excel/2006/main">
          <x14:cfRule type="dataBar" id="{1DABA211-F9E3-4E77-8709-DF86FAD7C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I9:Q10</xm:sqref>
        </x14:conditionalFormatting>
        <x14:conditionalFormatting xmlns:xm="http://schemas.microsoft.com/office/excel/2006/main">
          <x14:cfRule type="dataBar" id="{A1D2A8DA-0DF5-44A4-8191-DD37E2516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I9:J23 K9:Q22</xm:sqref>
        </x14:conditionalFormatting>
        <x14:conditionalFormatting xmlns:xm="http://schemas.microsoft.com/office/excel/2006/main">
          <x14:cfRule type="dataBar" id="{5EC15DF9-54FB-4FED-A908-0D1A7E1FC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I9:J22</xm:sqref>
        </x14:conditionalFormatting>
        <x14:conditionalFormatting xmlns:xm="http://schemas.microsoft.com/office/excel/2006/main">
          <x14:cfRule type="dataBar" id="{24701D79-D03A-46AC-B88B-0DB1B44C5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K9:L22</xm:sqref>
        </x14:conditionalFormatting>
        <x14:conditionalFormatting xmlns:xm="http://schemas.microsoft.com/office/excel/2006/main">
          <x14:cfRule type="dataBar" id="{1B1F86B3-8CA4-40B3-8BFA-3ACC9DF371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830549AB-A344-4D30-85E2-CAA507113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C1E8086D-008A-4671-A430-2AC7BE505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505CC74C-8A9A-4375-AB92-A6BDF9E3A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D46FBF87-855A-49F7-8682-CF7258D16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10228EE7-F4FC-4E03-A5B6-8170BB457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D9679399-8567-4E17-9EA3-DF97AB8AE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015DEA7E-05B4-492A-922A-7AB5D9742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B38451E1-2831-414B-B1B0-9D6E0958B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FA288E2F-CD32-4DCA-8443-99554E21B5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E7ED55FE-D87F-4A92-9171-BBC9832CE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T11:U11 T17:U17 T14:U14 T20:U20</xm:sqref>
        </x14:conditionalFormatting>
        <x14:conditionalFormatting xmlns:xm="http://schemas.microsoft.com/office/excel/2006/main">
          <x14:cfRule type="dataBar" id="{4C0979C0-0D32-4630-B81B-C070B9401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T9:U10</xm:sqref>
        </x14:conditionalFormatting>
        <x14:conditionalFormatting xmlns:xm="http://schemas.microsoft.com/office/excel/2006/main">
          <x14:cfRule type="dataBar" id="{CCD3F35F-F72A-4D27-B230-E069CCAD3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T9:U22</xm:sqref>
        </x14:conditionalFormatting>
        <x14:conditionalFormatting xmlns:xm="http://schemas.microsoft.com/office/excel/2006/main">
          <x14:cfRule type="dataBar" id="{3956D1E2-2241-459C-A8FE-264B50838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S9:S10</xm:sqref>
        </x14:conditionalFormatting>
        <x14:conditionalFormatting xmlns:xm="http://schemas.microsoft.com/office/excel/2006/main">
          <x14:cfRule type="dataBar" id="{F8C54F9D-8970-4562-BDD1-4870E01F2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S11 S17 S14 S20</xm:sqref>
        </x14:conditionalFormatting>
        <x14:conditionalFormatting xmlns:xm="http://schemas.microsoft.com/office/excel/2006/main">
          <x14:cfRule type="dataBar" id="{361D129A-F52D-4F86-9196-FA68BF75D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S9:S22</xm:sqref>
        </x14:conditionalFormatting>
        <x14:conditionalFormatting xmlns:xm="http://schemas.microsoft.com/office/excel/2006/main">
          <x14:cfRule type="dataBar" id="{11D7F65D-E038-46E1-8630-D2496735A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Y11 Y14 Y20</xm:sqref>
        </x14:conditionalFormatting>
        <x14:conditionalFormatting xmlns:xm="http://schemas.microsoft.com/office/excel/2006/main">
          <x14:cfRule type="dataBar" id="{AEBF5CA2-C166-480E-88E2-5A22D247D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Z11:AA11 Z17:AA17 Z14:AA14 Z20:AA20</xm:sqref>
        </x14:conditionalFormatting>
        <x14:conditionalFormatting xmlns:xm="http://schemas.microsoft.com/office/excel/2006/main">
          <x14:cfRule type="dataBar" id="{97A452E9-AEAD-4721-B530-EDD6CAC42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Z9:AA10</xm:sqref>
        </x14:conditionalFormatting>
        <x14:conditionalFormatting xmlns:xm="http://schemas.microsoft.com/office/excel/2006/main">
          <x14:cfRule type="dataBar" id="{AD0BAEA1-3DCD-4EEE-8740-9CE51FF3A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Z9:AA22</xm:sqref>
        </x14:conditionalFormatting>
        <x14:conditionalFormatting xmlns:xm="http://schemas.microsoft.com/office/excel/2006/main">
          <x14:cfRule type="dataBar" id="{E5DABADD-CC8A-4305-93A0-F43591A03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Y9:Y10</xm:sqref>
        </x14:conditionalFormatting>
        <x14:conditionalFormatting xmlns:xm="http://schemas.microsoft.com/office/excel/2006/main">
          <x14:cfRule type="dataBar" id="{7E3389E3-D49D-483A-BD51-E07181DA8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Y17</xm:sqref>
        </x14:conditionalFormatting>
        <x14:conditionalFormatting xmlns:xm="http://schemas.microsoft.com/office/excel/2006/main">
          <x14:cfRule type="dataBar" id="{52770748-9A69-48D1-999E-25B273B60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Y9:Y22</xm:sqref>
        </x14:conditionalFormatting>
        <x14:conditionalFormatting xmlns:xm="http://schemas.microsoft.com/office/excel/2006/main">
          <x14:cfRule type="dataBar" id="{D95F55C8-374B-4121-91A6-11CD847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AC14 AC17 AC20</xm:sqref>
        </x14:conditionalFormatting>
        <x14:conditionalFormatting xmlns:xm="http://schemas.microsoft.com/office/excel/2006/main">
          <x14:cfRule type="dataBar" id="{041255F2-A8B2-4AF5-A83E-A06B92E81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AD11:AE11 AD17:AE17 AD14:AE14 AD20:AE20</xm:sqref>
        </x14:conditionalFormatting>
        <x14:conditionalFormatting xmlns:xm="http://schemas.microsoft.com/office/excel/2006/main">
          <x14:cfRule type="dataBar" id="{66BF948B-DA10-4D3F-AEE5-B4FB15820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AD9:AE10</xm:sqref>
        </x14:conditionalFormatting>
        <x14:conditionalFormatting xmlns:xm="http://schemas.microsoft.com/office/excel/2006/main">
          <x14:cfRule type="dataBar" id="{ACEEE063-A745-44F3-8DB3-899050814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AD9:AE22</xm:sqref>
        </x14:conditionalFormatting>
        <x14:conditionalFormatting xmlns:xm="http://schemas.microsoft.com/office/excel/2006/main">
          <x14:cfRule type="dataBar" id="{6C9A03EC-513C-489F-B93A-AA1C1E492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AC9:AC10</xm:sqref>
        </x14:conditionalFormatting>
        <x14:conditionalFormatting xmlns:xm="http://schemas.microsoft.com/office/excel/2006/main">
          <x14:cfRule type="dataBar" id="{F154A510-95A5-44F3-8E3C-8FAC33A60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AC11</xm:sqref>
        </x14:conditionalFormatting>
        <x14:conditionalFormatting xmlns:xm="http://schemas.microsoft.com/office/excel/2006/main">
          <x14:cfRule type="dataBar" id="{2DF304C2-9701-4811-9C1E-CD9DDB39D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AC9:AC22</xm:sqref>
        </x14:conditionalFormatting>
        <x14:conditionalFormatting xmlns:xm="http://schemas.microsoft.com/office/excel/2006/main">
          <x14:cfRule type="dataBar" id="{6E12D637-728A-47E6-B500-FE2F6AF40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AI17 AI14 AI20</xm:sqref>
        </x14:conditionalFormatting>
        <x14:conditionalFormatting xmlns:xm="http://schemas.microsoft.com/office/excel/2006/main">
          <x14:cfRule type="dataBar" id="{89CDEB8A-C48D-4377-9005-E63699120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AJ11:AK11 AJ17:AK17 AJ14:AK14 AJ20:AK20</xm:sqref>
        </x14:conditionalFormatting>
        <x14:conditionalFormatting xmlns:xm="http://schemas.microsoft.com/office/excel/2006/main">
          <x14:cfRule type="dataBar" id="{76F9A7D9-8242-4515-9F12-E270BD8D8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AJ9:AK10</xm:sqref>
        </x14:conditionalFormatting>
        <x14:conditionalFormatting xmlns:xm="http://schemas.microsoft.com/office/excel/2006/main">
          <x14:cfRule type="dataBar" id="{39CBE093-73A7-4FC5-AE2F-847B98B585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AJ9:AK22</xm:sqref>
        </x14:conditionalFormatting>
        <x14:conditionalFormatting xmlns:xm="http://schemas.microsoft.com/office/excel/2006/main">
          <x14:cfRule type="dataBar" id="{13B93DC7-4207-405C-A353-B43B18458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AI9:AI10</xm:sqref>
        </x14:conditionalFormatting>
        <x14:conditionalFormatting xmlns:xm="http://schemas.microsoft.com/office/excel/2006/main">
          <x14:cfRule type="dataBar" id="{79B0A9AC-ABE2-4BBE-817D-F60B6D083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4C1C5FEC-A39D-4D7F-97D3-205D619EFA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AI9:AI22</xm:sqref>
        </x14:conditionalFormatting>
        <x14:conditionalFormatting xmlns:xm="http://schemas.microsoft.com/office/excel/2006/main">
          <x14:cfRule type="dataBar" id="{6FF0B23C-10F8-48A0-BE5E-B716C321E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W11 W17 W14 W20</xm:sqref>
        </x14:conditionalFormatting>
        <x14:conditionalFormatting xmlns:xm="http://schemas.microsoft.com/office/excel/2006/main">
          <x14:cfRule type="dataBar" id="{A658B732-38BC-45B6-B5EF-6354A8883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W9:W10</xm:sqref>
        </x14:conditionalFormatting>
        <x14:conditionalFormatting xmlns:xm="http://schemas.microsoft.com/office/excel/2006/main">
          <x14:cfRule type="dataBar" id="{185D02C4-63BD-47E2-A009-BC1BFB3C0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W9:W22</xm:sqref>
        </x14:conditionalFormatting>
        <x14:conditionalFormatting xmlns:xm="http://schemas.microsoft.com/office/excel/2006/main">
          <x14:cfRule type="dataBar" id="{E86940F2-1087-4C1B-9380-A81E4398F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AG11 AG17 AG14 AG20</xm:sqref>
        </x14:conditionalFormatting>
        <x14:conditionalFormatting xmlns:xm="http://schemas.microsoft.com/office/excel/2006/main">
          <x14:cfRule type="dataBar" id="{2BC9FE2D-A7E8-4A33-9152-1FE9F97C9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AG9:AG10</xm:sqref>
        </x14:conditionalFormatting>
        <x14:conditionalFormatting xmlns:xm="http://schemas.microsoft.com/office/excel/2006/main">
          <x14:cfRule type="dataBar" id="{85FFA597-96C4-463A-BD9D-AA623AD87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AG9:AG22</xm:sqref>
        </x14:conditionalFormatting>
        <x14:conditionalFormatting xmlns:xm="http://schemas.microsoft.com/office/excel/2006/main">
          <x14:cfRule type="dataBar" id="{8C0DF1C2-74F3-41EA-B8E5-FE52EFD39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1"/>
      <c r="B2" s="41"/>
      <c r="C2" s="44"/>
      <c r="D2" s="17" t="s">
        <v>25</v>
      </c>
      <c r="E2" s="38">
        <v>1</v>
      </c>
      <c r="F2" s="71" t="s">
        <v>26</v>
      </c>
      <c r="G2" s="71"/>
      <c r="H2" s="37">
        <v>210151</v>
      </c>
      <c r="I2" s="36"/>
      <c r="J2" s="36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">
        <v>56</v>
      </c>
      <c r="J9" s="64" t="s">
        <v>73</v>
      </c>
      <c r="K9" s="64" t="s">
        <v>74</v>
      </c>
      <c r="L9" s="64" t="s">
        <v>75</v>
      </c>
      <c r="M9" s="64" t="s">
        <v>76</v>
      </c>
      <c r="N9" s="64" t="s">
        <v>77</v>
      </c>
      <c r="O9" s="64" t="s">
        <v>78</v>
      </c>
      <c r="P9" s="64" t="s">
        <v>79</v>
      </c>
      <c r="Q9" s="64" t="s">
        <v>80</v>
      </c>
      <c r="R9" s="64" t="s">
        <v>81</v>
      </c>
      <c r="S9" s="64" t="s">
        <v>82</v>
      </c>
      <c r="T9" s="64" t="s">
        <v>83</v>
      </c>
      <c r="U9" s="64" t="s">
        <v>84</v>
      </c>
      <c r="V9" s="64" t="s">
        <v>85</v>
      </c>
      <c r="W9" s="64" t="s">
        <v>86</v>
      </c>
      <c r="X9" s="64" t="s">
        <v>87</v>
      </c>
      <c r="Y9" s="64" t="s">
        <v>88</v>
      </c>
      <c r="Z9" s="64" t="s">
        <v>89</v>
      </c>
      <c r="AA9" s="64" t="s">
        <v>90</v>
      </c>
      <c r="AB9" s="64" t="s">
        <v>91</v>
      </c>
      <c r="AC9" s="64" t="s">
        <v>92</v>
      </c>
      <c r="AD9" s="64" t="s">
        <v>93</v>
      </c>
      <c r="AE9" s="64" t="s">
        <v>94</v>
      </c>
      <c r="AF9" s="64" t="s">
        <v>95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251</v>
      </c>
      <c r="K10" s="52">
        <v>328</v>
      </c>
      <c r="L10" s="52">
        <v>274</v>
      </c>
      <c r="M10" s="52">
        <v>325</v>
      </c>
      <c r="N10" s="52">
        <v>359</v>
      </c>
      <c r="O10" s="52">
        <v>476</v>
      </c>
      <c r="P10" s="52">
        <v>459</v>
      </c>
      <c r="Q10" s="52">
        <v>440</v>
      </c>
      <c r="R10" s="52">
        <v>429</v>
      </c>
      <c r="S10" s="52">
        <v>322</v>
      </c>
      <c r="T10" s="52">
        <v>464</v>
      </c>
      <c r="U10" s="52">
        <v>415</v>
      </c>
      <c r="V10" s="52">
        <v>545</v>
      </c>
      <c r="W10" s="52">
        <v>515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0.99203116699132288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2" t="str">
        <f>'PANEL DE CONTROL DISTRITAL'!H9</f>
        <v>Número de trámites aplicados</v>
      </c>
      <c r="I11" s="51">
        <v>0</v>
      </c>
      <c r="J11" s="51">
        <v>251</v>
      </c>
      <c r="K11" s="51">
        <v>328</v>
      </c>
      <c r="L11" s="51">
        <v>274</v>
      </c>
      <c r="M11" s="51">
        <v>325</v>
      </c>
      <c r="N11" s="51">
        <v>404</v>
      </c>
      <c r="O11" s="51">
        <v>476</v>
      </c>
      <c r="P11" s="51">
        <v>459</v>
      </c>
      <c r="Q11" s="51">
        <v>440</v>
      </c>
      <c r="R11" s="51">
        <v>429</v>
      </c>
      <c r="S11" s="51">
        <v>322</v>
      </c>
      <c r="T11" s="51">
        <v>464</v>
      </c>
      <c r="U11" s="51">
        <v>415</v>
      </c>
      <c r="V11" s="51">
        <v>545</v>
      </c>
      <c r="W11" s="51">
        <v>515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250</v>
      </c>
      <c r="K13" s="54">
        <v>326</v>
      </c>
      <c r="L13" s="54">
        <v>274</v>
      </c>
      <c r="M13" s="54">
        <v>322</v>
      </c>
      <c r="N13" s="54">
        <v>403</v>
      </c>
      <c r="O13" s="54">
        <v>475</v>
      </c>
      <c r="P13" s="54">
        <v>457</v>
      </c>
      <c r="Q13" s="54">
        <v>440</v>
      </c>
      <c r="R13" s="54">
        <v>429</v>
      </c>
      <c r="S13" s="54">
        <v>320</v>
      </c>
      <c r="T13" s="54">
        <v>464</v>
      </c>
      <c r="U13" s="54">
        <v>415</v>
      </c>
      <c r="V13" s="54">
        <v>542</v>
      </c>
      <c r="W13" s="54">
        <v>511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0.99663538161855858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2" t="str">
        <f>'PANEL DE CONTROL DISTRITAL'!H12</f>
        <v>Número de trámites aplicados</v>
      </c>
      <c r="I14" s="53">
        <v>0</v>
      </c>
      <c r="J14" s="53">
        <v>251</v>
      </c>
      <c r="K14" s="53">
        <v>328</v>
      </c>
      <c r="L14" s="53">
        <v>274</v>
      </c>
      <c r="M14" s="53">
        <v>325</v>
      </c>
      <c r="N14" s="53">
        <v>404</v>
      </c>
      <c r="O14" s="53">
        <v>476</v>
      </c>
      <c r="P14" s="53">
        <v>459</v>
      </c>
      <c r="Q14" s="53">
        <v>440</v>
      </c>
      <c r="R14" s="53">
        <v>429</v>
      </c>
      <c r="S14" s="53">
        <v>322</v>
      </c>
      <c r="T14" s="53">
        <v>464</v>
      </c>
      <c r="U14" s="53">
        <v>415</v>
      </c>
      <c r="V14" s="53">
        <v>545</v>
      </c>
      <c r="W14" s="53">
        <v>515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411</v>
      </c>
      <c r="K16" s="55">
        <v>593</v>
      </c>
      <c r="L16" s="55">
        <v>660</v>
      </c>
      <c r="M16" s="55">
        <v>679</v>
      </c>
      <c r="N16" s="55">
        <v>738</v>
      </c>
      <c r="O16" s="55">
        <v>886</v>
      </c>
      <c r="P16" s="55">
        <v>888</v>
      </c>
      <c r="Q16" s="55">
        <v>872</v>
      </c>
      <c r="R16" s="55">
        <v>906</v>
      </c>
      <c r="S16" s="55">
        <v>726</v>
      </c>
      <c r="T16" s="55">
        <v>855</v>
      </c>
      <c r="U16" s="55">
        <v>854</v>
      </c>
      <c r="V16" s="55">
        <v>1009</v>
      </c>
      <c r="W16" s="55">
        <v>977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2" t="str">
        <f>'PANEL DE CONTROL DISTRITAL'!H15</f>
        <v>Total de Archivos de Transacción procesados</v>
      </c>
      <c r="I17" s="53">
        <v>0</v>
      </c>
      <c r="J17" s="53">
        <v>411</v>
      </c>
      <c r="K17" s="53">
        <v>593</v>
      </c>
      <c r="L17" s="53">
        <v>660</v>
      </c>
      <c r="M17" s="53">
        <v>679</v>
      </c>
      <c r="N17" s="53">
        <v>738</v>
      </c>
      <c r="O17" s="53">
        <v>886</v>
      </c>
      <c r="P17" s="53">
        <v>888</v>
      </c>
      <c r="Q17" s="53">
        <v>872</v>
      </c>
      <c r="R17" s="53">
        <v>906</v>
      </c>
      <c r="S17" s="53">
        <v>726</v>
      </c>
      <c r="T17" s="53">
        <v>855</v>
      </c>
      <c r="U17" s="53">
        <v>854</v>
      </c>
      <c r="V17" s="53">
        <v>1009</v>
      </c>
      <c r="W17" s="53">
        <v>977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108</v>
      </c>
      <c r="K19" s="56">
        <v>343</v>
      </c>
      <c r="L19" s="56">
        <v>225</v>
      </c>
      <c r="M19" s="56">
        <v>383</v>
      </c>
      <c r="N19" s="56">
        <v>322</v>
      </c>
      <c r="O19" s="56">
        <v>404</v>
      </c>
      <c r="P19" s="56">
        <v>507</v>
      </c>
      <c r="Q19" s="56">
        <v>375</v>
      </c>
      <c r="R19" s="56">
        <v>614</v>
      </c>
      <c r="S19" s="56">
        <v>336</v>
      </c>
      <c r="T19" s="56">
        <v>332</v>
      </c>
      <c r="U19" s="56">
        <v>357</v>
      </c>
      <c r="V19" s="56">
        <v>546</v>
      </c>
      <c r="W19" s="56">
        <v>503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2" t="str">
        <f>'PANEL DE CONTROL DISTRITAL'!H18</f>
        <v>Credenciales Recibidas</v>
      </c>
      <c r="I20" s="53">
        <v>0</v>
      </c>
      <c r="J20" s="53">
        <v>108</v>
      </c>
      <c r="K20" s="53">
        <v>343</v>
      </c>
      <c r="L20" s="53">
        <v>225</v>
      </c>
      <c r="M20" s="53">
        <v>383</v>
      </c>
      <c r="N20" s="53">
        <v>322</v>
      </c>
      <c r="O20" s="53">
        <v>404</v>
      </c>
      <c r="P20" s="53">
        <v>507</v>
      </c>
      <c r="Q20" s="53">
        <v>375</v>
      </c>
      <c r="R20" s="53">
        <v>614</v>
      </c>
      <c r="S20" s="53">
        <v>336</v>
      </c>
      <c r="T20" s="53">
        <v>332</v>
      </c>
      <c r="U20" s="53">
        <v>357</v>
      </c>
      <c r="V20" s="53">
        <v>546</v>
      </c>
      <c r="W20" s="53">
        <v>503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160</v>
      </c>
      <c r="K22" s="56">
        <v>265</v>
      </c>
      <c r="L22" s="56">
        <v>386</v>
      </c>
      <c r="M22" s="56">
        <v>354</v>
      </c>
      <c r="N22" s="56">
        <v>334</v>
      </c>
      <c r="O22" s="56">
        <v>410</v>
      </c>
      <c r="P22" s="56">
        <v>429</v>
      </c>
      <c r="Q22" s="56">
        <v>432</v>
      </c>
      <c r="R22" s="56">
        <v>477</v>
      </c>
      <c r="S22" s="56">
        <v>404</v>
      </c>
      <c r="T22" s="56">
        <v>391</v>
      </c>
      <c r="U22" s="56">
        <v>439</v>
      </c>
      <c r="V22" s="56">
        <v>464</v>
      </c>
      <c r="W22" s="56">
        <v>462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2" t="str">
        <f>'PANEL DE CONTROL DISTRITAL'!H21</f>
        <v xml:space="preserve">Total de credenciales entregadas </v>
      </c>
      <c r="I23" s="53">
        <v>0</v>
      </c>
      <c r="J23" s="53">
        <v>160</v>
      </c>
      <c r="K23" s="53">
        <v>265</v>
      </c>
      <c r="L23" s="53">
        <v>386</v>
      </c>
      <c r="M23" s="53">
        <v>354</v>
      </c>
      <c r="N23" s="53">
        <v>334</v>
      </c>
      <c r="O23" s="53">
        <v>410</v>
      </c>
      <c r="P23" s="53">
        <v>429</v>
      </c>
      <c r="Q23" s="53">
        <v>432</v>
      </c>
      <c r="R23" s="53">
        <v>477</v>
      </c>
      <c r="S23" s="53">
        <v>404</v>
      </c>
      <c r="T23" s="53">
        <v>391</v>
      </c>
      <c r="U23" s="53">
        <v>439</v>
      </c>
      <c r="V23" s="53">
        <v>464</v>
      </c>
      <c r="W23" s="53">
        <v>462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0.99203116699132288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0.99663538161855858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O33:T33"/>
    <mergeCell ref="I31:T32"/>
    <mergeCell ref="I34:N35"/>
    <mergeCell ref="I37:N38"/>
    <mergeCell ref="I40:N41"/>
    <mergeCell ref="I43:N44"/>
    <mergeCell ref="O34:T35"/>
    <mergeCell ref="O37:T38"/>
    <mergeCell ref="O40:T41"/>
    <mergeCell ref="O43:T44"/>
    <mergeCell ref="A36:T36"/>
    <mergeCell ref="A39:T39"/>
    <mergeCell ref="A42:T42"/>
    <mergeCell ref="G37:G38"/>
    <mergeCell ref="H37:H38"/>
    <mergeCell ref="A34:A35"/>
    <mergeCell ref="B34:B35"/>
    <mergeCell ref="D34:D35"/>
    <mergeCell ref="E34:E35"/>
    <mergeCell ref="F34:F35"/>
    <mergeCell ref="G34:G35"/>
    <mergeCell ref="C34:C35"/>
    <mergeCell ref="C37:C38"/>
    <mergeCell ref="A40:A41"/>
    <mergeCell ref="B40:B41"/>
    <mergeCell ref="D40:D41"/>
    <mergeCell ref="E40:E41"/>
    <mergeCell ref="F40:F41"/>
    <mergeCell ref="G40:G41"/>
    <mergeCell ref="H40:H41"/>
    <mergeCell ref="C40:C41"/>
    <mergeCell ref="H34:H35"/>
    <mergeCell ref="A37:A38"/>
    <mergeCell ref="B37:B38"/>
    <mergeCell ref="D37:D38"/>
    <mergeCell ref="E37:E38"/>
    <mergeCell ref="F37:F38"/>
    <mergeCell ref="O46:T47"/>
    <mergeCell ref="A43:A44"/>
    <mergeCell ref="B43:B44"/>
    <mergeCell ref="D43:D44"/>
    <mergeCell ref="E43:E44"/>
    <mergeCell ref="F43:F44"/>
    <mergeCell ref="G43:G44"/>
    <mergeCell ref="H43:H44"/>
    <mergeCell ref="C43:C44"/>
    <mergeCell ref="H46:H47"/>
    <mergeCell ref="A46:A47"/>
    <mergeCell ref="B46:B47"/>
    <mergeCell ref="D46:D47"/>
    <mergeCell ref="E46:E47"/>
    <mergeCell ref="F46:F47"/>
    <mergeCell ref="G46:G47"/>
    <mergeCell ref="C46:C47"/>
    <mergeCell ref="I46:N47"/>
    <mergeCell ref="A45:T45"/>
    <mergeCell ref="I26:L26"/>
    <mergeCell ref="A31:A33"/>
    <mergeCell ref="B32:D32"/>
    <mergeCell ref="B31:H31"/>
    <mergeCell ref="E32:H32"/>
    <mergeCell ref="A22:A23"/>
    <mergeCell ref="B22:B23"/>
    <mergeCell ref="D22:D23"/>
    <mergeCell ref="E22:E23"/>
    <mergeCell ref="F22:F23"/>
    <mergeCell ref="G22:G23"/>
    <mergeCell ref="C22:C23"/>
    <mergeCell ref="I33:N33"/>
    <mergeCell ref="AG16:AG17"/>
    <mergeCell ref="AG19:AG20"/>
    <mergeCell ref="AG22:AG23"/>
    <mergeCell ref="A16:A17"/>
    <mergeCell ref="B16:B17"/>
    <mergeCell ref="D16:D17"/>
    <mergeCell ref="E16:E17"/>
    <mergeCell ref="F16:F17"/>
    <mergeCell ref="G16:G17"/>
    <mergeCell ref="C16:C17"/>
    <mergeCell ref="C19:C20"/>
    <mergeCell ref="A18:AG18"/>
    <mergeCell ref="A21:AG21"/>
    <mergeCell ref="E10:E11"/>
    <mergeCell ref="F10:F11"/>
    <mergeCell ref="G10:G11"/>
    <mergeCell ref="A19:A20"/>
    <mergeCell ref="B19:B20"/>
    <mergeCell ref="D19:D20"/>
    <mergeCell ref="E19:E20"/>
    <mergeCell ref="F19:F20"/>
    <mergeCell ref="G19:G20"/>
    <mergeCell ref="C10:C11"/>
    <mergeCell ref="C13:C14"/>
    <mergeCell ref="A12:AG12"/>
    <mergeCell ref="A15:AG15"/>
    <mergeCell ref="AG10:AG11"/>
    <mergeCell ref="AG13:AG14"/>
    <mergeCell ref="A13:A14"/>
    <mergeCell ref="B13:B14"/>
    <mergeCell ref="D13:D14"/>
    <mergeCell ref="E13:E14"/>
    <mergeCell ref="F13:F14"/>
    <mergeCell ref="G13:G14"/>
    <mergeCell ref="A10:A11"/>
    <mergeCell ref="B10:B11"/>
    <mergeCell ref="D10:D11"/>
    <mergeCell ref="A1:AG1"/>
    <mergeCell ref="F2:G2"/>
    <mergeCell ref="W2:AG2"/>
    <mergeCell ref="A6:A9"/>
    <mergeCell ref="B6:H6"/>
    <mergeCell ref="AG6:AG9"/>
    <mergeCell ref="B7:D7"/>
    <mergeCell ref="E7:H7"/>
    <mergeCell ref="A4:AG4"/>
    <mergeCell ref="A5:AG5"/>
    <mergeCell ref="I6:AF6"/>
    <mergeCell ref="I7:AF7"/>
    <mergeCell ref="B8:AF8"/>
  </mergeCells>
  <conditionalFormatting sqref="H34:H35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{40E9F7D0-3355-4874-9B86-5CE13C82A5DB}</x14:id>
        </ext>
      </extLst>
    </cfRule>
  </conditionalFormatting>
  <conditionalFormatting sqref="H46:H47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{F1CAADF0-9E69-456B-8A80-1B7EF51FF905}</x14:id>
        </ext>
      </extLst>
    </cfRule>
  </conditionalFormatting>
  <conditionalFormatting sqref="H34:H35 H37:H38 H40:H4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{38788DEF-D2D5-4E90-ABE7-5C5FCA46B873}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{B0F663F1-E475-4B07-9DB6-C3F8A83E062F}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{8D4ACB50-9A62-4EC4-B358-3C76C31E0193}</x14:id>
        </ext>
      </extLst>
    </cfRule>
  </conditionalFormatting>
  <conditionalFormatting sqref="AG10:AG11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{922B438E-D0AD-49AD-A123-855E6BE67FAF}</x14:id>
        </ext>
      </extLst>
    </cfRule>
  </conditionalFormatting>
  <conditionalFormatting sqref="AG22:AG23 AG19:AG20 AG13:AG14 AG10:AG11 AG16:AG17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{8797E218-5764-40E0-8648-0A3ABEA896A6}</x14:id>
        </ext>
      </extLst>
    </cfRule>
  </conditionalFormatting>
  <conditionalFormatting sqref="I14:AF14">
    <cfRule type="colorScale" priority="1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9F7D0-3355-4874-9B86-5CE13C82A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CAADF0-9E69-456B-8A80-1B7EF51FF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8788DEF-D2D5-4E90-ABE7-5C5FCA46B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0F663F1-E475-4B07-9DB6-C3F8A83E0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8D4ACB50-9A62-4EC4-B358-3C76C31E0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22B438E-D0AD-49AD-A123-855E6BE67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8797E218-5764-40E0-8648-0A3ABEA89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H5" zoomScale="50" zoomScaleNormal="50" workbookViewId="0">
      <selection activeCell="W10" sqref="W10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210152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'210151'!A4:AG4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'210151'!I6:AF6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'210151'!AG6:AG9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'210151'!I9</f>
        <v>2020-36</v>
      </c>
      <c r="J9" s="50" t="str">
        <f>'210151'!J9</f>
        <v>2020-37</v>
      </c>
      <c r="K9" s="50" t="str">
        <f>'210151'!K9</f>
        <v>2020-38</v>
      </c>
      <c r="L9" s="50" t="str">
        <f>'210151'!L9</f>
        <v>2020-39</v>
      </c>
      <c r="M9" s="50" t="str">
        <f>'210151'!M9</f>
        <v>2020-40</v>
      </c>
      <c r="N9" s="50" t="str">
        <f>'210151'!N9</f>
        <v>2020-41</v>
      </c>
      <c r="O9" s="50" t="str">
        <f>'210151'!O9</f>
        <v>2020-42</v>
      </c>
      <c r="P9" s="50" t="str">
        <f>'210151'!P9</f>
        <v>2020-43</v>
      </c>
      <c r="Q9" s="50" t="str">
        <f>'210151'!Q9</f>
        <v>2020-44</v>
      </c>
      <c r="R9" s="50" t="str">
        <f>'210151'!R9</f>
        <v>2020-45</v>
      </c>
      <c r="S9" s="50" t="str">
        <f>'210151'!S9</f>
        <v>2020-46</v>
      </c>
      <c r="T9" s="50" t="str">
        <f>'210151'!T9</f>
        <v>2020-47</v>
      </c>
      <c r="U9" s="50" t="str">
        <f>'210151'!U9</f>
        <v>2020-48</v>
      </c>
      <c r="V9" s="50" t="str">
        <f>'210151'!V9</f>
        <v>2020-49</v>
      </c>
      <c r="W9" s="50" t="str">
        <f>'210151'!W9</f>
        <v>2020-50</v>
      </c>
      <c r="X9" s="50" t="str">
        <f>'210151'!X9</f>
        <v>2020-51</v>
      </c>
      <c r="Y9" s="50" t="str">
        <f>'210151'!Y9</f>
        <v>2020-52</v>
      </c>
      <c r="Z9" s="50" t="str">
        <f>'210151'!Z9</f>
        <v>2020-53</v>
      </c>
      <c r="AA9" s="50" t="str">
        <f>'210151'!AA9</f>
        <v>2021-01</v>
      </c>
      <c r="AB9" s="50" t="str">
        <f>'210151'!AB9</f>
        <v>2021-02</v>
      </c>
      <c r="AC9" s="50" t="str">
        <f>'210151'!AC9</f>
        <v>2021-03</v>
      </c>
      <c r="AD9" s="50" t="str">
        <f>'210151'!AD9</f>
        <v>2021-04</v>
      </c>
      <c r="AE9" s="50" t="str">
        <f>'210151'!AE9</f>
        <v>2021-05</v>
      </c>
      <c r="AF9" s="50" t="str">
        <f>'210151'!AF9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299</v>
      </c>
      <c r="K10" s="52">
        <v>406</v>
      </c>
      <c r="L10" s="52">
        <v>321</v>
      </c>
      <c r="M10" s="52">
        <v>448</v>
      </c>
      <c r="N10" s="52">
        <v>427</v>
      </c>
      <c r="O10" s="52">
        <v>403</v>
      </c>
      <c r="P10" s="52">
        <v>405</v>
      </c>
      <c r="Q10" s="52">
        <v>412</v>
      </c>
      <c r="R10" s="52">
        <v>332</v>
      </c>
      <c r="S10" s="52">
        <v>310</v>
      </c>
      <c r="T10" s="52">
        <v>423</v>
      </c>
      <c r="U10" s="52">
        <v>314</v>
      </c>
      <c r="V10" s="52">
        <v>413</v>
      </c>
      <c r="W10" s="52">
        <v>392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1.0011322891111532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299</v>
      </c>
      <c r="K11" s="51">
        <v>406</v>
      </c>
      <c r="L11" s="51">
        <v>321</v>
      </c>
      <c r="M11" s="51">
        <v>442</v>
      </c>
      <c r="N11" s="51">
        <v>427</v>
      </c>
      <c r="O11" s="51">
        <v>403</v>
      </c>
      <c r="P11" s="51">
        <v>405</v>
      </c>
      <c r="Q11" s="51">
        <v>412</v>
      </c>
      <c r="R11" s="51">
        <v>332</v>
      </c>
      <c r="S11" s="51">
        <v>310</v>
      </c>
      <c r="T11" s="51">
        <v>423</v>
      </c>
      <c r="U11" s="51">
        <v>314</v>
      </c>
      <c r="V11" s="51">
        <v>413</v>
      </c>
      <c r="W11" s="51">
        <v>392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295</v>
      </c>
      <c r="K13" s="54">
        <v>406</v>
      </c>
      <c r="L13" s="54">
        <v>317</v>
      </c>
      <c r="M13" s="54">
        <v>440</v>
      </c>
      <c r="N13" s="54">
        <v>425</v>
      </c>
      <c r="O13" s="54">
        <v>402</v>
      </c>
      <c r="P13" s="54">
        <v>403</v>
      </c>
      <c r="Q13" s="54">
        <v>410</v>
      </c>
      <c r="R13" s="54">
        <v>329</v>
      </c>
      <c r="S13" s="54">
        <v>310</v>
      </c>
      <c r="T13" s="54">
        <v>420</v>
      </c>
      <c r="U13" s="54">
        <v>312</v>
      </c>
      <c r="V13" s="54">
        <v>411</v>
      </c>
      <c r="W13" s="54">
        <v>390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0.99452726929609359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299</v>
      </c>
      <c r="K14" s="53">
        <v>406</v>
      </c>
      <c r="L14" s="53">
        <v>321</v>
      </c>
      <c r="M14" s="53">
        <v>442</v>
      </c>
      <c r="N14" s="53">
        <v>427</v>
      </c>
      <c r="O14" s="53">
        <v>403</v>
      </c>
      <c r="P14" s="53">
        <v>405</v>
      </c>
      <c r="Q14" s="53">
        <v>412</v>
      </c>
      <c r="R14" s="53">
        <v>332</v>
      </c>
      <c r="S14" s="53">
        <v>310</v>
      </c>
      <c r="T14" s="53">
        <v>423</v>
      </c>
      <c r="U14" s="53">
        <v>314</v>
      </c>
      <c r="V14" s="53">
        <v>413</v>
      </c>
      <c r="W14" s="53">
        <v>392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>
        <v>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533</v>
      </c>
      <c r="K16" s="55">
        <v>713</v>
      </c>
      <c r="L16" s="55">
        <v>691</v>
      </c>
      <c r="M16" s="55">
        <v>839</v>
      </c>
      <c r="N16" s="55">
        <v>777</v>
      </c>
      <c r="O16" s="55">
        <v>913</v>
      </c>
      <c r="P16" s="55">
        <v>805</v>
      </c>
      <c r="Q16" s="55">
        <v>742</v>
      </c>
      <c r="R16" s="55">
        <v>758</v>
      </c>
      <c r="S16" s="55">
        <v>495</v>
      </c>
      <c r="T16" s="55">
        <v>767</v>
      </c>
      <c r="U16" s="55">
        <v>607</v>
      </c>
      <c r="V16" s="55">
        <v>832</v>
      </c>
      <c r="W16" s="55">
        <v>742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533</v>
      </c>
      <c r="K17" s="53">
        <v>713</v>
      </c>
      <c r="L17" s="53">
        <v>691</v>
      </c>
      <c r="M17" s="53">
        <v>839</v>
      </c>
      <c r="N17" s="53">
        <v>777</v>
      </c>
      <c r="O17" s="53">
        <v>913</v>
      </c>
      <c r="P17" s="53">
        <v>805</v>
      </c>
      <c r="Q17" s="53">
        <v>742</v>
      </c>
      <c r="R17" s="53">
        <v>758</v>
      </c>
      <c r="S17" s="53">
        <v>495</v>
      </c>
      <c r="T17" s="53">
        <v>767</v>
      </c>
      <c r="U17" s="53">
        <v>607</v>
      </c>
      <c r="V17" s="53">
        <v>832</v>
      </c>
      <c r="W17" s="53">
        <v>742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113</v>
      </c>
      <c r="K19" s="56">
        <v>388</v>
      </c>
      <c r="L19" s="56">
        <v>270</v>
      </c>
      <c r="M19" s="56">
        <v>473</v>
      </c>
      <c r="N19" s="56">
        <v>442</v>
      </c>
      <c r="O19" s="56">
        <v>417</v>
      </c>
      <c r="P19" s="56">
        <v>358</v>
      </c>
      <c r="Q19" s="56">
        <v>404</v>
      </c>
      <c r="R19" s="56">
        <v>479</v>
      </c>
      <c r="S19" s="56">
        <v>260</v>
      </c>
      <c r="T19" s="56">
        <v>283</v>
      </c>
      <c r="U19" s="56">
        <v>422</v>
      </c>
      <c r="V19" s="56">
        <v>430</v>
      </c>
      <c r="W19" s="56">
        <v>304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113</v>
      </c>
      <c r="K20" s="53">
        <v>388</v>
      </c>
      <c r="L20" s="53">
        <v>270</v>
      </c>
      <c r="M20" s="53">
        <v>473</v>
      </c>
      <c r="N20" s="53">
        <v>442</v>
      </c>
      <c r="O20" s="53">
        <v>417</v>
      </c>
      <c r="P20" s="53">
        <v>358</v>
      </c>
      <c r="Q20" s="53">
        <v>404</v>
      </c>
      <c r="R20" s="53">
        <v>479</v>
      </c>
      <c r="S20" s="53">
        <v>260</v>
      </c>
      <c r="T20" s="53">
        <v>283</v>
      </c>
      <c r="U20" s="53">
        <v>422</v>
      </c>
      <c r="V20" s="53">
        <v>430</v>
      </c>
      <c r="W20" s="53">
        <v>304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234</v>
      </c>
      <c r="K22" s="56">
        <v>307</v>
      </c>
      <c r="L22" s="56">
        <v>370</v>
      </c>
      <c r="M22" s="56">
        <v>397</v>
      </c>
      <c r="N22" s="56">
        <v>353</v>
      </c>
      <c r="O22" s="56">
        <v>510</v>
      </c>
      <c r="P22" s="56">
        <v>400</v>
      </c>
      <c r="Q22" s="56">
        <v>330</v>
      </c>
      <c r="R22" s="56">
        <v>426</v>
      </c>
      <c r="S22" s="56">
        <v>385</v>
      </c>
      <c r="T22" s="56">
        <v>344</v>
      </c>
      <c r="U22" s="56">
        <v>293</v>
      </c>
      <c r="V22" s="56">
        <v>419</v>
      </c>
      <c r="W22" s="56">
        <v>350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234</v>
      </c>
      <c r="K23" s="53">
        <v>307</v>
      </c>
      <c r="L23" s="53">
        <v>370</v>
      </c>
      <c r="M23" s="53">
        <v>397</v>
      </c>
      <c r="N23" s="53">
        <v>353</v>
      </c>
      <c r="O23" s="53">
        <v>510</v>
      </c>
      <c r="P23" s="53">
        <v>400</v>
      </c>
      <c r="Q23" s="53">
        <v>330</v>
      </c>
      <c r="R23" s="53">
        <v>426</v>
      </c>
      <c r="S23" s="53">
        <v>385</v>
      </c>
      <c r="T23" s="53">
        <v>344</v>
      </c>
      <c r="U23" s="53">
        <v>293</v>
      </c>
      <c r="V23" s="53">
        <v>419</v>
      </c>
      <c r="W23" s="53">
        <v>350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'210151'!I31:T32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'210151'!I33:N33</f>
        <v>Descripción</v>
      </c>
      <c r="J33" s="137"/>
      <c r="K33" s="137"/>
      <c r="L33" s="137"/>
      <c r="M33" s="137"/>
      <c r="N33" s="137"/>
      <c r="O33" s="137" t="str">
        <f>'210151'!O33:T33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1.0011322891111532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0.99452726929609359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{2F1FA28A-D442-4F01-A89F-CE3A8DE143E8}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{AB4B2B54-AC9D-4FD4-9D05-803DD6074416}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{3C5B8C08-3480-41C0-A571-9755E887C176}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{69FAA0F4-CD3B-4831-BEC8-DC214CFEA462}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{486DE632-5DDD-4794-83C6-D03FABA53299}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{2D605FF6-EFE7-474C-BFC9-BB06A7630549}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{5FF2C4EF-CEF9-4684-A297-5D282ACD5809}</x14:id>
        </ext>
      </extLst>
    </cfRule>
  </conditionalFormatting>
  <conditionalFormatting sqref="I14:AF14">
    <cfRule type="colorScale" priority="1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1FA28A-D442-4F01-A89F-CE3A8DE14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B4B2B54-AC9D-4FD4-9D05-803DD6074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C5B8C08-3480-41C0-A571-9755E887C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9FAA0F4-CD3B-4831-BEC8-DC214CFEA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86DE632-5DDD-4794-83C6-D03FABA53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D605FF6-EFE7-474C-BFC9-BB06A7630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5FF2C4EF-CEF9-4684-A297-5D282ACD5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H4" zoomScale="50" zoomScaleNormal="50" workbookViewId="0">
      <selection activeCell="W10" sqref="W10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210153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'210151'!A4:AG4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'210151'!I6:AF6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'210151'!AG6:AG9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'210151'!I9</f>
        <v>2020-36</v>
      </c>
      <c r="J9" s="50" t="str">
        <f>'210151'!J9</f>
        <v>2020-37</v>
      </c>
      <c r="K9" s="50" t="str">
        <f>'210151'!K9</f>
        <v>2020-38</v>
      </c>
      <c r="L9" s="50" t="str">
        <f>'210151'!L9</f>
        <v>2020-39</v>
      </c>
      <c r="M9" s="50" t="str">
        <f>'210151'!M9</f>
        <v>2020-40</v>
      </c>
      <c r="N9" s="50" t="str">
        <f>'210151'!N9</f>
        <v>2020-41</v>
      </c>
      <c r="O9" s="50" t="str">
        <f>'210151'!O9</f>
        <v>2020-42</v>
      </c>
      <c r="P9" s="50" t="str">
        <f>'210151'!P9</f>
        <v>2020-43</v>
      </c>
      <c r="Q9" s="50" t="str">
        <f>'210151'!Q9</f>
        <v>2020-44</v>
      </c>
      <c r="R9" s="50" t="str">
        <f>'210151'!R9</f>
        <v>2020-45</v>
      </c>
      <c r="S9" s="50" t="str">
        <f>'210151'!S9</f>
        <v>2020-46</v>
      </c>
      <c r="T9" s="50" t="str">
        <f>'210151'!T9</f>
        <v>2020-47</v>
      </c>
      <c r="U9" s="50" t="str">
        <f>'210151'!U9</f>
        <v>2020-48</v>
      </c>
      <c r="V9" s="50" t="str">
        <f>'210151'!V9</f>
        <v>2020-49</v>
      </c>
      <c r="W9" s="50" t="str">
        <f>'210151'!W9</f>
        <v>2020-50</v>
      </c>
      <c r="X9" s="50" t="str">
        <f>'210151'!X9</f>
        <v>2020-51</v>
      </c>
      <c r="Y9" s="50" t="str">
        <f>'210151'!Y9</f>
        <v>2020-52</v>
      </c>
      <c r="Z9" s="50" t="str">
        <f>'210151'!Z9</f>
        <v>2020-53</v>
      </c>
      <c r="AA9" s="50" t="str">
        <f>'210151'!AA9</f>
        <v>2021-01</v>
      </c>
      <c r="AB9" s="50" t="str">
        <f>'210151'!AB9</f>
        <v>2021-02</v>
      </c>
      <c r="AC9" s="50" t="str">
        <f>'210151'!AC9</f>
        <v>2021-03</v>
      </c>
      <c r="AD9" s="50" t="str">
        <f>'210151'!AD9</f>
        <v>2021-04</v>
      </c>
      <c r="AE9" s="50" t="str">
        <f>'210151'!AE9</f>
        <v>2021-05</v>
      </c>
      <c r="AF9" s="50" t="str">
        <f>'210151'!AF9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76</v>
      </c>
      <c r="P10" s="52">
        <v>178</v>
      </c>
      <c r="Q10" s="52">
        <v>86</v>
      </c>
      <c r="R10" s="52">
        <v>91</v>
      </c>
      <c r="S10" s="52">
        <v>69</v>
      </c>
      <c r="T10" s="52">
        <v>133</v>
      </c>
      <c r="U10" s="52">
        <v>97</v>
      </c>
      <c r="V10" s="52">
        <v>124</v>
      </c>
      <c r="W10" s="52">
        <v>124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76</v>
      </c>
      <c r="P11" s="51">
        <v>178</v>
      </c>
      <c r="Q11" s="51">
        <v>86</v>
      </c>
      <c r="R11" s="51">
        <v>91</v>
      </c>
      <c r="S11" s="51">
        <v>69</v>
      </c>
      <c r="T11" s="51">
        <v>133</v>
      </c>
      <c r="U11" s="51">
        <v>97</v>
      </c>
      <c r="V11" s="51">
        <v>124</v>
      </c>
      <c r="W11" s="51">
        <v>124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75</v>
      </c>
      <c r="P13" s="54">
        <v>177</v>
      </c>
      <c r="Q13" s="54">
        <v>84</v>
      </c>
      <c r="R13" s="54">
        <v>91</v>
      </c>
      <c r="S13" s="54">
        <v>69</v>
      </c>
      <c r="T13" s="54">
        <v>128</v>
      </c>
      <c r="U13" s="54">
        <v>96</v>
      </c>
      <c r="V13" s="54">
        <v>123</v>
      </c>
      <c r="W13" s="54">
        <v>123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0.98773006134969321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76</v>
      </c>
      <c r="P14" s="53">
        <v>178</v>
      </c>
      <c r="Q14" s="53">
        <v>86</v>
      </c>
      <c r="R14" s="53">
        <v>91</v>
      </c>
      <c r="S14" s="53">
        <v>69</v>
      </c>
      <c r="T14" s="53">
        <v>133</v>
      </c>
      <c r="U14" s="53">
        <v>97</v>
      </c>
      <c r="V14" s="53">
        <v>124</v>
      </c>
      <c r="W14" s="53">
        <v>124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10</v>
      </c>
      <c r="K16" s="55">
        <v>12</v>
      </c>
      <c r="L16" s="55">
        <v>34</v>
      </c>
      <c r="M16" s="55">
        <v>23</v>
      </c>
      <c r="N16" s="55">
        <v>22</v>
      </c>
      <c r="O16" s="55">
        <v>128</v>
      </c>
      <c r="P16" s="55">
        <v>221</v>
      </c>
      <c r="Q16" s="55">
        <v>229</v>
      </c>
      <c r="R16" s="55">
        <v>236</v>
      </c>
      <c r="S16" s="55">
        <v>205</v>
      </c>
      <c r="T16" s="55">
        <v>224</v>
      </c>
      <c r="U16" s="55">
        <v>199</v>
      </c>
      <c r="V16" s="55">
        <v>245</v>
      </c>
      <c r="W16" s="55">
        <v>261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10</v>
      </c>
      <c r="K17" s="53">
        <v>12</v>
      </c>
      <c r="L17" s="53">
        <v>34</v>
      </c>
      <c r="M17" s="53">
        <v>23</v>
      </c>
      <c r="N17" s="53">
        <v>22</v>
      </c>
      <c r="O17" s="53">
        <v>128</v>
      </c>
      <c r="P17" s="53">
        <v>221</v>
      </c>
      <c r="Q17" s="53">
        <v>229</v>
      </c>
      <c r="R17" s="53">
        <v>236</v>
      </c>
      <c r="S17" s="53">
        <v>205</v>
      </c>
      <c r="T17" s="53">
        <v>224</v>
      </c>
      <c r="U17" s="53">
        <v>199</v>
      </c>
      <c r="V17" s="53">
        <v>245</v>
      </c>
      <c r="W17" s="53">
        <v>261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1</v>
      </c>
      <c r="L19" s="56">
        <v>0</v>
      </c>
      <c r="M19" s="56">
        <v>0</v>
      </c>
      <c r="N19" s="56">
        <v>0</v>
      </c>
      <c r="O19" s="56">
        <v>1</v>
      </c>
      <c r="P19" s="56">
        <v>108</v>
      </c>
      <c r="Q19" s="56">
        <v>119</v>
      </c>
      <c r="R19" s="56">
        <v>145</v>
      </c>
      <c r="S19" s="56">
        <v>65</v>
      </c>
      <c r="T19" s="56">
        <v>71</v>
      </c>
      <c r="U19" s="56">
        <v>109</v>
      </c>
      <c r="V19" s="56">
        <v>94</v>
      </c>
      <c r="W19" s="56">
        <v>141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1</v>
      </c>
      <c r="L20" s="53">
        <v>0</v>
      </c>
      <c r="M20" s="53">
        <v>0</v>
      </c>
      <c r="N20" s="53">
        <v>0</v>
      </c>
      <c r="O20" s="53">
        <v>1</v>
      </c>
      <c r="P20" s="53">
        <v>108</v>
      </c>
      <c r="Q20" s="53">
        <v>119</v>
      </c>
      <c r="R20" s="53">
        <v>145</v>
      </c>
      <c r="S20" s="53">
        <v>65</v>
      </c>
      <c r="T20" s="53">
        <v>71</v>
      </c>
      <c r="U20" s="53">
        <v>109</v>
      </c>
      <c r="V20" s="53">
        <v>94</v>
      </c>
      <c r="W20" s="53">
        <v>141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10</v>
      </c>
      <c r="K22" s="56">
        <v>12</v>
      </c>
      <c r="L22" s="56">
        <v>34</v>
      </c>
      <c r="M22" s="56">
        <v>23</v>
      </c>
      <c r="N22" s="56">
        <v>22</v>
      </c>
      <c r="O22" s="56">
        <v>52</v>
      </c>
      <c r="P22" s="56">
        <v>43</v>
      </c>
      <c r="Q22" s="56">
        <v>143</v>
      </c>
      <c r="R22" s="56">
        <v>145</v>
      </c>
      <c r="S22" s="56">
        <v>136</v>
      </c>
      <c r="T22" s="56">
        <v>91</v>
      </c>
      <c r="U22" s="56">
        <v>102</v>
      </c>
      <c r="V22" s="56">
        <v>121</v>
      </c>
      <c r="W22" s="56">
        <v>137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10</v>
      </c>
      <c r="K23" s="53">
        <v>12</v>
      </c>
      <c r="L23" s="53">
        <v>34</v>
      </c>
      <c r="M23" s="53">
        <v>23</v>
      </c>
      <c r="N23" s="53">
        <v>22</v>
      </c>
      <c r="O23" s="53">
        <v>52</v>
      </c>
      <c r="P23" s="53">
        <v>43</v>
      </c>
      <c r="Q23" s="53">
        <v>143</v>
      </c>
      <c r="R23" s="53">
        <v>145</v>
      </c>
      <c r="S23" s="53">
        <v>136</v>
      </c>
      <c r="T23" s="53">
        <v>91</v>
      </c>
      <c r="U23" s="53">
        <v>102</v>
      </c>
      <c r="V23" s="53">
        <v>121</v>
      </c>
      <c r="W23" s="53">
        <v>137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'210151'!I31:T32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'210151'!I33:N33</f>
        <v>Descripción</v>
      </c>
      <c r="J33" s="137"/>
      <c r="K33" s="137"/>
      <c r="L33" s="137"/>
      <c r="M33" s="137"/>
      <c r="N33" s="137"/>
      <c r="O33" s="137" t="str">
        <f>'210151'!O33:T33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0.98773006134969321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{2703D0DA-1672-4309-AC96-92A9C27B8F7F}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{635350CB-06E2-4E8E-8DDB-7B33A62B53B3}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{A42BD915-699A-4AD0-A508-271E9E0579F0}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{4CC83AFB-CD78-42AA-8638-7632C9ADB19C}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{EC508934-94ED-4C47-A18B-CB37AB909F6C}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{D8F72A4A-5E75-49B8-AF87-5804CE46DC9D}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{6C721F80-1DA7-4578-A2F2-956BFBC86C9F}</x14:id>
        </ext>
      </extLst>
    </cfRule>
  </conditionalFormatting>
  <conditionalFormatting sqref="I14:AF14">
    <cfRule type="colorScale" priority="1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03D0DA-1672-4309-AC96-92A9C27B8F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35350CB-06E2-4E8E-8DDB-7B33A62B5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42BD915-699A-4AD0-A508-271E9E057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CC83AFB-CD78-42AA-8638-7632C9ADB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C508934-94ED-4C47-A18B-CB37AB909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D8F72A4A-5E75-49B8-AF87-5804CE46D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6C721F80-1DA7-4578-A2F2-956BFBC86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H4" zoomScale="50" zoomScaleNormal="50" workbookViewId="0">
      <selection activeCell="X25" sqref="X25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210154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'210151'!A4:AG4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'210151'!I6:AF6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'210151'!AG6:AG9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'210151'!I9</f>
        <v>2020-36</v>
      </c>
      <c r="J9" s="50" t="str">
        <f>'210151'!J9</f>
        <v>2020-37</v>
      </c>
      <c r="K9" s="50" t="str">
        <f>'210151'!K9</f>
        <v>2020-38</v>
      </c>
      <c r="L9" s="50" t="str">
        <f>'210151'!L9</f>
        <v>2020-39</v>
      </c>
      <c r="M9" s="50" t="str">
        <f>'210151'!M9</f>
        <v>2020-40</v>
      </c>
      <c r="N9" s="50" t="str">
        <f>'210151'!N9</f>
        <v>2020-41</v>
      </c>
      <c r="O9" s="50" t="str">
        <f>'210151'!O9</f>
        <v>2020-42</v>
      </c>
      <c r="P9" s="50" t="str">
        <f>'210151'!P9</f>
        <v>2020-43</v>
      </c>
      <c r="Q9" s="50" t="str">
        <f>'210151'!Q9</f>
        <v>2020-44</v>
      </c>
      <c r="R9" s="50" t="str">
        <f>'210151'!R9</f>
        <v>2020-45</v>
      </c>
      <c r="S9" s="50" t="str">
        <f>'210151'!S9</f>
        <v>2020-46</v>
      </c>
      <c r="T9" s="50" t="str">
        <f>'210151'!T9</f>
        <v>2020-47</v>
      </c>
      <c r="U9" s="50" t="str">
        <f>'210151'!U9</f>
        <v>2020-48</v>
      </c>
      <c r="V9" s="50" t="str">
        <f>'210151'!V9</f>
        <v>2020-49</v>
      </c>
      <c r="W9" s="50" t="str">
        <f>'210151'!W9</f>
        <v>2020-50</v>
      </c>
      <c r="X9" s="50" t="str">
        <f>'210151'!X9</f>
        <v>2020-51</v>
      </c>
      <c r="Y9" s="50" t="str">
        <f>'210151'!Y9</f>
        <v>2020-52</v>
      </c>
      <c r="Z9" s="50" t="str">
        <f>'210151'!Z9</f>
        <v>2020-53</v>
      </c>
      <c r="AA9" s="50" t="str">
        <f>'210151'!AA9</f>
        <v>2021-01</v>
      </c>
      <c r="AB9" s="50" t="str">
        <f>'210151'!AB9</f>
        <v>2021-02</v>
      </c>
      <c r="AC9" s="50" t="str">
        <f>'210151'!AC9</f>
        <v>2021-03</v>
      </c>
      <c r="AD9" s="50" t="str">
        <f>'210151'!AD9</f>
        <v>2021-04</v>
      </c>
      <c r="AE9" s="50" t="str">
        <f>'210151'!AE9</f>
        <v>2021-05</v>
      </c>
      <c r="AF9" s="50" t="str">
        <f>'210151'!AF9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79</v>
      </c>
      <c r="P10" s="52">
        <v>149</v>
      </c>
      <c r="Q10" s="52">
        <v>129</v>
      </c>
      <c r="R10" s="52">
        <v>128</v>
      </c>
      <c r="S10" s="52">
        <v>107</v>
      </c>
      <c r="T10" s="52">
        <v>205</v>
      </c>
      <c r="U10" s="52">
        <v>167</v>
      </c>
      <c r="V10" s="52">
        <v>188</v>
      </c>
      <c r="W10" s="52">
        <v>146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79</v>
      </c>
      <c r="P11" s="51">
        <v>149</v>
      </c>
      <c r="Q11" s="51">
        <v>129</v>
      </c>
      <c r="R11" s="51">
        <v>128</v>
      </c>
      <c r="S11" s="51">
        <v>107</v>
      </c>
      <c r="T11" s="51">
        <v>205</v>
      </c>
      <c r="U11" s="51">
        <v>167</v>
      </c>
      <c r="V11" s="51">
        <v>188</v>
      </c>
      <c r="W11" s="51">
        <v>146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78</v>
      </c>
      <c r="P13" s="54">
        <v>149</v>
      </c>
      <c r="Q13" s="54">
        <v>128</v>
      </c>
      <c r="R13" s="54">
        <v>126</v>
      </c>
      <c r="S13" s="54">
        <v>105</v>
      </c>
      <c r="T13" s="54">
        <v>204</v>
      </c>
      <c r="U13" s="54">
        <v>164</v>
      </c>
      <c r="V13" s="54">
        <v>188</v>
      </c>
      <c r="W13" s="54">
        <v>145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0.99152542372881358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79</v>
      </c>
      <c r="P14" s="53">
        <v>149</v>
      </c>
      <c r="Q14" s="53">
        <v>129</v>
      </c>
      <c r="R14" s="53">
        <v>128</v>
      </c>
      <c r="S14" s="53">
        <v>107</v>
      </c>
      <c r="T14" s="53">
        <v>205</v>
      </c>
      <c r="U14" s="53">
        <v>167</v>
      </c>
      <c r="V14" s="53">
        <v>188</v>
      </c>
      <c r="W14" s="53">
        <v>146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>
        <v>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16</v>
      </c>
      <c r="K16" s="55">
        <v>12</v>
      </c>
      <c r="L16" s="55">
        <v>15</v>
      </c>
      <c r="M16" s="55">
        <v>22</v>
      </c>
      <c r="N16" s="55">
        <v>14</v>
      </c>
      <c r="O16" s="55">
        <v>96</v>
      </c>
      <c r="P16" s="55">
        <v>184</v>
      </c>
      <c r="Q16" s="55">
        <v>208</v>
      </c>
      <c r="R16" s="55">
        <v>294</v>
      </c>
      <c r="S16" s="55">
        <v>266</v>
      </c>
      <c r="T16" s="55">
        <v>356</v>
      </c>
      <c r="U16" s="55">
        <v>343</v>
      </c>
      <c r="V16" s="55">
        <v>373</v>
      </c>
      <c r="W16" s="55">
        <v>310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16</v>
      </c>
      <c r="K17" s="53">
        <v>12</v>
      </c>
      <c r="L17" s="53">
        <v>15</v>
      </c>
      <c r="M17" s="53">
        <v>22</v>
      </c>
      <c r="N17" s="53">
        <v>14</v>
      </c>
      <c r="O17" s="53">
        <v>96</v>
      </c>
      <c r="P17" s="53">
        <v>184</v>
      </c>
      <c r="Q17" s="53">
        <v>208</v>
      </c>
      <c r="R17" s="53">
        <v>294</v>
      </c>
      <c r="S17" s="53">
        <v>266</v>
      </c>
      <c r="T17" s="53">
        <v>356</v>
      </c>
      <c r="U17" s="53">
        <v>343</v>
      </c>
      <c r="V17" s="53">
        <v>373</v>
      </c>
      <c r="W17" s="53">
        <v>310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3</v>
      </c>
      <c r="P19" s="56">
        <v>75</v>
      </c>
      <c r="Q19" s="56">
        <v>153</v>
      </c>
      <c r="R19" s="56">
        <v>183</v>
      </c>
      <c r="S19" s="56">
        <v>83</v>
      </c>
      <c r="T19" s="56">
        <v>130</v>
      </c>
      <c r="U19" s="56">
        <v>161</v>
      </c>
      <c r="V19" s="56">
        <v>162</v>
      </c>
      <c r="W19" s="56">
        <v>207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3</v>
      </c>
      <c r="P20" s="53">
        <v>75</v>
      </c>
      <c r="Q20" s="53">
        <v>153</v>
      </c>
      <c r="R20" s="53">
        <v>183</v>
      </c>
      <c r="S20" s="53">
        <v>83</v>
      </c>
      <c r="T20" s="53">
        <v>130</v>
      </c>
      <c r="U20" s="53">
        <v>161</v>
      </c>
      <c r="V20" s="53">
        <v>162</v>
      </c>
      <c r="W20" s="53">
        <v>207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16</v>
      </c>
      <c r="K22" s="56">
        <v>12</v>
      </c>
      <c r="L22" s="56">
        <v>15</v>
      </c>
      <c r="M22" s="56">
        <v>22</v>
      </c>
      <c r="N22" s="56">
        <v>14</v>
      </c>
      <c r="O22" s="56">
        <v>17</v>
      </c>
      <c r="P22" s="56">
        <v>35</v>
      </c>
      <c r="Q22" s="56">
        <v>79</v>
      </c>
      <c r="R22" s="56">
        <v>166</v>
      </c>
      <c r="S22" s="56">
        <v>159</v>
      </c>
      <c r="T22" s="56">
        <v>151</v>
      </c>
      <c r="U22" s="56">
        <v>176</v>
      </c>
      <c r="V22" s="56">
        <v>185</v>
      </c>
      <c r="W22" s="56">
        <v>164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16</v>
      </c>
      <c r="K23" s="53">
        <v>12</v>
      </c>
      <c r="L23" s="53">
        <v>15</v>
      </c>
      <c r="M23" s="53">
        <v>22</v>
      </c>
      <c r="N23" s="53">
        <v>14</v>
      </c>
      <c r="O23" s="53">
        <v>17</v>
      </c>
      <c r="P23" s="53">
        <v>35</v>
      </c>
      <c r="Q23" s="53">
        <v>79</v>
      </c>
      <c r="R23" s="53">
        <v>166</v>
      </c>
      <c r="S23" s="53">
        <v>159</v>
      </c>
      <c r="T23" s="53">
        <v>151</v>
      </c>
      <c r="U23" s="53">
        <v>176</v>
      </c>
      <c r="V23" s="53">
        <v>185</v>
      </c>
      <c r="W23" s="53">
        <v>164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'210151'!I31:T32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'210151'!I33:N33</f>
        <v>Descripción</v>
      </c>
      <c r="J33" s="137"/>
      <c r="K33" s="137"/>
      <c r="L33" s="137"/>
      <c r="M33" s="137"/>
      <c r="N33" s="137"/>
      <c r="O33" s="137" t="str">
        <f>'210151'!O33:T33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0.99152542372881358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{F9E793FC-16D4-4B38-8828-3A0424C6CB76}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{DCBAEA71-4C25-4915-ABA6-920F45093886}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{ABEBE03F-0310-4FD5-B681-59EACAC50390}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{F17CEF1A-C50D-45B9-8B53-343191DC4E42}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{AAE627F3-920D-425A-A074-B07F17A96D22}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{3AFD173F-AF1D-478D-8A50-A42747FFA266}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{B9A72A58-B706-498D-8D5C-B291B502934B}</x14:id>
        </ext>
      </extLst>
    </cfRule>
  </conditionalFormatting>
  <conditionalFormatting sqref="I14:AF14">
    <cfRule type="colorScale" priority="1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793FC-16D4-4B38-8828-3A0424C6C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CBAEA71-4C25-4915-ABA6-920F45093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BEBE03F-0310-4FD5-B681-59EACAC50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17CEF1A-C50D-45B9-8B53-343191DC4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AE627F3-920D-425A-A074-B07F17A96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AFD173F-AF1D-478D-8A50-A42747FFA2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B9A72A58-B706-498D-8D5C-B291B5029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I5" zoomScale="50" zoomScaleNormal="50" workbookViewId="0">
      <selection activeCell="W22" sqref="W22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210155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'210151'!A4:AG4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'210151'!I6:AF6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'210151'!AG6:AG9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'210151'!I9</f>
        <v>2020-36</v>
      </c>
      <c r="J9" s="50" t="str">
        <f>'210151'!J9</f>
        <v>2020-37</v>
      </c>
      <c r="K9" s="50" t="str">
        <f>'210151'!K9</f>
        <v>2020-38</v>
      </c>
      <c r="L9" s="50" t="str">
        <f>'210151'!L9</f>
        <v>2020-39</v>
      </c>
      <c r="M9" s="50" t="str">
        <f>'210151'!M9</f>
        <v>2020-40</v>
      </c>
      <c r="N9" s="50" t="str">
        <f>'210151'!N9</f>
        <v>2020-41</v>
      </c>
      <c r="O9" s="50" t="str">
        <f>'210151'!O9</f>
        <v>2020-42</v>
      </c>
      <c r="P9" s="50" t="str">
        <f>'210151'!P9</f>
        <v>2020-43</v>
      </c>
      <c r="Q9" s="50" t="str">
        <f>'210151'!Q9</f>
        <v>2020-44</v>
      </c>
      <c r="R9" s="50" t="str">
        <f>'210151'!R9</f>
        <v>2020-45</v>
      </c>
      <c r="S9" s="50" t="str">
        <f>'210151'!S9</f>
        <v>2020-46</v>
      </c>
      <c r="T9" s="50" t="str">
        <f>'210151'!T9</f>
        <v>2020-47</v>
      </c>
      <c r="U9" s="50" t="str">
        <f>'210151'!U9</f>
        <v>2020-48</v>
      </c>
      <c r="V9" s="50" t="str">
        <f>'210151'!V9</f>
        <v>2020-49</v>
      </c>
      <c r="W9" s="50" t="str">
        <f>'210151'!W9</f>
        <v>2020-50</v>
      </c>
      <c r="X9" s="50" t="str">
        <f>'210151'!X9</f>
        <v>2020-51</v>
      </c>
      <c r="Y9" s="50" t="str">
        <f>'210151'!Y9</f>
        <v>2020-52</v>
      </c>
      <c r="Z9" s="50" t="str">
        <f>'210151'!Z9</f>
        <v>2020-53</v>
      </c>
      <c r="AA9" s="50" t="str">
        <f>'210151'!AA9</f>
        <v>2021-01</v>
      </c>
      <c r="AB9" s="50" t="str">
        <f>'210151'!AB9</f>
        <v>2021-02</v>
      </c>
      <c r="AC9" s="50" t="str">
        <f>'210151'!AC9</f>
        <v>2021-03</v>
      </c>
      <c r="AD9" s="50" t="str">
        <f>'210151'!AD9</f>
        <v>2021-04</v>
      </c>
      <c r="AE9" s="50" t="str">
        <f>'210151'!AE9</f>
        <v>2021-05</v>
      </c>
      <c r="AF9" s="50" t="str">
        <f>'210151'!AF9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6</v>
      </c>
      <c r="K16" s="55">
        <v>16</v>
      </c>
      <c r="L16" s="55">
        <v>12</v>
      </c>
      <c r="M16" s="55">
        <v>4</v>
      </c>
      <c r="N16" s="55">
        <v>4</v>
      </c>
      <c r="O16" s="55">
        <v>10</v>
      </c>
      <c r="P16" s="55">
        <v>9</v>
      </c>
      <c r="Q16" s="55">
        <v>4</v>
      </c>
      <c r="R16" s="55">
        <v>15</v>
      </c>
      <c r="S16" s="55">
        <v>15</v>
      </c>
      <c r="T16" s="55">
        <v>14</v>
      </c>
      <c r="U16" s="55">
        <v>10</v>
      </c>
      <c r="V16" s="55">
        <v>8</v>
      </c>
      <c r="W16" s="55">
        <v>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6</v>
      </c>
      <c r="K17" s="53">
        <v>16</v>
      </c>
      <c r="L17" s="53">
        <v>12</v>
      </c>
      <c r="M17" s="53">
        <v>4</v>
      </c>
      <c r="N17" s="53">
        <v>4</v>
      </c>
      <c r="O17" s="53">
        <v>10</v>
      </c>
      <c r="P17" s="53">
        <v>9</v>
      </c>
      <c r="Q17" s="53">
        <v>4</v>
      </c>
      <c r="R17" s="53">
        <v>15</v>
      </c>
      <c r="S17" s="53">
        <v>15</v>
      </c>
      <c r="T17" s="53">
        <v>14</v>
      </c>
      <c r="U17" s="53">
        <v>10</v>
      </c>
      <c r="V17" s="53">
        <v>8</v>
      </c>
      <c r="W17" s="53">
        <v>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3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3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6</v>
      </c>
      <c r="K22" s="56">
        <v>16</v>
      </c>
      <c r="L22" s="56">
        <v>12</v>
      </c>
      <c r="M22" s="56">
        <v>4</v>
      </c>
      <c r="N22" s="56">
        <v>4</v>
      </c>
      <c r="O22" s="56">
        <v>10</v>
      </c>
      <c r="P22" s="56">
        <v>9</v>
      </c>
      <c r="Q22" s="56">
        <v>4</v>
      </c>
      <c r="R22" s="56">
        <v>15</v>
      </c>
      <c r="S22" s="56">
        <v>15</v>
      </c>
      <c r="T22" s="56">
        <v>14</v>
      </c>
      <c r="U22" s="56">
        <v>10</v>
      </c>
      <c r="V22" s="56">
        <v>8</v>
      </c>
      <c r="W22" s="56">
        <v>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6</v>
      </c>
      <c r="K23" s="53">
        <v>16</v>
      </c>
      <c r="L23" s="53">
        <v>12</v>
      </c>
      <c r="M23" s="53">
        <v>4</v>
      </c>
      <c r="N23" s="53">
        <v>4</v>
      </c>
      <c r="O23" s="53">
        <v>10</v>
      </c>
      <c r="P23" s="53">
        <v>9</v>
      </c>
      <c r="Q23" s="53">
        <v>4</v>
      </c>
      <c r="R23" s="53">
        <v>15</v>
      </c>
      <c r="S23" s="53">
        <v>15</v>
      </c>
      <c r="T23" s="53">
        <v>14</v>
      </c>
      <c r="U23" s="53">
        <v>10</v>
      </c>
      <c r="V23" s="53">
        <v>8</v>
      </c>
      <c r="W23" s="53">
        <v>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'210151'!I31:T32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'210151'!I33:N33</f>
        <v>Descripción</v>
      </c>
      <c r="J33" s="137"/>
      <c r="K33" s="137"/>
      <c r="L33" s="137"/>
      <c r="M33" s="137"/>
      <c r="N33" s="137"/>
      <c r="O33" s="137" t="str">
        <f>'210151'!O33:T33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{E765AD7E-939E-4C26-90AA-516E6D975DB0}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{102D9626-9D9F-4A5D-9D99-47999FE4EFD8}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{03E2B143-1A54-4868-B1E1-67BA44DC53EF}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{27808BF2-A5EE-4607-A5A0-9F99FDFF596C}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{E8A81D8E-F647-48F2-B4E8-D6ABB199BF27}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{306FCC74-37D0-4964-8950-7091258E9666}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{7FEDB983-1A01-4299-B765-42109A514237}</x14:id>
        </ext>
      </extLst>
    </cfRule>
  </conditionalFormatting>
  <conditionalFormatting sqref="I14:AF14">
    <cfRule type="colorScale" priority="1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65AD7E-939E-4C26-90AA-516E6D975D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02D9626-9D9F-4A5D-9D99-47999FE4E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3E2B143-1A54-4868-B1E1-67BA44DC5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7808BF2-A5EE-4607-A5A0-9F99FDFF5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8A81D8E-F647-48F2-B4E8-D6ABB199B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06FCC74-37D0-4964-8950-7091258E9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7FEDB983-1A01-4299-B765-42109A514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210251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'210151'!I9</f>
        <v>2020-36</v>
      </c>
      <c r="J9" s="64" t="str">
        <f>'210151'!J9</f>
        <v>2020-37</v>
      </c>
      <c r="K9" s="64" t="str">
        <f>'210151'!K9</f>
        <v>2020-38</v>
      </c>
      <c r="L9" s="64" t="str">
        <f>'210151'!L9</f>
        <v>2020-39</v>
      </c>
      <c r="M9" s="64" t="str">
        <f>'210151'!M9</f>
        <v>2020-40</v>
      </c>
      <c r="N9" s="64" t="str">
        <f>'210151'!N9</f>
        <v>2020-41</v>
      </c>
      <c r="O9" s="64" t="str">
        <f>'210151'!O9</f>
        <v>2020-42</v>
      </c>
      <c r="P9" s="64" t="str">
        <f>'210151'!P9</f>
        <v>2020-43</v>
      </c>
      <c r="Q9" s="64" t="str">
        <f>'210151'!Q9</f>
        <v>2020-44</v>
      </c>
      <c r="R9" s="64" t="str">
        <f>'210151'!R9</f>
        <v>2020-45</v>
      </c>
      <c r="S9" s="64" t="str">
        <f>'210151'!S9</f>
        <v>2020-46</v>
      </c>
      <c r="T9" s="64" t="str">
        <f>'210151'!T9</f>
        <v>2020-47</v>
      </c>
      <c r="U9" s="64" t="str">
        <f>'210151'!U9</f>
        <v>2020-48</v>
      </c>
      <c r="V9" s="64" t="str">
        <f>'210151'!V9</f>
        <v>2020-49</v>
      </c>
      <c r="W9" s="64" t="str">
        <f>'210151'!W9</f>
        <v>2020-50</v>
      </c>
      <c r="X9" s="64" t="str">
        <f>'210151'!X9</f>
        <v>2020-51</v>
      </c>
      <c r="Y9" s="64" t="str">
        <f>'210151'!Y9</f>
        <v>2020-52</v>
      </c>
      <c r="Z9" s="64" t="str">
        <f>'210151'!Z9</f>
        <v>2020-53</v>
      </c>
      <c r="AA9" s="64" t="str">
        <f>'210151'!AA9</f>
        <v>2021-01</v>
      </c>
      <c r="AB9" s="64" t="str">
        <f>'210151'!AB9</f>
        <v>2021-02</v>
      </c>
      <c r="AC9" s="64" t="str">
        <f>'210151'!AC9</f>
        <v>2021-03</v>
      </c>
      <c r="AD9" s="64" t="str">
        <f>'210151'!AD9</f>
        <v>2021-04</v>
      </c>
      <c r="AE9" s="64" t="str">
        <f>'210151'!AE9</f>
        <v>2021-05</v>
      </c>
      <c r="AF9" s="64" t="str">
        <f>'210151'!AF9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67</v>
      </c>
      <c r="J10" s="52">
        <v>232</v>
      </c>
      <c r="K10" s="52">
        <v>280</v>
      </c>
      <c r="L10" s="52">
        <v>227</v>
      </c>
      <c r="M10" s="52">
        <v>277</v>
      </c>
      <c r="N10" s="52">
        <v>326</v>
      </c>
      <c r="O10" s="52">
        <v>334</v>
      </c>
      <c r="P10" s="52">
        <v>260</v>
      </c>
      <c r="Q10" s="52">
        <v>323</v>
      </c>
      <c r="R10" s="52">
        <v>321</v>
      </c>
      <c r="S10" s="52">
        <v>262</v>
      </c>
      <c r="T10" s="52">
        <v>384</v>
      </c>
      <c r="U10" s="52">
        <v>280</v>
      </c>
      <c r="V10" s="52">
        <v>368</v>
      </c>
      <c r="W10" s="52">
        <v>433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0.95252613240418116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67</v>
      </c>
      <c r="J11" s="51">
        <v>232</v>
      </c>
      <c r="K11" s="51">
        <v>280</v>
      </c>
      <c r="L11" s="51">
        <v>227</v>
      </c>
      <c r="M11" s="51">
        <v>277</v>
      </c>
      <c r="N11" s="51">
        <v>326</v>
      </c>
      <c r="O11" s="51">
        <v>334</v>
      </c>
      <c r="P11" s="51">
        <v>260</v>
      </c>
      <c r="Q11" s="51">
        <v>323</v>
      </c>
      <c r="R11" s="51">
        <v>321</v>
      </c>
      <c r="S11" s="51">
        <v>310</v>
      </c>
      <c r="T11" s="51">
        <v>445</v>
      </c>
      <c r="U11" s="51">
        <v>336</v>
      </c>
      <c r="V11" s="51">
        <v>421</v>
      </c>
      <c r="W11" s="51">
        <v>433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67</v>
      </c>
      <c r="J13" s="54">
        <v>230</v>
      </c>
      <c r="K13" s="54">
        <v>276</v>
      </c>
      <c r="L13" s="54">
        <v>223</v>
      </c>
      <c r="M13" s="54">
        <v>272</v>
      </c>
      <c r="N13" s="54">
        <v>322</v>
      </c>
      <c r="O13" s="54">
        <v>329</v>
      </c>
      <c r="P13" s="54">
        <v>255</v>
      </c>
      <c r="Q13" s="54">
        <v>318</v>
      </c>
      <c r="R13" s="54">
        <v>319</v>
      </c>
      <c r="S13" s="54">
        <v>303</v>
      </c>
      <c r="T13" s="54">
        <v>439</v>
      </c>
      <c r="U13" s="54">
        <v>335</v>
      </c>
      <c r="V13" s="54">
        <v>419</v>
      </c>
      <c r="W13" s="54">
        <v>429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0.98780487804878048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67</v>
      </c>
      <c r="J14" s="53">
        <v>232</v>
      </c>
      <c r="K14" s="53">
        <v>280</v>
      </c>
      <c r="L14" s="53">
        <v>227</v>
      </c>
      <c r="M14" s="53">
        <v>277</v>
      </c>
      <c r="N14" s="53">
        <v>326</v>
      </c>
      <c r="O14" s="53">
        <v>334</v>
      </c>
      <c r="P14" s="53">
        <v>260</v>
      </c>
      <c r="Q14" s="53">
        <v>323</v>
      </c>
      <c r="R14" s="53">
        <v>321</v>
      </c>
      <c r="S14" s="53">
        <v>310</v>
      </c>
      <c r="T14" s="53">
        <v>445</v>
      </c>
      <c r="U14" s="53">
        <v>336</v>
      </c>
      <c r="V14" s="53">
        <v>421</v>
      </c>
      <c r="W14" s="53">
        <v>433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98</v>
      </c>
      <c r="J16" s="55">
        <v>368</v>
      </c>
      <c r="K16" s="55">
        <v>476</v>
      </c>
      <c r="L16" s="55">
        <v>402</v>
      </c>
      <c r="M16" s="55">
        <v>507</v>
      </c>
      <c r="N16" s="55">
        <v>578</v>
      </c>
      <c r="O16" s="55">
        <v>668</v>
      </c>
      <c r="P16" s="55">
        <v>724</v>
      </c>
      <c r="Q16" s="55">
        <v>746</v>
      </c>
      <c r="R16" s="55">
        <v>633</v>
      </c>
      <c r="S16" s="55">
        <v>621</v>
      </c>
      <c r="T16" s="55">
        <v>445</v>
      </c>
      <c r="U16" s="55">
        <v>702</v>
      </c>
      <c r="V16" s="55">
        <v>837</v>
      </c>
      <c r="W16" s="55">
        <v>848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98</v>
      </c>
      <c r="J17" s="53">
        <v>368</v>
      </c>
      <c r="K17" s="53">
        <v>476</v>
      </c>
      <c r="L17" s="53">
        <v>402</v>
      </c>
      <c r="M17" s="53">
        <v>507</v>
      </c>
      <c r="N17" s="53">
        <v>578</v>
      </c>
      <c r="O17" s="53">
        <v>668</v>
      </c>
      <c r="P17" s="53">
        <v>724</v>
      </c>
      <c r="Q17" s="53">
        <v>746</v>
      </c>
      <c r="R17" s="53">
        <v>633</v>
      </c>
      <c r="S17" s="53">
        <v>621</v>
      </c>
      <c r="T17" s="53">
        <v>445</v>
      </c>
      <c r="U17" s="53">
        <v>702</v>
      </c>
      <c r="V17" s="53">
        <v>837</v>
      </c>
      <c r="W17" s="53">
        <v>848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248</v>
      </c>
      <c r="J19" s="56">
        <v>60</v>
      </c>
      <c r="K19" s="56">
        <v>399</v>
      </c>
      <c r="L19" s="56">
        <v>248</v>
      </c>
      <c r="M19" s="56">
        <v>222</v>
      </c>
      <c r="N19" s="56">
        <v>315</v>
      </c>
      <c r="O19" s="56">
        <v>321</v>
      </c>
      <c r="P19" s="56">
        <v>328</v>
      </c>
      <c r="Q19" s="56">
        <v>142</v>
      </c>
      <c r="R19" s="56">
        <v>250</v>
      </c>
      <c r="S19" s="56">
        <v>524</v>
      </c>
      <c r="T19" s="56">
        <v>313</v>
      </c>
      <c r="U19" s="56">
        <v>246</v>
      </c>
      <c r="V19" s="56">
        <v>547</v>
      </c>
      <c r="W19" s="56">
        <v>306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248</v>
      </c>
      <c r="J20" s="53">
        <v>60</v>
      </c>
      <c r="K20" s="53">
        <v>399</v>
      </c>
      <c r="L20" s="53">
        <v>248</v>
      </c>
      <c r="M20" s="53">
        <v>222</v>
      </c>
      <c r="N20" s="53">
        <v>315</v>
      </c>
      <c r="O20" s="53">
        <v>321</v>
      </c>
      <c r="P20" s="53">
        <v>328</v>
      </c>
      <c r="Q20" s="53">
        <v>142</v>
      </c>
      <c r="R20" s="53">
        <v>250</v>
      </c>
      <c r="S20" s="53">
        <v>524</v>
      </c>
      <c r="T20" s="53">
        <v>313</v>
      </c>
      <c r="U20" s="53">
        <v>246</v>
      </c>
      <c r="V20" s="53">
        <v>547</v>
      </c>
      <c r="W20" s="53">
        <v>306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31</v>
      </c>
      <c r="J22" s="56">
        <v>136</v>
      </c>
      <c r="K22" s="56">
        <v>196</v>
      </c>
      <c r="L22" s="56">
        <v>175</v>
      </c>
      <c r="M22" s="56">
        <v>230</v>
      </c>
      <c r="N22" s="56">
        <v>252</v>
      </c>
      <c r="O22" s="56">
        <v>334</v>
      </c>
      <c r="P22" s="56">
        <v>464</v>
      </c>
      <c r="Q22" s="56">
        <v>423</v>
      </c>
      <c r="R22" s="56">
        <v>312</v>
      </c>
      <c r="S22" s="56">
        <v>311</v>
      </c>
      <c r="T22" s="56">
        <v>357</v>
      </c>
      <c r="U22" s="56">
        <v>366</v>
      </c>
      <c r="V22" s="56">
        <v>416</v>
      </c>
      <c r="W22" s="56">
        <v>415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31</v>
      </c>
      <c r="J23" s="53">
        <v>136</v>
      </c>
      <c r="K23" s="53">
        <v>196</v>
      </c>
      <c r="L23" s="53">
        <v>175</v>
      </c>
      <c r="M23" s="53">
        <v>230</v>
      </c>
      <c r="N23" s="53">
        <v>252</v>
      </c>
      <c r="O23" s="53">
        <v>334</v>
      </c>
      <c r="P23" s="53">
        <v>464</v>
      </c>
      <c r="Q23" s="53">
        <v>423</v>
      </c>
      <c r="R23" s="53">
        <v>312</v>
      </c>
      <c r="S23" s="53">
        <v>311</v>
      </c>
      <c r="T23" s="53">
        <v>357</v>
      </c>
      <c r="U23" s="53">
        <v>366</v>
      </c>
      <c r="V23" s="53">
        <v>416</v>
      </c>
      <c r="W23" s="53">
        <v>415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0.95252613240418116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0.98780487804878048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{BA3D1FA1-561A-41EA-9417-C980DF9D226A}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{DA321CD5-41CE-449A-8229-53477C62347C}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{AB1C0FFE-5170-4F87-9E7C-4A129DF2D9FE}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{422C1E2B-F3D5-4CB8-8F73-5A203521861F}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{FD4EF0ED-95E3-4C15-ADDA-D1CAFB83CE4A}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{FB70E10D-21BB-4130-8C71-2AF56214B929}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{05B61528-CD87-40F8-9E56-6D9E2685F2EE}</x14:id>
        </ext>
      </extLst>
    </cfRule>
  </conditionalFormatting>
  <conditionalFormatting sqref="I14:AF14">
    <cfRule type="colorScale" priority="1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D1FA1-561A-41EA-9417-C980DF9D2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A321CD5-41CE-449A-8229-53477C6234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B1C0FFE-5170-4F87-9E7C-4A129DF2D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22C1E2B-F3D5-4CB8-8F73-5A2035218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FD4EF0ED-95E3-4C15-ADDA-D1CAFB83C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B70E10D-21BB-4130-8C71-2AF56214B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05B61528-CD87-40F8-9E56-6D9E2685F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210252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'210251'!A4:AG4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'210251'!I6:AF6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'210251'!AG6:AG9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'210251'!I9</f>
        <v>2020-36</v>
      </c>
      <c r="J9" s="50" t="str">
        <f>'210251'!J9</f>
        <v>2020-37</v>
      </c>
      <c r="K9" s="50" t="str">
        <f>'210251'!K9</f>
        <v>2020-38</v>
      </c>
      <c r="L9" s="50" t="str">
        <f>'210251'!L9</f>
        <v>2020-39</v>
      </c>
      <c r="M9" s="50" t="str">
        <f>'210251'!M9</f>
        <v>2020-40</v>
      </c>
      <c r="N9" s="50" t="str">
        <f>'210251'!N9</f>
        <v>2020-41</v>
      </c>
      <c r="O9" s="50" t="str">
        <f>'210251'!O9</f>
        <v>2020-42</v>
      </c>
      <c r="P9" s="50" t="str">
        <f>'210251'!P9</f>
        <v>2020-43</v>
      </c>
      <c r="Q9" s="50" t="str">
        <f>'210251'!Q9</f>
        <v>2020-44</v>
      </c>
      <c r="R9" s="50" t="str">
        <f>'210251'!R9</f>
        <v>2020-45</v>
      </c>
      <c r="S9" s="50" t="str">
        <f>'210251'!S9</f>
        <v>2020-46</v>
      </c>
      <c r="T9" s="50" t="str">
        <f>'210251'!T9</f>
        <v>2020-47</v>
      </c>
      <c r="U9" s="50" t="str">
        <f>'210251'!U9</f>
        <v>2020-48</v>
      </c>
      <c r="V9" s="50" t="str">
        <f>'210251'!V9</f>
        <v>2020-49</v>
      </c>
      <c r="W9" s="50" t="str">
        <f>'210251'!W9</f>
        <v>2020-50</v>
      </c>
      <c r="X9" s="50" t="str">
        <f>'210251'!X9</f>
        <v>2020-51</v>
      </c>
      <c r="Y9" s="50" t="str">
        <f>'210251'!Y9</f>
        <v>2020-52</v>
      </c>
      <c r="Z9" s="50" t="str">
        <f>'210251'!Z9</f>
        <v>2020-53</v>
      </c>
      <c r="AA9" s="50" t="str">
        <f>'210251'!AA9</f>
        <v>2021-01</v>
      </c>
      <c r="AB9" s="50" t="str">
        <f>'210251'!AB9</f>
        <v>2021-02</v>
      </c>
      <c r="AC9" s="50" t="str">
        <f>'210251'!AC9</f>
        <v>2021-03</v>
      </c>
      <c r="AD9" s="50" t="str">
        <f>'210251'!AD9</f>
        <v>2021-04</v>
      </c>
      <c r="AE9" s="50" t="str">
        <f>'210251'!AE9</f>
        <v>2021-05</v>
      </c>
      <c r="AF9" s="50" t="str">
        <f>'210251'!AF9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147</v>
      </c>
      <c r="P13" s="54">
        <v>255</v>
      </c>
      <c r="Q13" s="54">
        <v>221</v>
      </c>
      <c r="R13" s="54">
        <v>174</v>
      </c>
      <c r="S13" s="54">
        <v>126</v>
      </c>
      <c r="T13" s="54">
        <v>167</v>
      </c>
      <c r="U13" s="54">
        <v>142</v>
      </c>
      <c r="V13" s="54">
        <v>179</v>
      </c>
      <c r="W13" s="54">
        <v>180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0.96424242424242423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147</v>
      </c>
      <c r="P14" s="53">
        <v>257</v>
      </c>
      <c r="Q14" s="53">
        <v>221</v>
      </c>
      <c r="R14" s="53">
        <v>175</v>
      </c>
      <c r="S14" s="53">
        <v>127</v>
      </c>
      <c r="T14" s="53">
        <v>215</v>
      </c>
      <c r="U14" s="53">
        <v>145</v>
      </c>
      <c r="V14" s="53">
        <v>181</v>
      </c>
      <c r="W14" s="53">
        <v>182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10</v>
      </c>
      <c r="J16" s="55">
        <v>13</v>
      </c>
      <c r="K16" s="55">
        <v>13</v>
      </c>
      <c r="L16" s="55">
        <v>16</v>
      </c>
      <c r="M16" s="55">
        <v>12</v>
      </c>
      <c r="N16" s="55">
        <v>14</v>
      </c>
      <c r="O16" s="55">
        <v>208</v>
      </c>
      <c r="P16" s="55">
        <v>339</v>
      </c>
      <c r="Q16" s="55">
        <v>514</v>
      </c>
      <c r="R16" s="55">
        <v>364</v>
      </c>
      <c r="S16" s="55">
        <v>340</v>
      </c>
      <c r="T16" s="55">
        <v>382</v>
      </c>
      <c r="U16" s="55">
        <v>279</v>
      </c>
      <c r="V16" s="55">
        <v>365</v>
      </c>
      <c r="W16" s="55">
        <v>341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10</v>
      </c>
      <c r="J17" s="53">
        <v>13</v>
      </c>
      <c r="K17" s="53">
        <v>13</v>
      </c>
      <c r="L17" s="53">
        <v>16</v>
      </c>
      <c r="M17" s="53">
        <v>12</v>
      </c>
      <c r="N17" s="53">
        <v>14</v>
      </c>
      <c r="O17" s="53">
        <v>208</v>
      </c>
      <c r="P17" s="53">
        <v>339</v>
      </c>
      <c r="Q17" s="53">
        <v>514</v>
      </c>
      <c r="R17" s="53">
        <v>364</v>
      </c>
      <c r="S17" s="53">
        <v>340</v>
      </c>
      <c r="T17" s="53">
        <v>382</v>
      </c>
      <c r="U17" s="53">
        <v>279</v>
      </c>
      <c r="V17" s="53">
        <v>365</v>
      </c>
      <c r="W17" s="53">
        <v>341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1</v>
      </c>
      <c r="P19" s="56">
        <v>162</v>
      </c>
      <c r="Q19" s="56">
        <v>162</v>
      </c>
      <c r="R19" s="56">
        <v>224</v>
      </c>
      <c r="S19" s="56">
        <v>274</v>
      </c>
      <c r="T19" s="56">
        <v>127</v>
      </c>
      <c r="U19" s="56">
        <v>107</v>
      </c>
      <c r="V19" s="56">
        <v>214</v>
      </c>
      <c r="W19" s="56">
        <v>141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1</v>
      </c>
      <c r="P20" s="53">
        <v>162</v>
      </c>
      <c r="Q20" s="53">
        <v>162</v>
      </c>
      <c r="R20" s="53">
        <v>224</v>
      </c>
      <c r="S20" s="53">
        <v>274</v>
      </c>
      <c r="T20" s="53">
        <v>127</v>
      </c>
      <c r="U20" s="53">
        <v>107</v>
      </c>
      <c r="V20" s="53">
        <v>214</v>
      </c>
      <c r="W20" s="53">
        <v>141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10</v>
      </c>
      <c r="J22" s="56">
        <v>13</v>
      </c>
      <c r="K22" s="56">
        <v>13</v>
      </c>
      <c r="L22" s="56">
        <v>16</v>
      </c>
      <c r="M22" s="56">
        <v>12</v>
      </c>
      <c r="N22" s="56">
        <v>14</v>
      </c>
      <c r="O22" s="56">
        <v>61</v>
      </c>
      <c r="P22" s="56">
        <v>82</v>
      </c>
      <c r="Q22" s="56">
        <v>293</v>
      </c>
      <c r="R22" s="56">
        <v>189</v>
      </c>
      <c r="S22" s="56">
        <v>213</v>
      </c>
      <c r="T22" s="56">
        <v>215</v>
      </c>
      <c r="U22" s="56">
        <v>134</v>
      </c>
      <c r="V22" s="56">
        <v>184</v>
      </c>
      <c r="W22" s="56">
        <v>159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10</v>
      </c>
      <c r="J23" s="53">
        <v>13</v>
      </c>
      <c r="K23" s="53">
        <v>13</v>
      </c>
      <c r="L23" s="53">
        <v>16</v>
      </c>
      <c r="M23" s="53">
        <v>12</v>
      </c>
      <c r="N23" s="53">
        <v>14</v>
      </c>
      <c r="O23" s="53">
        <v>61</v>
      </c>
      <c r="P23" s="53">
        <v>82</v>
      </c>
      <c r="Q23" s="53">
        <v>293</v>
      </c>
      <c r="R23" s="53">
        <v>189</v>
      </c>
      <c r="S23" s="53">
        <v>213</v>
      </c>
      <c r="T23" s="53">
        <v>215</v>
      </c>
      <c r="U23" s="53">
        <v>134</v>
      </c>
      <c r="V23" s="53">
        <v>184</v>
      </c>
      <c r="W23" s="53">
        <v>159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'210251'!I31:T32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'210251'!I33:N33</f>
        <v>Descripción</v>
      </c>
      <c r="J33" s="137"/>
      <c r="K33" s="137"/>
      <c r="L33" s="137"/>
      <c r="M33" s="137"/>
      <c r="N33" s="137"/>
      <c r="O33" s="137" t="str">
        <f>'210251'!O33:T33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0.96424242424242423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{4184CFD1-33D5-47C0-8ABD-6C45BB475D3F}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{A7055B40-F335-446F-A298-0D54EE62EDEC}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{6DA3480F-FC89-435A-B3E1-E0D9361DFD01}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{190F0E6F-79F2-452B-B861-D0822F88D41B}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{38AD6120-6F53-4EF0-BF99-7CA059C3D0C1}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{45685ECD-5357-468A-9574-53D92AC5FC8D}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{D559C811-44C7-4EB3-A5F9-89DBAACAA96F}</x14:id>
        </ext>
      </extLst>
    </cfRule>
  </conditionalFormatting>
  <conditionalFormatting sqref="I14:AF14">
    <cfRule type="colorScale" priority="1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84CFD1-33D5-47C0-8ABD-6C45BB475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7055B40-F335-446F-A298-0D54EE62E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DA3480F-FC89-435A-B3E1-E0D9361DF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90F0E6F-79F2-452B-B861-D0822F88D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8AD6120-6F53-4EF0-BF99-7CA059C3D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5685ECD-5357-468A-9574-53D92AC5F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D559C811-44C7-4EB3-A5F9-89DBAACAA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210253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'210251'!A4:AG4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'210251'!I6:AF6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'210251'!AG6:AG9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'210251'!I9</f>
        <v>2020-36</v>
      </c>
      <c r="J9" s="50" t="str">
        <f>'210251'!J9</f>
        <v>2020-37</v>
      </c>
      <c r="K9" s="50" t="str">
        <f>'210251'!K9</f>
        <v>2020-38</v>
      </c>
      <c r="L9" s="50" t="str">
        <f>'210251'!L9</f>
        <v>2020-39</v>
      </c>
      <c r="M9" s="50" t="str">
        <f>'210251'!M9</f>
        <v>2020-40</v>
      </c>
      <c r="N9" s="50" t="str">
        <f>'210251'!N9</f>
        <v>2020-41</v>
      </c>
      <c r="O9" s="50" t="str">
        <f>'210251'!O9</f>
        <v>2020-42</v>
      </c>
      <c r="P9" s="50" t="str">
        <f>'210251'!P9</f>
        <v>2020-43</v>
      </c>
      <c r="Q9" s="50" t="str">
        <f>'210251'!Q9</f>
        <v>2020-44</v>
      </c>
      <c r="R9" s="50" t="str">
        <f>'210251'!R9</f>
        <v>2020-45</v>
      </c>
      <c r="S9" s="50" t="str">
        <f>'210251'!S9</f>
        <v>2020-46</v>
      </c>
      <c r="T9" s="50" t="str">
        <f>'210251'!T9</f>
        <v>2020-47</v>
      </c>
      <c r="U9" s="50" t="str">
        <f>'210251'!U9</f>
        <v>2020-48</v>
      </c>
      <c r="V9" s="50" t="str">
        <f>'210251'!V9</f>
        <v>2020-49</v>
      </c>
      <c r="W9" s="50" t="str">
        <f>'210251'!W9</f>
        <v>2020-50</v>
      </c>
      <c r="X9" s="50" t="str">
        <f>'210251'!X9</f>
        <v>2020-51</v>
      </c>
      <c r="Y9" s="50" t="str">
        <f>'210251'!Y9</f>
        <v>2020-52</v>
      </c>
      <c r="Z9" s="50" t="str">
        <f>'210251'!Z9</f>
        <v>2020-53</v>
      </c>
      <c r="AA9" s="50" t="str">
        <f>'210251'!AA9</f>
        <v>2021-01</v>
      </c>
      <c r="AB9" s="50" t="str">
        <f>'210251'!AB9</f>
        <v>2021-02</v>
      </c>
      <c r="AC9" s="50" t="str">
        <f>'210251'!AC9</f>
        <v>2021-03</v>
      </c>
      <c r="AD9" s="50" t="str">
        <f>'210251'!AD9</f>
        <v>2021-04</v>
      </c>
      <c r="AE9" s="50" t="str">
        <f>'210251'!AE9</f>
        <v>2021-05</v>
      </c>
      <c r="AF9" s="50" t="str">
        <f>'210251'!AF9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112</v>
      </c>
      <c r="P13" s="54">
        <v>244</v>
      </c>
      <c r="Q13" s="54">
        <v>232</v>
      </c>
      <c r="R13" s="54">
        <v>191</v>
      </c>
      <c r="S13" s="54">
        <v>151</v>
      </c>
      <c r="T13" s="54">
        <v>193</v>
      </c>
      <c r="U13" s="54">
        <v>143</v>
      </c>
      <c r="V13" s="54">
        <v>164</v>
      </c>
      <c r="W13" s="54">
        <v>156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0.99249061326658328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113</v>
      </c>
      <c r="P14" s="53">
        <v>247</v>
      </c>
      <c r="Q14" s="53">
        <v>234</v>
      </c>
      <c r="R14" s="53">
        <v>192</v>
      </c>
      <c r="S14" s="53">
        <v>152</v>
      </c>
      <c r="T14" s="53">
        <v>193</v>
      </c>
      <c r="U14" s="53">
        <v>144</v>
      </c>
      <c r="V14" s="53">
        <v>166</v>
      </c>
      <c r="W14" s="53">
        <v>157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2</v>
      </c>
      <c r="J16" s="55">
        <v>2</v>
      </c>
      <c r="K16" s="55">
        <v>0</v>
      </c>
      <c r="L16" s="55">
        <v>1</v>
      </c>
      <c r="M16" s="55">
        <v>5</v>
      </c>
      <c r="N16" s="55">
        <v>6</v>
      </c>
      <c r="O16" s="55">
        <v>210</v>
      </c>
      <c r="P16" s="55">
        <v>298</v>
      </c>
      <c r="Q16" s="55">
        <v>370</v>
      </c>
      <c r="R16" s="55">
        <v>434</v>
      </c>
      <c r="S16" s="55">
        <v>390</v>
      </c>
      <c r="T16" s="55">
        <v>390</v>
      </c>
      <c r="U16" s="55">
        <v>299</v>
      </c>
      <c r="V16" s="55">
        <v>382</v>
      </c>
      <c r="W16" s="55">
        <v>351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2</v>
      </c>
      <c r="J17" s="53">
        <v>2</v>
      </c>
      <c r="K17" s="53">
        <v>0</v>
      </c>
      <c r="L17" s="53">
        <v>1</v>
      </c>
      <c r="M17" s="53">
        <v>5</v>
      </c>
      <c r="N17" s="53">
        <v>6</v>
      </c>
      <c r="O17" s="53">
        <v>210</v>
      </c>
      <c r="P17" s="53">
        <v>298</v>
      </c>
      <c r="Q17" s="53">
        <v>370</v>
      </c>
      <c r="R17" s="53">
        <v>434</v>
      </c>
      <c r="S17" s="53">
        <v>390</v>
      </c>
      <c r="T17" s="53">
        <v>390</v>
      </c>
      <c r="U17" s="53">
        <v>299</v>
      </c>
      <c r="V17" s="53">
        <v>382</v>
      </c>
      <c r="W17" s="53">
        <v>351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112</v>
      </c>
      <c r="Q19" s="56">
        <v>166</v>
      </c>
      <c r="R19" s="56">
        <v>199</v>
      </c>
      <c r="S19" s="56">
        <v>327</v>
      </c>
      <c r="T19" s="56">
        <v>151</v>
      </c>
      <c r="U19" s="56">
        <v>120</v>
      </c>
      <c r="V19" s="56">
        <v>220</v>
      </c>
      <c r="W19" s="56">
        <v>111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112</v>
      </c>
      <c r="Q20" s="53">
        <v>166</v>
      </c>
      <c r="R20" s="53">
        <v>199</v>
      </c>
      <c r="S20" s="53">
        <v>327</v>
      </c>
      <c r="T20" s="53">
        <v>151</v>
      </c>
      <c r="U20" s="53">
        <v>120</v>
      </c>
      <c r="V20" s="53">
        <v>220</v>
      </c>
      <c r="W20" s="53">
        <v>111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2</v>
      </c>
      <c r="J22" s="56">
        <v>2</v>
      </c>
      <c r="K22" s="56">
        <v>0</v>
      </c>
      <c r="L22" s="56">
        <v>1</v>
      </c>
      <c r="M22" s="56">
        <v>5</v>
      </c>
      <c r="N22" s="56">
        <v>6</v>
      </c>
      <c r="O22" s="56">
        <v>97</v>
      </c>
      <c r="P22" s="56">
        <v>51</v>
      </c>
      <c r="Q22" s="56">
        <v>136</v>
      </c>
      <c r="R22" s="56">
        <v>242</v>
      </c>
      <c r="S22" s="56">
        <v>238</v>
      </c>
      <c r="T22" s="56">
        <v>197</v>
      </c>
      <c r="U22" s="56">
        <v>155</v>
      </c>
      <c r="V22" s="56">
        <v>216</v>
      </c>
      <c r="W22" s="56">
        <v>194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2</v>
      </c>
      <c r="J23" s="53">
        <v>2</v>
      </c>
      <c r="K23" s="53">
        <v>0</v>
      </c>
      <c r="L23" s="53">
        <v>1</v>
      </c>
      <c r="M23" s="53">
        <v>5</v>
      </c>
      <c r="N23" s="53">
        <v>6</v>
      </c>
      <c r="O23" s="53">
        <v>97</v>
      </c>
      <c r="P23" s="53">
        <v>51</v>
      </c>
      <c r="Q23" s="53">
        <v>136</v>
      </c>
      <c r="R23" s="53">
        <v>242</v>
      </c>
      <c r="S23" s="53">
        <v>238</v>
      </c>
      <c r="T23" s="53">
        <v>197</v>
      </c>
      <c r="U23" s="53">
        <v>155</v>
      </c>
      <c r="V23" s="53">
        <v>216</v>
      </c>
      <c r="W23" s="53">
        <v>194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'210251'!I31:T32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'210251'!I33:N33</f>
        <v>Descripción</v>
      </c>
      <c r="J33" s="137"/>
      <c r="K33" s="137"/>
      <c r="L33" s="137"/>
      <c r="M33" s="137"/>
      <c r="N33" s="137"/>
      <c r="O33" s="137" t="str">
        <f>'210251'!O33:T33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0.99249061326658328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{AD251BB3-E18A-4EA8-A26E-2F297C908C28}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{8FD9743E-A576-4B02-87E3-FD28AEA27666}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{99D77F5D-179C-4E5A-A041-2DD92090E98C}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{28EF2F83-382E-4237-847B-E1162E16AB77}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{225D41DA-E417-4395-B5A3-CD9D5D00FF05}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{1666A9EF-599F-4373-BB82-E9779E2C4C08}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{34AE70D2-6765-47E1-8732-28403B339C29}</x14:id>
        </ext>
      </extLst>
    </cfRule>
  </conditionalFormatting>
  <conditionalFormatting sqref="I14:AF14">
    <cfRule type="colorScale" priority="1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251BB3-E18A-4EA8-A26E-2F297C908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8FD9743E-A576-4B02-87E3-FD28AEA27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9D77F5D-179C-4E5A-A041-2DD92090E9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8EF2F83-382E-4237-847B-E1162E16A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25D41DA-E417-4395-B5A3-CD9D5D00F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666A9EF-599F-4373-BB82-E9779E2C4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34AE70D2-6765-47E1-8732-28403B339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210254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'210251'!A4:AG4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'210251'!I6:AF6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'210251'!AG6:AG9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'210251'!I9</f>
        <v>2020-36</v>
      </c>
      <c r="J9" s="50" t="str">
        <f>'210251'!J9</f>
        <v>2020-37</v>
      </c>
      <c r="K9" s="50" t="str">
        <f>'210251'!K9</f>
        <v>2020-38</v>
      </c>
      <c r="L9" s="50" t="str">
        <f>'210251'!L9</f>
        <v>2020-39</v>
      </c>
      <c r="M9" s="50" t="str">
        <f>'210251'!M9</f>
        <v>2020-40</v>
      </c>
      <c r="N9" s="50" t="str">
        <f>'210251'!N9</f>
        <v>2020-41</v>
      </c>
      <c r="O9" s="50" t="str">
        <f>'210251'!O9</f>
        <v>2020-42</v>
      </c>
      <c r="P9" s="50" t="str">
        <f>'210251'!P9</f>
        <v>2020-43</v>
      </c>
      <c r="Q9" s="50" t="str">
        <f>'210251'!Q9</f>
        <v>2020-44</v>
      </c>
      <c r="R9" s="50" t="str">
        <f>'210251'!R9</f>
        <v>2020-45</v>
      </c>
      <c r="S9" s="50" t="str">
        <f>'210251'!S9</f>
        <v>2020-46</v>
      </c>
      <c r="T9" s="50" t="str">
        <f>'210251'!T9</f>
        <v>2020-47</v>
      </c>
      <c r="U9" s="50" t="str">
        <f>'210251'!U9</f>
        <v>2020-48</v>
      </c>
      <c r="V9" s="50" t="str">
        <f>'210251'!V9</f>
        <v>2020-49</v>
      </c>
      <c r="W9" s="50" t="str">
        <f>'210251'!W9</f>
        <v>2020-50</v>
      </c>
      <c r="X9" s="50" t="str">
        <f>'210251'!X9</f>
        <v>2020-51</v>
      </c>
      <c r="Y9" s="50" t="str">
        <f>'210251'!Y9</f>
        <v>2020-52</v>
      </c>
      <c r="Z9" s="50" t="str">
        <f>'210251'!Z9</f>
        <v>2020-53</v>
      </c>
      <c r="AA9" s="50" t="str">
        <f>'210251'!AA9</f>
        <v>2021-01</v>
      </c>
      <c r="AB9" s="50" t="str">
        <f>'210251'!AB9</f>
        <v>2021-02</v>
      </c>
      <c r="AC9" s="50" t="str">
        <f>'210251'!AC9</f>
        <v>2021-03</v>
      </c>
      <c r="AD9" s="50" t="str">
        <f>'210251'!AD9</f>
        <v>2021-04</v>
      </c>
      <c r="AE9" s="50" t="str">
        <f>'210251'!AE9</f>
        <v>2021-05</v>
      </c>
      <c r="AF9" s="50" t="str">
        <f>'210251'!AF9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124</v>
      </c>
      <c r="P13" s="54">
        <v>252</v>
      </c>
      <c r="Q13" s="54">
        <v>136</v>
      </c>
      <c r="R13" s="54">
        <v>120</v>
      </c>
      <c r="S13" s="54">
        <v>107</v>
      </c>
      <c r="T13" s="54">
        <v>178</v>
      </c>
      <c r="U13" s="54">
        <v>168</v>
      </c>
      <c r="V13" s="54">
        <v>209</v>
      </c>
      <c r="W13" s="54">
        <v>163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0.98645903859174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124</v>
      </c>
      <c r="P14" s="53">
        <v>256</v>
      </c>
      <c r="Q14" s="53">
        <v>139</v>
      </c>
      <c r="R14" s="53">
        <v>123</v>
      </c>
      <c r="S14" s="53">
        <v>108</v>
      </c>
      <c r="T14" s="53">
        <v>182</v>
      </c>
      <c r="U14" s="53">
        <v>170</v>
      </c>
      <c r="V14" s="53">
        <v>212</v>
      </c>
      <c r="W14" s="53">
        <v>163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1</v>
      </c>
      <c r="J16" s="55">
        <v>2</v>
      </c>
      <c r="K16" s="55">
        <v>0</v>
      </c>
      <c r="L16" s="55">
        <v>3</v>
      </c>
      <c r="M16" s="55">
        <v>1</v>
      </c>
      <c r="N16" s="55">
        <v>6</v>
      </c>
      <c r="O16" s="55">
        <v>146</v>
      </c>
      <c r="P16" s="55">
        <v>470</v>
      </c>
      <c r="Q16" s="55">
        <v>289</v>
      </c>
      <c r="R16" s="55">
        <v>369</v>
      </c>
      <c r="S16" s="55">
        <v>293</v>
      </c>
      <c r="T16" s="55">
        <v>282</v>
      </c>
      <c r="U16" s="55">
        <v>374</v>
      </c>
      <c r="V16" s="55">
        <v>310</v>
      </c>
      <c r="W16" s="55">
        <v>336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1</v>
      </c>
      <c r="J17" s="53">
        <v>2</v>
      </c>
      <c r="K17" s="53">
        <v>0</v>
      </c>
      <c r="L17" s="53">
        <v>3</v>
      </c>
      <c r="M17" s="53">
        <v>1</v>
      </c>
      <c r="N17" s="53">
        <v>6</v>
      </c>
      <c r="O17" s="53">
        <v>146</v>
      </c>
      <c r="P17" s="53">
        <v>470</v>
      </c>
      <c r="Q17" s="53">
        <v>289</v>
      </c>
      <c r="R17" s="53">
        <v>369</v>
      </c>
      <c r="S17" s="53">
        <v>293</v>
      </c>
      <c r="T17" s="53">
        <v>282</v>
      </c>
      <c r="U17" s="53">
        <v>374</v>
      </c>
      <c r="V17" s="53">
        <v>310</v>
      </c>
      <c r="W17" s="53">
        <v>336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146</v>
      </c>
      <c r="Q19" s="56">
        <v>121</v>
      </c>
      <c r="R19" s="56">
        <v>193</v>
      </c>
      <c r="S19" s="56">
        <v>188</v>
      </c>
      <c r="T19" s="56">
        <v>102</v>
      </c>
      <c r="U19" s="56">
        <v>119</v>
      </c>
      <c r="V19" s="56">
        <v>211</v>
      </c>
      <c r="W19" s="56">
        <v>193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146</v>
      </c>
      <c r="Q20" s="53">
        <v>121</v>
      </c>
      <c r="R20" s="53">
        <v>193</v>
      </c>
      <c r="S20" s="53">
        <v>188</v>
      </c>
      <c r="T20" s="53">
        <v>102</v>
      </c>
      <c r="U20" s="53">
        <v>119</v>
      </c>
      <c r="V20" s="53">
        <v>211</v>
      </c>
      <c r="W20" s="53">
        <v>193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</v>
      </c>
      <c r="J22" s="56">
        <v>2</v>
      </c>
      <c r="K22" s="56">
        <v>0</v>
      </c>
      <c r="L22" s="56">
        <v>3</v>
      </c>
      <c r="M22" s="56">
        <v>1</v>
      </c>
      <c r="N22" s="56">
        <v>6</v>
      </c>
      <c r="O22" s="56">
        <v>22</v>
      </c>
      <c r="P22" s="56">
        <v>114</v>
      </c>
      <c r="Q22" s="56">
        <v>150</v>
      </c>
      <c r="R22" s="56">
        <v>246</v>
      </c>
      <c r="S22" s="56">
        <v>185</v>
      </c>
      <c r="T22" s="56">
        <v>100</v>
      </c>
      <c r="U22" s="56">
        <v>204</v>
      </c>
      <c r="V22" s="56">
        <v>98</v>
      </c>
      <c r="W22" s="56">
        <v>173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</v>
      </c>
      <c r="J23" s="53">
        <v>2</v>
      </c>
      <c r="K23" s="53">
        <v>0</v>
      </c>
      <c r="L23" s="53">
        <v>3</v>
      </c>
      <c r="M23" s="53">
        <v>1</v>
      </c>
      <c r="N23" s="53">
        <v>6</v>
      </c>
      <c r="O23" s="53">
        <v>22</v>
      </c>
      <c r="P23" s="53">
        <v>114</v>
      </c>
      <c r="Q23" s="53">
        <v>150</v>
      </c>
      <c r="R23" s="53">
        <v>246</v>
      </c>
      <c r="S23" s="53">
        <v>185</v>
      </c>
      <c r="T23" s="53">
        <v>100</v>
      </c>
      <c r="U23" s="53">
        <v>204</v>
      </c>
      <c r="V23" s="53">
        <v>98</v>
      </c>
      <c r="W23" s="53">
        <v>173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'210251'!I31:T32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'210251'!I33:N33</f>
        <v>Descripción</v>
      </c>
      <c r="J33" s="137"/>
      <c r="K33" s="137"/>
      <c r="L33" s="137"/>
      <c r="M33" s="137"/>
      <c r="N33" s="137"/>
      <c r="O33" s="137" t="str">
        <f>'210251'!O33:T33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0.98645903859174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{47D672B5-8081-43B3-B1C6-98C811FFA943}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{A4F555BC-08CD-4AEA-97B5-6861B97CBA0C}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{50B96FB0-1454-40E2-8852-182D5EE804A8}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{1066CB6E-DD0C-413A-9AA2-CB0A18D69AC5}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{0CFB301F-B531-4FA1-8978-C22A723096A2}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{C9CBC5FD-660D-45FB-B108-A2583EC493FF}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{01760FA5-1655-4890-9B11-21D653131DF4}</x14:id>
        </ext>
      </extLst>
    </cfRule>
  </conditionalFormatting>
  <conditionalFormatting sqref="I14:AF14">
    <cfRule type="colorScale" priority="1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6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6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6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6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672B5-8081-43B3-B1C6-98C811FFA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4F555BC-08CD-4AEA-97B5-6861B97CB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50B96FB0-1454-40E2-8852-182D5EE80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066CB6E-DD0C-413A-9AA2-CB0A18D69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CFB301F-B531-4FA1-8978-C22A72309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9CBC5FD-660D-45FB-B108-A2583EC49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01760FA5-1655-4890-9B11-21D653131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210255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'210251'!A4:AG4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'210251'!I6:AF6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'210251'!AG6:AG9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'210251'!I9</f>
        <v>2020-36</v>
      </c>
      <c r="J9" s="50" t="str">
        <f>'210251'!J9</f>
        <v>2020-37</v>
      </c>
      <c r="K9" s="50" t="str">
        <f>'210251'!K9</f>
        <v>2020-38</v>
      </c>
      <c r="L9" s="50" t="str">
        <f>'210251'!L9</f>
        <v>2020-39</v>
      </c>
      <c r="M9" s="50" t="str">
        <f>'210251'!M9</f>
        <v>2020-40</v>
      </c>
      <c r="N9" s="50" t="str">
        <f>'210251'!N9</f>
        <v>2020-41</v>
      </c>
      <c r="O9" s="50" t="str">
        <f>'210251'!O9</f>
        <v>2020-42</v>
      </c>
      <c r="P9" s="50" t="str">
        <f>'210251'!P9</f>
        <v>2020-43</v>
      </c>
      <c r="Q9" s="50" t="str">
        <f>'210251'!Q9</f>
        <v>2020-44</v>
      </c>
      <c r="R9" s="50" t="str">
        <f>'210251'!R9</f>
        <v>2020-45</v>
      </c>
      <c r="S9" s="50" t="str">
        <f>'210251'!S9</f>
        <v>2020-46</v>
      </c>
      <c r="T9" s="50" t="str">
        <f>'210251'!T9</f>
        <v>2020-47</v>
      </c>
      <c r="U9" s="50" t="str">
        <f>'210251'!U9</f>
        <v>2020-48</v>
      </c>
      <c r="V9" s="50" t="str">
        <f>'210251'!V9</f>
        <v>2020-49</v>
      </c>
      <c r="W9" s="50" t="str">
        <f>'210251'!W9</f>
        <v>2020-50</v>
      </c>
      <c r="X9" s="50" t="str">
        <f>'210251'!X9</f>
        <v>2020-51</v>
      </c>
      <c r="Y9" s="50" t="str">
        <f>'210251'!Y9</f>
        <v>2020-52</v>
      </c>
      <c r="Z9" s="50" t="str">
        <f>'210251'!Z9</f>
        <v>2020-53</v>
      </c>
      <c r="AA9" s="50" t="str">
        <f>'210251'!AA9</f>
        <v>2021-01</v>
      </c>
      <c r="AB9" s="50" t="str">
        <f>'210251'!AB9</f>
        <v>2021-02</v>
      </c>
      <c r="AC9" s="50" t="str">
        <f>'210251'!AC9</f>
        <v>2021-03</v>
      </c>
      <c r="AD9" s="50" t="str">
        <f>'210251'!AD9</f>
        <v>2021-04</v>
      </c>
      <c r="AE9" s="50" t="str">
        <f>'210251'!AE9</f>
        <v>2021-05</v>
      </c>
      <c r="AF9" s="50" t="str">
        <f>'210251'!AF9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90</v>
      </c>
      <c r="P13" s="54">
        <v>199</v>
      </c>
      <c r="Q13" s="54">
        <v>225</v>
      </c>
      <c r="R13" s="54">
        <v>136</v>
      </c>
      <c r="S13" s="54">
        <v>92</v>
      </c>
      <c r="T13" s="54">
        <v>113</v>
      </c>
      <c r="U13" s="54">
        <v>127</v>
      </c>
      <c r="V13" s="54">
        <v>163</v>
      </c>
      <c r="W13" s="54">
        <v>143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0.97207547169811326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94</v>
      </c>
      <c r="P14" s="53">
        <v>206</v>
      </c>
      <c r="Q14" s="53">
        <v>230</v>
      </c>
      <c r="R14" s="53">
        <v>142</v>
      </c>
      <c r="S14" s="53">
        <v>92</v>
      </c>
      <c r="T14" s="53">
        <v>115</v>
      </c>
      <c r="U14" s="53">
        <v>129</v>
      </c>
      <c r="V14" s="53">
        <v>167</v>
      </c>
      <c r="W14" s="53">
        <v>150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3</v>
      </c>
      <c r="J16" s="55">
        <v>3</v>
      </c>
      <c r="K16" s="55">
        <v>2</v>
      </c>
      <c r="L16" s="55">
        <v>7</v>
      </c>
      <c r="M16" s="55">
        <v>8</v>
      </c>
      <c r="N16" s="55">
        <v>7</v>
      </c>
      <c r="O16" s="55">
        <v>144</v>
      </c>
      <c r="P16" s="55">
        <v>231</v>
      </c>
      <c r="Q16" s="55">
        <v>326</v>
      </c>
      <c r="R16" s="55">
        <v>293</v>
      </c>
      <c r="S16" s="55">
        <v>330</v>
      </c>
      <c r="T16" s="55">
        <v>261</v>
      </c>
      <c r="U16" s="55">
        <v>225</v>
      </c>
      <c r="V16" s="55">
        <v>290</v>
      </c>
      <c r="W16" s="55">
        <v>285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3</v>
      </c>
      <c r="J17" s="53">
        <v>3</v>
      </c>
      <c r="K17" s="53">
        <v>2</v>
      </c>
      <c r="L17" s="53">
        <v>7</v>
      </c>
      <c r="M17" s="53">
        <v>8</v>
      </c>
      <c r="N17" s="53">
        <v>7</v>
      </c>
      <c r="O17" s="53">
        <v>144</v>
      </c>
      <c r="P17" s="53">
        <v>231</v>
      </c>
      <c r="Q17" s="53">
        <v>326</v>
      </c>
      <c r="R17" s="53">
        <v>293</v>
      </c>
      <c r="S17" s="53">
        <v>330</v>
      </c>
      <c r="T17" s="53">
        <v>261</v>
      </c>
      <c r="U17" s="53">
        <v>225</v>
      </c>
      <c r="V17" s="53">
        <v>290</v>
      </c>
      <c r="W17" s="53">
        <v>285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2</v>
      </c>
      <c r="P19" s="56">
        <v>104</v>
      </c>
      <c r="Q19" s="56">
        <v>108</v>
      </c>
      <c r="R19" s="56">
        <v>208</v>
      </c>
      <c r="S19" s="56">
        <v>249</v>
      </c>
      <c r="T19" s="56">
        <v>90</v>
      </c>
      <c r="U19" s="56">
        <v>58</v>
      </c>
      <c r="V19" s="56">
        <v>197</v>
      </c>
      <c r="W19" s="56">
        <v>114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2</v>
      </c>
      <c r="P20" s="53">
        <v>104</v>
      </c>
      <c r="Q20" s="53">
        <v>108</v>
      </c>
      <c r="R20" s="53">
        <v>208</v>
      </c>
      <c r="S20" s="53">
        <v>249</v>
      </c>
      <c r="T20" s="53">
        <v>90</v>
      </c>
      <c r="U20" s="53">
        <v>58</v>
      </c>
      <c r="V20" s="53">
        <v>197</v>
      </c>
      <c r="W20" s="53">
        <v>114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3</v>
      </c>
      <c r="J22" s="56">
        <v>3</v>
      </c>
      <c r="K22" s="56">
        <v>2</v>
      </c>
      <c r="L22" s="56">
        <v>7</v>
      </c>
      <c r="M22" s="56">
        <v>8</v>
      </c>
      <c r="N22" s="56">
        <v>7</v>
      </c>
      <c r="O22" s="56">
        <v>50</v>
      </c>
      <c r="P22" s="56">
        <v>25</v>
      </c>
      <c r="Q22" s="56">
        <v>96</v>
      </c>
      <c r="R22" s="56">
        <v>151</v>
      </c>
      <c r="S22" s="56">
        <v>238</v>
      </c>
      <c r="T22" s="56">
        <v>146</v>
      </c>
      <c r="U22" s="56">
        <v>96</v>
      </c>
      <c r="V22" s="56">
        <v>123</v>
      </c>
      <c r="W22" s="56">
        <v>135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3</v>
      </c>
      <c r="J23" s="53">
        <v>3</v>
      </c>
      <c r="K23" s="53">
        <v>2</v>
      </c>
      <c r="L23" s="53">
        <v>7</v>
      </c>
      <c r="M23" s="53">
        <v>8</v>
      </c>
      <c r="N23" s="53">
        <v>7</v>
      </c>
      <c r="O23" s="53">
        <v>50</v>
      </c>
      <c r="P23" s="53">
        <v>25</v>
      </c>
      <c r="Q23" s="53">
        <v>96</v>
      </c>
      <c r="R23" s="53">
        <v>151</v>
      </c>
      <c r="S23" s="53">
        <v>238</v>
      </c>
      <c r="T23" s="53">
        <v>146</v>
      </c>
      <c r="U23" s="53">
        <v>96</v>
      </c>
      <c r="V23" s="53">
        <v>123</v>
      </c>
      <c r="W23" s="53">
        <v>135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65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46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  <c r="V26" s="28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'210251'!I31:T32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'210251'!I33:N33</f>
        <v>Descripción</v>
      </c>
      <c r="J33" s="137"/>
      <c r="K33" s="137"/>
      <c r="L33" s="137"/>
      <c r="M33" s="137"/>
      <c r="N33" s="137"/>
      <c r="O33" s="137" t="str">
        <f>'210251'!O33:T33</f>
        <v xml:space="preserve">No conformidad </v>
      </c>
      <c r="P33" s="137"/>
      <c r="Q33" s="137"/>
      <c r="R33" s="137"/>
      <c r="S33" s="137"/>
      <c r="T33" s="137"/>
      <c r="U33" s="60"/>
      <c r="V33" s="59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0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0.97207547169811326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61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16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>
      <c r="V48" s="61"/>
    </row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{8A6B43CB-CC30-4146-84BC-5E1EB60067A8}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{7AD13AD3-5499-48D5-9C29-6CC40DC6D3B4}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{8175931F-573D-4C24-B858-09C3D72A7EFF}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{C17DEC5C-E86C-4B09-9471-CB684D199E83}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{305592A6-DB48-49D3-AD3C-2073BF72BA02}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{1D262AC5-2F12-4753-988F-BBEBE1DF00C0}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{8696B531-21B1-455F-B430-28DB17E1DF38}</x14:id>
        </ext>
      </extLst>
    </cfRule>
  </conditionalFormatting>
  <conditionalFormatting sqref="I14:AF14">
    <cfRule type="colorScale" priority="1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7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 V24">
    <cfRule type="colorScale" priority="17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7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7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B43CB-CC30-4146-84BC-5E1EB6006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7AD13AD3-5499-48D5-9C29-6CC40DC6D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175931F-573D-4C24-B858-09C3D72A7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17DEC5C-E86C-4B09-9471-CB684D199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05592A6-DB48-49D3-AD3C-2073BF72B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262AC5-2F12-4753-988F-BBEBE1DF0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8696B531-21B1-455F-B430-28DB17E1D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48"/>
  <sheetViews>
    <sheetView showGridLines="0" topLeftCell="H5" zoomScale="50" zoomScaleNormal="50" workbookViewId="0">
      <selection activeCell="W10" sqref="W10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210351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'210251'!I9</f>
        <v>2020-36</v>
      </c>
      <c r="J9" s="64" t="str">
        <f>'210251'!J9</f>
        <v>2020-37</v>
      </c>
      <c r="K9" s="64" t="str">
        <f>'210251'!K9</f>
        <v>2020-38</v>
      </c>
      <c r="L9" s="64" t="str">
        <f>'210251'!L9</f>
        <v>2020-39</v>
      </c>
      <c r="M9" s="64" t="str">
        <f>'210251'!M9</f>
        <v>2020-40</v>
      </c>
      <c r="N9" s="64" t="str">
        <f>'210251'!N9</f>
        <v>2020-41</v>
      </c>
      <c r="O9" s="64" t="str">
        <f>'210251'!O9</f>
        <v>2020-42</v>
      </c>
      <c r="P9" s="64" t="str">
        <f>'210251'!P9</f>
        <v>2020-43</v>
      </c>
      <c r="Q9" s="64" t="str">
        <f>'210251'!Q9</f>
        <v>2020-44</v>
      </c>
      <c r="R9" s="64" t="str">
        <f>'210251'!R9</f>
        <v>2020-45</v>
      </c>
      <c r="S9" s="64" t="str">
        <f>'210251'!S9</f>
        <v>2020-46</v>
      </c>
      <c r="T9" s="64" t="str">
        <f>'210251'!T9</f>
        <v>2020-47</v>
      </c>
      <c r="U9" s="64" t="str">
        <f>'210251'!U9</f>
        <v>2020-48</v>
      </c>
      <c r="V9" s="64" t="str">
        <f>'210251'!V9</f>
        <v>2020-49</v>
      </c>
      <c r="W9" s="64" t="str">
        <f>'210251'!W9</f>
        <v>2020-50</v>
      </c>
      <c r="X9" s="64" t="str">
        <f>'210251'!X9</f>
        <v>2020-51</v>
      </c>
      <c r="Y9" s="64" t="str">
        <f>'210251'!Y9</f>
        <v>2020-52</v>
      </c>
      <c r="Z9" s="64" t="str">
        <f>'210251'!Z9</f>
        <v>2020-53</v>
      </c>
      <c r="AA9" s="64" t="str">
        <f>'210251'!AA9</f>
        <v>2021-01</v>
      </c>
      <c r="AB9" s="64" t="str">
        <f>'210251'!AB9</f>
        <v>2021-02</v>
      </c>
      <c r="AC9" s="64" t="str">
        <f>'210251'!AC9</f>
        <v>2021-03</v>
      </c>
      <c r="AD9" s="64" t="str">
        <f>'210251'!AD9</f>
        <v>2021-04</v>
      </c>
      <c r="AE9" s="64" t="str">
        <f>'210251'!AE9</f>
        <v>2021-05</v>
      </c>
      <c r="AF9" s="64" t="str">
        <f>'210251'!AF9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74</v>
      </c>
      <c r="J10" s="52">
        <v>322</v>
      </c>
      <c r="K10" s="52">
        <v>435</v>
      </c>
      <c r="L10" s="52">
        <v>354</v>
      </c>
      <c r="M10" s="52">
        <v>488</v>
      </c>
      <c r="N10" s="52">
        <v>558</v>
      </c>
      <c r="O10" s="52">
        <v>588</v>
      </c>
      <c r="P10" s="52">
        <v>612</v>
      </c>
      <c r="Q10" s="52">
        <v>550</v>
      </c>
      <c r="R10" s="52">
        <v>487</v>
      </c>
      <c r="S10" s="52">
        <v>451</v>
      </c>
      <c r="T10" s="52">
        <v>661</v>
      </c>
      <c r="U10" s="52">
        <v>528</v>
      </c>
      <c r="V10" s="52">
        <v>726</v>
      </c>
      <c r="W10" s="52">
        <v>763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1.0098365013957198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77</v>
      </c>
      <c r="J11" s="51">
        <v>332</v>
      </c>
      <c r="K11" s="51">
        <v>461</v>
      </c>
      <c r="L11" s="51">
        <v>336</v>
      </c>
      <c r="M11" s="51">
        <v>507</v>
      </c>
      <c r="N11" s="51">
        <v>572</v>
      </c>
      <c r="O11" s="51">
        <v>585</v>
      </c>
      <c r="P11" s="51">
        <v>600</v>
      </c>
      <c r="Q11" s="51">
        <v>531</v>
      </c>
      <c r="R11" s="51">
        <v>483</v>
      </c>
      <c r="S11" s="51">
        <v>451</v>
      </c>
      <c r="T11" s="51">
        <v>644</v>
      </c>
      <c r="U11" s="51">
        <v>511</v>
      </c>
      <c r="V11" s="51">
        <v>703</v>
      </c>
      <c r="W11" s="51">
        <v>730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77</v>
      </c>
      <c r="J13" s="54">
        <v>331</v>
      </c>
      <c r="K13" s="54">
        <v>459</v>
      </c>
      <c r="L13" s="54">
        <v>333</v>
      </c>
      <c r="M13" s="54">
        <v>486</v>
      </c>
      <c r="N13" s="54">
        <v>567</v>
      </c>
      <c r="O13" s="54">
        <v>584</v>
      </c>
      <c r="P13" s="54">
        <v>593</v>
      </c>
      <c r="Q13" s="54">
        <v>529</v>
      </c>
      <c r="R13" s="54">
        <v>562</v>
      </c>
      <c r="S13" s="54">
        <v>449</v>
      </c>
      <c r="T13" s="54">
        <v>637</v>
      </c>
      <c r="U13" s="54">
        <v>506</v>
      </c>
      <c r="V13" s="54">
        <v>696</v>
      </c>
      <c r="W13" s="54">
        <v>719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0.98948475289169291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77</v>
      </c>
      <c r="J14" s="53">
        <v>332</v>
      </c>
      <c r="K14" s="53">
        <v>461</v>
      </c>
      <c r="L14" s="53">
        <v>336</v>
      </c>
      <c r="M14" s="53">
        <v>488</v>
      </c>
      <c r="N14" s="53">
        <v>572</v>
      </c>
      <c r="O14" s="53">
        <v>585</v>
      </c>
      <c r="P14" s="53">
        <v>600</v>
      </c>
      <c r="Q14" s="53">
        <v>531</v>
      </c>
      <c r="R14" s="53">
        <v>587</v>
      </c>
      <c r="S14" s="53">
        <v>451</v>
      </c>
      <c r="T14" s="53">
        <v>644</v>
      </c>
      <c r="U14" s="53">
        <v>511</v>
      </c>
      <c r="V14" s="53">
        <v>703</v>
      </c>
      <c r="W14" s="53">
        <v>730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354</v>
      </c>
      <c r="J16" s="55">
        <v>1043</v>
      </c>
      <c r="K16" s="55">
        <v>1407</v>
      </c>
      <c r="L16" s="55">
        <v>1510</v>
      </c>
      <c r="M16" s="55">
        <v>2213</v>
      </c>
      <c r="N16" s="55">
        <v>1851</v>
      </c>
      <c r="O16" s="55">
        <v>2647</v>
      </c>
      <c r="P16" s="55">
        <v>2405</v>
      </c>
      <c r="Q16" s="55">
        <v>2391</v>
      </c>
      <c r="R16" s="55">
        <v>2259</v>
      </c>
      <c r="S16" s="55">
        <v>1077</v>
      </c>
      <c r="T16" s="55">
        <v>1324</v>
      </c>
      <c r="U16" s="55">
        <v>1133</v>
      </c>
      <c r="V16" s="55">
        <v>1270</v>
      </c>
      <c r="W16" s="55">
        <v>1374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0.99626268019220499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354</v>
      </c>
      <c r="J17" s="53">
        <v>1043</v>
      </c>
      <c r="K17" s="53">
        <v>1407</v>
      </c>
      <c r="L17" s="53">
        <v>1510</v>
      </c>
      <c r="M17" s="53">
        <v>2215</v>
      </c>
      <c r="N17" s="53">
        <v>1851</v>
      </c>
      <c r="O17" s="53">
        <v>2647</v>
      </c>
      <c r="P17" s="53">
        <v>2406</v>
      </c>
      <c r="Q17" s="53">
        <v>2397</v>
      </c>
      <c r="R17" s="53">
        <v>2262</v>
      </c>
      <c r="S17" s="53">
        <v>1077</v>
      </c>
      <c r="T17" s="53">
        <v>1337</v>
      </c>
      <c r="U17" s="53">
        <v>1199</v>
      </c>
      <c r="V17" s="53">
        <v>1270</v>
      </c>
      <c r="W17" s="53">
        <v>1374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118</v>
      </c>
      <c r="J19" s="56">
        <v>258</v>
      </c>
      <c r="K19" s="56">
        <v>335</v>
      </c>
      <c r="L19" s="56">
        <v>423</v>
      </c>
      <c r="M19" s="56">
        <v>670</v>
      </c>
      <c r="N19" s="56">
        <v>350</v>
      </c>
      <c r="O19" s="56">
        <v>735</v>
      </c>
      <c r="P19" s="56">
        <v>575</v>
      </c>
      <c r="Q19" s="56">
        <v>589</v>
      </c>
      <c r="R19" s="56">
        <v>541</v>
      </c>
      <c r="S19" s="56">
        <v>457</v>
      </c>
      <c r="T19" s="56">
        <v>637</v>
      </c>
      <c r="U19" s="56">
        <v>523</v>
      </c>
      <c r="V19" s="56">
        <v>702</v>
      </c>
      <c r="W19" s="56">
        <v>703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0.99626268019220499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118</v>
      </c>
      <c r="J20" s="53">
        <v>258</v>
      </c>
      <c r="K20" s="53">
        <v>335</v>
      </c>
      <c r="L20" s="53">
        <v>423</v>
      </c>
      <c r="M20" s="53">
        <v>670</v>
      </c>
      <c r="N20" s="53">
        <v>350</v>
      </c>
      <c r="O20" s="53">
        <v>735</v>
      </c>
      <c r="P20" s="53">
        <v>575</v>
      </c>
      <c r="Q20" s="53">
        <v>589</v>
      </c>
      <c r="R20" s="53">
        <v>541</v>
      </c>
      <c r="S20" s="53">
        <v>457</v>
      </c>
      <c r="T20" s="53">
        <v>637</v>
      </c>
      <c r="U20" s="53">
        <v>523</v>
      </c>
      <c r="V20" s="53">
        <v>702</v>
      </c>
      <c r="W20" s="53">
        <v>703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41</v>
      </c>
      <c r="J22" s="56">
        <v>194</v>
      </c>
      <c r="K22" s="56">
        <v>276</v>
      </c>
      <c r="L22" s="56">
        <v>291</v>
      </c>
      <c r="M22" s="56">
        <v>387</v>
      </c>
      <c r="N22" s="56">
        <v>579</v>
      </c>
      <c r="O22" s="56">
        <v>583</v>
      </c>
      <c r="P22" s="56">
        <v>656</v>
      </c>
      <c r="Q22" s="56">
        <v>688</v>
      </c>
      <c r="R22" s="56">
        <v>593</v>
      </c>
      <c r="S22" s="56">
        <v>626</v>
      </c>
      <c r="T22" s="56">
        <v>680</v>
      </c>
      <c r="U22" s="56">
        <v>622</v>
      </c>
      <c r="V22" s="56">
        <v>567</v>
      </c>
      <c r="W22" s="56">
        <v>644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41</v>
      </c>
      <c r="J23" s="53">
        <v>194</v>
      </c>
      <c r="K23" s="53">
        <v>276</v>
      </c>
      <c r="L23" s="53">
        <v>291</v>
      </c>
      <c r="M23" s="53">
        <v>387</v>
      </c>
      <c r="N23" s="53">
        <v>579</v>
      </c>
      <c r="O23" s="53">
        <v>583</v>
      </c>
      <c r="P23" s="53">
        <v>656</v>
      </c>
      <c r="Q23" s="53">
        <v>688</v>
      </c>
      <c r="R23" s="53">
        <v>593</v>
      </c>
      <c r="S23" s="53">
        <v>626</v>
      </c>
      <c r="T23" s="53">
        <v>680</v>
      </c>
      <c r="U23" s="53">
        <v>622</v>
      </c>
      <c r="V23" s="53">
        <v>567</v>
      </c>
      <c r="W23" s="53">
        <v>644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1.0098365013957198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0.98948475289169291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0.99626268019220499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0.99626268019220499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{A4EAF2E8-DF2F-4FB3-A06D-862D5AD003EE}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{624A5AEB-8E3C-45B5-A74A-FA7CB952995F}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{F25BBC40-2DB7-47B9-AB96-E2E67B5FDB0C}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{B8927889-00BA-4BA3-BB72-B4C4900F74D0}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{07FA8240-B5DC-47B7-833A-147CE7141141}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{05A09F9C-B35C-4AFB-845C-305A55E512E3}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{1A04AF04-43C1-4975-8F20-6C38083F652D}</x14:id>
        </ext>
      </extLst>
    </cfRule>
  </conditionalFormatting>
  <conditionalFormatting sqref="I14:AF14">
    <cfRule type="colorScale" priority="1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7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7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7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7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AF2E8-DF2F-4FB3-A06D-862D5AD00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24A5AEB-8E3C-45B5-A74A-FA7CB95299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25BBC40-2DB7-47B9-AB96-E2E67B5FD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8927889-00BA-4BA3-BB72-B4C4900F7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7FA8240-B5DC-47B7-833A-147CE7141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5A09F9C-B35C-4AFB-845C-305A55E51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1A04AF04-43C1-4975-8F20-6C38083F6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48"/>
  <sheetViews>
    <sheetView showGridLines="0" topLeftCell="I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210352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'210351'!A4:AG4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'210351'!I6:AF6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'210351'!AG6:AG9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'210351'!I9</f>
        <v>2020-36</v>
      </c>
      <c r="J9" s="50" t="str">
        <f>'210351'!J9</f>
        <v>2020-37</v>
      </c>
      <c r="K9" s="50" t="str">
        <f>'210351'!K9</f>
        <v>2020-38</v>
      </c>
      <c r="L9" s="50" t="str">
        <f>'210351'!L9</f>
        <v>2020-39</v>
      </c>
      <c r="M9" s="50" t="str">
        <f>'210351'!M9</f>
        <v>2020-40</v>
      </c>
      <c r="N9" s="50" t="str">
        <f>'210351'!N9</f>
        <v>2020-41</v>
      </c>
      <c r="O9" s="50" t="str">
        <f>'210351'!O9</f>
        <v>2020-42</v>
      </c>
      <c r="P9" s="50" t="str">
        <f>'210351'!P9</f>
        <v>2020-43</v>
      </c>
      <c r="Q9" s="50" t="str">
        <f>'210351'!Q9</f>
        <v>2020-44</v>
      </c>
      <c r="R9" s="50" t="str">
        <f>'210351'!R9</f>
        <v>2020-45</v>
      </c>
      <c r="S9" s="50" t="str">
        <f>'210351'!S9</f>
        <v>2020-46</v>
      </c>
      <c r="T9" s="50" t="str">
        <f>'210351'!T9</f>
        <v>2020-47</v>
      </c>
      <c r="U9" s="50" t="str">
        <f>'210351'!U9</f>
        <v>2020-48</v>
      </c>
      <c r="V9" s="50" t="str">
        <f>'210351'!V9</f>
        <v>2020-49</v>
      </c>
      <c r="W9" s="50" t="str">
        <f>'210351'!W9</f>
        <v>2020-50</v>
      </c>
      <c r="X9" s="50" t="str">
        <f>'210351'!X9</f>
        <v>2020-51</v>
      </c>
      <c r="Y9" s="50" t="str">
        <f>'210351'!Y9</f>
        <v>2020-52</v>
      </c>
      <c r="Z9" s="50" t="str">
        <f>'210351'!Z9</f>
        <v>2020-53</v>
      </c>
      <c r="AA9" s="50" t="str">
        <f>'210351'!AA9</f>
        <v>2021-01</v>
      </c>
      <c r="AB9" s="50" t="str">
        <f>'210351'!AB9</f>
        <v>2021-02</v>
      </c>
      <c r="AC9" s="50" t="str">
        <f>'210351'!AC9</f>
        <v>2021-03</v>
      </c>
      <c r="AD9" s="50" t="str">
        <f>'210351'!AD9</f>
        <v>2021-04</v>
      </c>
      <c r="AE9" s="50" t="str">
        <f>'210351'!AE9</f>
        <v>2021-05</v>
      </c>
      <c r="AF9" s="50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173</v>
      </c>
      <c r="K10" s="52">
        <v>228</v>
      </c>
      <c r="L10" s="52">
        <v>168</v>
      </c>
      <c r="M10" s="52">
        <v>241</v>
      </c>
      <c r="N10" s="52">
        <v>239</v>
      </c>
      <c r="O10" s="52">
        <v>297</v>
      </c>
      <c r="P10" s="52">
        <v>260</v>
      </c>
      <c r="Q10" s="52">
        <v>274</v>
      </c>
      <c r="R10" s="52">
        <v>267</v>
      </c>
      <c r="S10" s="52">
        <v>225</v>
      </c>
      <c r="T10" s="52">
        <v>276</v>
      </c>
      <c r="U10" s="52">
        <v>213</v>
      </c>
      <c r="V10" s="52">
        <v>284</v>
      </c>
      <c r="W10" s="52">
        <v>280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1.0190419518000595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171</v>
      </c>
      <c r="K11" s="51">
        <v>220</v>
      </c>
      <c r="L11" s="51">
        <v>162</v>
      </c>
      <c r="M11" s="51">
        <v>229</v>
      </c>
      <c r="N11" s="51">
        <v>232</v>
      </c>
      <c r="O11" s="51">
        <v>288</v>
      </c>
      <c r="P11" s="51">
        <v>253</v>
      </c>
      <c r="Q11" s="51">
        <v>270</v>
      </c>
      <c r="R11" s="51">
        <v>261</v>
      </c>
      <c r="S11" s="51">
        <v>225</v>
      </c>
      <c r="T11" s="51">
        <v>277</v>
      </c>
      <c r="U11" s="51">
        <v>213</v>
      </c>
      <c r="V11" s="51">
        <v>286</v>
      </c>
      <c r="W11" s="51">
        <v>274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170</v>
      </c>
      <c r="K13" s="54">
        <v>218</v>
      </c>
      <c r="L13" s="54">
        <v>154</v>
      </c>
      <c r="M13" s="54">
        <v>227</v>
      </c>
      <c r="N13" s="54">
        <v>231</v>
      </c>
      <c r="O13" s="54">
        <v>283</v>
      </c>
      <c r="P13" s="54">
        <v>250</v>
      </c>
      <c r="Q13" s="54">
        <v>267</v>
      </c>
      <c r="R13" s="54">
        <v>192</v>
      </c>
      <c r="S13" s="54">
        <v>221</v>
      </c>
      <c r="T13" s="54">
        <v>277</v>
      </c>
      <c r="U13" s="54">
        <v>210</v>
      </c>
      <c r="V13" s="54">
        <v>281</v>
      </c>
      <c r="W13" s="54">
        <v>268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0.9666765843498959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171</v>
      </c>
      <c r="K14" s="53">
        <v>220</v>
      </c>
      <c r="L14" s="53">
        <v>162</v>
      </c>
      <c r="M14" s="53">
        <v>229</v>
      </c>
      <c r="N14" s="53">
        <v>232</v>
      </c>
      <c r="O14" s="53">
        <v>288</v>
      </c>
      <c r="P14" s="53">
        <v>253</v>
      </c>
      <c r="Q14" s="53">
        <v>270</v>
      </c>
      <c r="R14" s="53">
        <v>261</v>
      </c>
      <c r="S14" s="53">
        <v>225</v>
      </c>
      <c r="T14" s="53">
        <v>277</v>
      </c>
      <c r="U14" s="53">
        <v>213</v>
      </c>
      <c r="V14" s="53">
        <v>286</v>
      </c>
      <c r="W14" s="53">
        <v>274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171</v>
      </c>
      <c r="K16" s="55">
        <v>220</v>
      </c>
      <c r="L16" s="55">
        <v>162</v>
      </c>
      <c r="M16" s="55">
        <v>229</v>
      </c>
      <c r="N16" s="55">
        <v>232</v>
      </c>
      <c r="O16" s="55">
        <v>288</v>
      </c>
      <c r="P16" s="55">
        <v>253</v>
      </c>
      <c r="Q16" s="55">
        <v>270</v>
      </c>
      <c r="R16" s="55">
        <v>261</v>
      </c>
      <c r="S16" s="55">
        <v>468</v>
      </c>
      <c r="T16" s="55">
        <v>542</v>
      </c>
      <c r="U16" s="55">
        <v>456</v>
      </c>
      <c r="V16" s="55">
        <v>530</v>
      </c>
      <c r="W16" s="55">
        <v>536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171</v>
      </c>
      <c r="K17" s="53">
        <v>220</v>
      </c>
      <c r="L17" s="53">
        <v>162</v>
      </c>
      <c r="M17" s="53">
        <v>229</v>
      </c>
      <c r="N17" s="53">
        <v>232</v>
      </c>
      <c r="O17" s="53">
        <v>288</v>
      </c>
      <c r="P17" s="53">
        <v>253</v>
      </c>
      <c r="Q17" s="53">
        <v>270</v>
      </c>
      <c r="R17" s="53">
        <v>261</v>
      </c>
      <c r="S17" s="53">
        <v>468</v>
      </c>
      <c r="T17" s="53">
        <v>542</v>
      </c>
      <c r="U17" s="53">
        <v>456</v>
      </c>
      <c r="V17" s="53">
        <v>530</v>
      </c>
      <c r="W17" s="53">
        <v>536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101</v>
      </c>
      <c r="K19" s="56">
        <v>232</v>
      </c>
      <c r="L19" s="56">
        <v>188</v>
      </c>
      <c r="M19" s="56">
        <v>162</v>
      </c>
      <c r="N19" s="56">
        <v>307</v>
      </c>
      <c r="O19" s="56">
        <v>229</v>
      </c>
      <c r="P19" s="56">
        <v>250</v>
      </c>
      <c r="Q19" s="56">
        <v>268</v>
      </c>
      <c r="R19" s="56">
        <v>256</v>
      </c>
      <c r="S19" s="56">
        <v>205</v>
      </c>
      <c r="T19" s="56">
        <v>299</v>
      </c>
      <c r="U19" s="56">
        <v>171</v>
      </c>
      <c r="V19" s="56">
        <v>217</v>
      </c>
      <c r="W19" s="56">
        <v>318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101</v>
      </c>
      <c r="K20" s="53">
        <v>232</v>
      </c>
      <c r="L20" s="53">
        <v>188</v>
      </c>
      <c r="M20" s="53">
        <v>162</v>
      </c>
      <c r="N20" s="53">
        <v>307</v>
      </c>
      <c r="O20" s="53">
        <v>229</v>
      </c>
      <c r="P20" s="53">
        <v>250</v>
      </c>
      <c r="Q20" s="53">
        <v>268</v>
      </c>
      <c r="R20" s="53">
        <v>256</v>
      </c>
      <c r="S20" s="53">
        <v>205</v>
      </c>
      <c r="T20" s="53">
        <v>299</v>
      </c>
      <c r="U20" s="53">
        <v>171</v>
      </c>
      <c r="V20" s="53">
        <v>217</v>
      </c>
      <c r="W20" s="53">
        <v>318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115</v>
      </c>
      <c r="K22" s="56">
        <v>201</v>
      </c>
      <c r="L22" s="56">
        <v>192</v>
      </c>
      <c r="M22" s="56">
        <v>215</v>
      </c>
      <c r="N22" s="56">
        <v>210</v>
      </c>
      <c r="O22" s="56">
        <v>211</v>
      </c>
      <c r="P22" s="56">
        <v>317</v>
      </c>
      <c r="Q22" s="56">
        <v>258</v>
      </c>
      <c r="R22" s="56">
        <v>289</v>
      </c>
      <c r="S22" s="56">
        <v>243</v>
      </c>
      <c r="T22" s="56">
        <v>265</v>
      </c>
      <c r="U22" s="56">
        <v>243</v>
      </c>
      <c r="V22" s="56">
        <v>244</v>
      </c>
      <c r="W22" s="56">
        <v>262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115</v>
      </c>
      <c r="K23" s="53">
        <v>201</v>
      </c>
      <c r="L23" s="53">
        <v>192</v>
      </c>
      <c r="M23" s="53">
        <v>215</v>
      </c>
      <c r="N23" s="53">
        <v>210</v>
      </c>
      <c r="O23" s="53">
        <v>211</v>
      </c>
      <c r="P23" s="53">
        <v>317</v>
      </c>
      <c r="Q23" s="53">
        <v>258</v>
      </c>
      <c r="R23" s="53">
        <v>289</v>
      </c>
      <c r="S23" s="53">
        <v>243</v>
      </c>
      <c r="T23" s="53">
        <v>265</v>
      </c>
      <c r="U23" s="53">
        <v>243</v>
      </c>
      <c r="V23" s="53">
        <v>244</v>
      </c>
      <c r="W23" s="53">
        <v>262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'210351'!I31:T32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'210351'!I33:N33</f>
        <v>Descripción</v>
      </c>
      <c r="J33" s="137"/>
      <c r="K33" s="137"/>
      <c r="L33" s="137"/>
      <c r="M33" s="137"/>
      <c r="N33" s="137"/>
      <c r="O33" s="137" t="str">
        <f>'210351'!O33:T33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1.0190419518000595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0.9666765843498959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{606AD15D-993C-42B5-A7EC-8D79BD607535}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{A56A7AC6-62CA-492F-AF71-5BAAF35B4884}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{841E3F04-3A2D-47E9-B8B5-B8F62C2F5E3E}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{AA233642-BB17-47F3-9DFC-E1D406B0BE9C}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{CEF23B1D-1179-406F-915B-03FD4947356A}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{BE282CC9-D6AB-472D-BF7E-134268882112}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{BB794747-2EF0-44FE-BF51-85BFE19E0CC6}</x14:id>
        </ext>
      </extLst>
    </cfRule>
  </conditionalFormatting>
  <conditionalFormatting sqref="I14:AF14">
    <cfRule type="colorScale" priority="17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8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8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8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8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6AD15D-993C-42B5-A7EC-8D79BD607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56A7AC6-62CA-492F-AF71-5BAAF35B4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41E3F04-3A2D-47E9-B8B5-B8F62C2F5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A233642-BB17-47F3-9DFC-E1D406B0B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CEF23B1D-1179-406F-915B-03FD49473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BE282CC9-D6AB-472D-BF7E-134268882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BB794747-2EF0-44FE-BF51-85BFE19E0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48"/>
  <sheetViews>
    <sheetView showGridLines="0" topLeftCell="H5" zoomScale="50" zoomScaleNormal="50" workbookViewId="0">
      <selection activeCell="W13" sqref="W13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210353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'210351'!A4:AG4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'210351'!I6:AF6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'210351'!AG6:AG9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'210351'!I9</f>
        <v>2020-36</v>
      </c>
      <c r="J9" s="50" t="str">
        <f>'210351'!J9</f>
        <v>2020-37</v>
      </c>
      <c r="K9" s="50" t="str">
        <f>'210351'!K9</f>
        <v>2020-38</v>
      </c>
      <c r="L9" s="50" t="str">
        <f>'210351'!L9</f>
        <v>2020-39</v>
      </c>
      <c r="M9" s="50" t="str">
        <f>'210351'!M9</f>
        <v>2020-40</v>
      </c>
      <c r="N9" s="50" t="str">
        <f>'210351'!N9</f>
        <v>2020-41</v>
      </c>
      <c r="O9" s="50" t="str">
        <f>'210351'!O9</f>
        <v>2020-42</v>
      </c>
      <c r="P9" s="50" t="str">
        <f>'210351'!P9</f>
        <v>2020-43</v>
      </c>
      <c r="Q9" s="50" t="str">
        <f>'210351'!Q9</f>
        <v>2020-44</v>
      </c>
      <c r="R9" s="50" t="str">
        <f>'210351'!R9</f>
        <v>2020-45</v>
      </c>
      <c r="S9" s="50" t="str">
        <f>'210351'!S9</f>
        <v>2020-46</v>
      </c>
      <c r="T9" s="50" t="str">
        <f>'210351'!T9</f>
        <v>2020-47</v>
      </c>
      <c r="U9" s="50" t="str">
        <f>'210351'!U9</f>
        <v>2020-48</v>
      </c>
      <c r="V9" s="50" t="str">
        <f>'210351'!V9</f>
        <v>2020-49</v>
      </c>
      <c r="W9" s="50" t="str">
        <f>'210351'!W9</f>
        <v>2020-50</v>
      </c>
      <c r="X9" s="50" t="str">
        <f>'210351'!X9</f>
        <v>2020-51</v>
      </c>
      <c r="Y9" s="50" t="str">
        <f>'210351'!Y9</f>
        <v>2020-52</v>
      </c>
      <c r="Z9" s="50" t="str">
        <f>'210351'!Z9</f>
        <v>2020-53</v>
      </c>
      <c r="AA9" s="50" t="str">
        <f>'210351'!AA9</f>
        <v>2021-01</v>
      </c>
      <c r="AB9" s="50" t="str">
        <f>'210351'!AB9</f>
        <v>2021-02</v>
      </c>
      <c r="AC9" s="50" t="str">
        <f>'210351'!AC9</f>
        <v>2021-03</v>
      </c>
      <c r="AD9" s="50" t="str">
        <f>'210351'!AD9</f>
        <v>2021-04</v>
      </c>
      <c r="AE9" s="50" t="str">
        <f>'210351'!AE9</f>
        <v>2021-05</v>
      </c>
      <c r="AF9" s="50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104</v>
      </c>
      <c r="P13" s="54">
        <v>172</v>
      </c>
      <c r="Q13" s="54">
        <v>194</v>
      </c>
      <c r="R13" s="54">
        <v>184</v>
      </c>
      <c r="S13" s="54">
        <v>139</v>
      </c>
      <c r="T13" s="54">
        <v>216</v>
      </c>
      <c r="U13" s="54">
        <v>179</v>
      </c>
      <c r="V13" s="54">
        <v>215</v>
      </c>
      <c r="W13" s="54">
        <v>190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0.98882681564245811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104</v>
      </c>
      <c r="P14" s="53">
        <v>172</v>
      </c>
      <c r="Q14" s="53">
        <v>194</v>
      </c>
      <c r="R14" s="53">
        <v>186</v>
      </c>
      <c r="S14" s="53">
        <v>141</v>
      </c>
      <c r="T14" s="53">
        <v>221</v>
      </c>
      <c r="U14" s="53">
        <v>179</v>
      </c>
      <c r="V14" s="53">
        <v>219</v>
      </c>
      <c r="W14" s="53">
        <v>195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17</v>
      </c>
      <c r="K16" s="55">
        <v>44</v>
      </c>
      <c r="L16" s="55">
        <v>15</v>
      </c>
      <c r="M16" s="55">
        <v>12</v>
      </c>
      <c r="N16" s="55">
        <v>7</v>
      </c>
      <c r="O16" s="55">
        <v>154</v>
      </c>
      <c r="P16" s="55">
        <v>558</v>
      </c>
      <c r="Q16" s="55">
        <v>314</v>
      </c>
      <c r="R16" s="55">
        <v>382</v>
      </c>
      <c r="S16" s="55">
        <v>261</v>
      </c>
      <c r="T16" s="55">
        <v>432</v>
      </c>
      <c r="U16" s="55">
        <v>379</v>
      </c>
      <c r="V16" s="55">
        <v>435</v>
      </c>
      <c r="W16" s="55">
        <v>387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0.99647990613083015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17</v>
      </c>
      <c r="K17" s="53">
        <v>44</v>
      </c>
      <c r="L17" s="53">
        <v>15</v>
      </c>
      <c r="M17" s="53">
        <v>12</v>
      </c>
      <c r="N17" s="53">
        <v>7</v>
      </c>
      <c r="O17" s="53">
        <v>154</v>
      </c>
      <c r="P17" s="53">
        <v>558</v>
      </c>
      <c r="Q17" s="53">
        <v>314</v>
      </c>
      <c r="R17" s="53">
        <v>382</v>
      </c>
      <c r="S17" s="53">
        <v>261</v>
      </c>
      <c r="T17" s="53">
        <v>437</v>
      </c>
      <c r="U17" s="53">
        <v>386</v>
      </c>
      <c r="V17" s="53">
        <v>435</v>
      </c>
      <c r="W17" s="53">
        <v>387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14</v>
      </c>
      <c r="L19" s="56">
        <v>0</v>
      </c>
      <c r="M19" s="56">
        <v>0</v>
      </c>
      <c r="N19" s="56">
        <v>0</v>
      </c>
      <c r="O19" s="56">
        <v>0</v>
      </c>
      <c r="P19" s="56">
        <v>160</v>
      </c>
      <c r="Q19" s="56">
        <v>157</v>
      </c>
      <c r="R19" s="56">
        <v>196</v>
      </c>
      <c r="S19" s="56">
        <v>129</v>
      </c>
      <c r="T19" s="56">
        <v>188</v>
      </c>
      <c r="U19" s="56">
        <v>187</v>
      </c>
      <c r="V19" s="56">
        <v>223</v>
      </c>
      <c r="W19" s="56">
        <v>214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0.99647990613083015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14</v>
      </c>
      <c r="L20" s="53">
        <v>0</v>
      </c>
      <c r="M20" s="53">
        <v>0</v>
      </c>
      <c r="N20" s="53">
        <v>0</v>
      </c>
      <c r="O20" s="53">
        <v>0</v>
      </c>
      <c r="P20" s="53">
        <v>160</v>
      </c>
      <c r="Q20" s="53">
        <v>157</v>
      </c>
      <c r="R20" s="53">
        <v>196</v>
      </c>
      <c r="S20" s="53">
        <v>129</v>
      </c>
      <c r="T20" s="53">
        <v>188</v>
      </c>
      <c r="U20" s="53">
        <v>187</v>
      </c>
      <c r="V20" s="53">
        <v>223</v>
      </c>
      <c r="W20" s="53">
        <v>214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17</v>
      </c>
      <c r="K22" s="56">
        <v>16</v>
      </c>
      <c r="L22" s="56">
        <v>15</v>
      </c>
      <c r="M22" s="56">
        <v>12</v>
      </c>
      <c r="N22" s="56">
        <v>7</v>
      </c>
      <c r="O22" s="56">
        <v>50</v>
      </c>
      <c r="P22" s="56">
        <v>66</v>
      </c>
      <c r="Q22" s="56">
        <v>134</v>
      </c>
      <c r="R22" s="56">
        <v>191</v>
      </c>
      <c r="S22" s="56">
        <v>120</v>
      </c>
      <c r="T22" s="56">
        <v>211</v>
      </c>
      <c r="U22" s="56">
        <v>200</v>
      </c>
      <c r="V22" s="56">
        <v>216</v>
      </c>
      <c r="W22" s="56">
        <v>192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17</v>
      </c>
      <c r="K23" s="53">
        <v>16</v>
      </c>
      <c r="L23" s="53">
        <v>15</v>
      </c>
      <c r="M23" s="53">
        <v>12</v>
      </c>
      <c r="N23" s="53">
        <v>7</v>
      </c>
      <c r="O23" s="53">
        <v>50</v>
      </c>
      <c r="P23" s="53">
        <v>66</v>
      </c>
      <c r="Q23" s="53">
        <v>134</v>
      </c>
      <c r="R23" s="53">
        <v>191</v>
      </c>
      <c r="S23" s="53">
        <v>120</v>
      </c>
      <c r="T23" s="53">
        <v>211</v>
      </c>
      <c r="U23" s="53">
        <v>200</v>
      </c>
      <c r="V23" s="53">
        <v>216</v>
      </c>
      <c r="W23" s="53">
        <v>192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'210351'!I31:T32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'210351'!I33:N33</f>
        <v>Descripción</v>
      </c>
      <c r="J33" s="137"/>
      <c r="K33" s="137"/>
      <c r="L33" s="137"/>
      <c r="M33" s="137"/>
      <c r="N33" s="137"/>
      <c r="O33" s="137" t="str">
        <f>'210351'!O33:T33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0.98882681564245811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0.99647990613083015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0.99647990613083015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{454A550A-9B14-4445-A7F0-72F973E702E7}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{D4FE2DC1-860E-4901-B556-C5CA1DCD29AE}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{7C2A7692-34EE-43D1-997F-D19A1F7DFFFF}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{294FC507-E640-440C-A8B5-1CA81D6434EA}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{E6638636-F9E8-49B4-B279-A11F2A59D2C2}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{49613678-FE4E-46D3-9F9C-08C70521093E}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{16F3E835-348E-4E46-91D4-5D03BCBF51F2}</x14:id>
        </ext>
      </extLst>
    </cfRule>
  </conditionalFormatting>
  <conditionalFormatting sqref="I14:AF14">
    <cfRule type="colorScale" priority="18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8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8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A550A-9B14-4445-A7F0-72F973E70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4FE2DC1-860E-4901-B556-C5CA1DCD2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C2A7692-34EE-43D1-997F-D19A1F7DF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94FC507-E640-440C-A8B5-1CA81D6434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6638636-F9E8-49B4-B279-A11F2A59D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9613678-FE4E-46D3-9F9C-08C705210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16F3E835-348E-4E46-91D4-5D03BCBF5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210354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'210351'!A4:AG4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'210351'!I6:AF6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'210351'!AG6:AG9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'210351'!I9</f>
        <v>2020-36</v>
      </c>
      <c r="J9" s="50" t="str">
        <f>'210351'!J9</f>
        <v>2020-37</v>
      </c>
      <c r="K9" s="50" t="str">
        <f>'210351'!K9</f>
        <v>2020-38</v>
      </c>
      <c r="L9" s="50" t="str">
        <f>'210351'!L9</f>
        <v>2020-39</v>
      </c>
      <c r="M9" s="50" t="str">
        <f>'210351'!M9</f>
        <v>2020-40</v>
      </c>
      <c r="N9" s="50" t="str">
        <f>'210351'!N9</f>
        <v>2020-41</v>
      </c>
      <c r="O9" s="50" t="str">
        <f>'210351'!O9</f>
        <v>2020-42</v>
      </c>
      <c r="P9" s="50" t="str">
        <f>'210351'!P9</f>
        <v>2020-43</v>
      </c>
      <c r="Q9" s="50" t="str">
        <f>'210351'!Q9</f>
        <v>2020-44</v>
      </c>
      <c r="R9" s="50" t="str">
        <f>'210351'!R9</f>
        <v>2020-45</v>
      </c>
      <c r="S9" s="50" t="str">
        <f>'210351'!S9</f>
        <v>2020-46</v>
      </c>
      <c r="T9" s="50" t="str">
        <f>'210351'!T9</f>
        <v>2020-47</v>
      </c>
      <c r="U9" s="50" t="str">
        <f>'210351'!U9</f>
        <v>2020-48</v>
      </c>
      <c r="V9" s="50" t="str">
        <f>'210351'!V9</f>
        <v>2020-49</v>
      </c>
      <c r="W9" s="50" t="str">
        <f>'210351'!W9</f>
        <v>2020-50</v>
      </c>
      <c r="X9" s="50" t="str">
        <f>'210351'!X9</f>
        <v>2020-51</v>
      </c>
      <c r="Y9" s="50" t="str">
        <f>'210351'!Y9</f>
        <v>2020-52</v>
      </c>
      <c r="Z9" s="50" t="str">
        <f>'210351'!Z9</f>
        <v>2020-53</v>
      </c>
      <c r="AA9" s="50" t="str">
        <f>'210351'!AA9</f>
        <v>2021-01</v>
      </c>
      <c r="AB9" s="50" t="str">
        <f>'210351'!AB9</f>
        <v>2021-02</v>
      </c>
      <c r="AC9" s="50" t="str">
        <f>'210351'!AC9</f>
        <v>2021-03</v>
      </c>
      <c r="AD9" s="50" t="str">
        <f>'210351'!AD9</f>
        <v>2021-04</v>
      </c>
      <c r="AE9" s="50" t="str">
        <f>'210351'!AE9</f>
        <v>2021-05</v>
      </c>
      <c r="AF9" s="50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99</v>
      </c>
      <c r="P13" s="54">
        <v>164</v>
      </c>
      <c r="Q13" s="54">
        <v>143</v>
      </c>
      <c r="R13" s="54">
        <v>143</v>
      </c>
      <c r="S13" s="54">
        <v>112</v>
      </c>
      <c r="T13" s="54">
        <v>144</v>
      </c>
      <c r="U13" s="54">
        <v>120</v>
      </c>
      <c r="V13" s="54">
        <v>152</v>
      </c>
      <c r="W13" s="54">
        <v>150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0.99594155844155841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99</v>
      </c>
      <c r="P14" s="53">
        <v>165</v>
      </c>
      <c r="Q14" s="53">
        <v>144</v>
      </c>
      <c r="R14" s="53">
        <v>143</v>
      </c>
      <c r="S14" s="53">
        <v>112</v>
      </c>
      <c r="T14" s="53">
        <v>144</v>
      </c>
      <c r="U14" s="53">
        <v>121</v>
      </c>
      <c r="V14" s="53">
        <v>153</v>
      </c>
      <c r="W14" s="53">
        <v>151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>
        <v>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17</v>
      </c>
      <c r="K16" s="55">
        <v>44</v>
      </c>
      <c r="L16" s="55">
        <v>15</v>
      </c>
      <c r="M16" s="55">
        <v>12</v>
      </c>
      <c r="N16" s="55">
        <v>7</v>
      </c>
      <c r="O16" s="55">
        <v>112</v>
      </c>
      <c r="P16" s="55">
        <v>510</v>
      </c>
      <c r="Q16" s="55">
        <v>589</v>
      </c>
      <c r="R16" s="55">
        <v>607</v>
      </c>
      <c r="S16" s="55">
        <v>255</v>
      </c>
      <c r="T16" s="55">
        <v>268</v>
      </c>
      <c r="U16" s="55">
        <v>162</v>
      </c>
      <c r="V16" s="55">
        <v>285</v>
      </c>
      <c r="W16" s="55">
        <v>291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0.96532846715328469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17</v>
      </c>
      <c r="K17" s="53">
        <v>44</v>
      </c>
      <c r="L17" s="53">
        <v>15</v>
      </c>
      <c r="M17" s="53">
        <v>12</v>
      </c>
      <c r="N17" s="53">
        <v>7</v>
      </c>
      <c r="O17" s="53">
        <v>112</v>
      </c>
      <c r="P17" s="53">
        <v>510</v>
      </c>
      <c r="Q17" s="53">
        <v>589</v>
      </c>
      <c r="R17" s="53">
        <v>607</v>
      </c>
      <c r="S17" s="53">
        <v>255</v>
      </c>
      <c r="T17" s="53">
        <v>273</v>
      </c>
      <c r="U17" s="53">
        <v>271</v>
      </c>
      <c r="V17" s="53">
        <v>285</v>
      </c>
      <c r="W17" s="53">
        <v>291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14</v>
      </c>
      <c r="L19" s="56">
        <v>0</v>
      </c>
      <c r="M19" s="56">
        <v>0</v>
      </c>
      <c r="N19" s="56">
        <v>0</v>
      </c>
      <c r="O19" s="56">
        <v>0</v>
      </c>
      <c r="P19" s="56">
        <v>154</v>
      </c>
      <c r="Q19" s="56">
        <v>157</v>
      </c>
      <c r="R19" s="56">
        <v>148</v>
      </c>
      <c r="S19" s="56">
        <v>104</v>
      </c>
      <c r="T19" s="56">
        <v>146</v>
      </c>
      <c r="U19" s="56">
        <v>126</v>
      </c>
      <c r="V19" s="56">
        <v>165</v>
      </c>
      <c r="W19" s="56">
        <v>147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0.96532846715328469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14</v>
      </c>
      <c r="L20" s="53">
        <v>0</v>
      </c>
      <c r="M20" s="53">
        <v>0</v>
      </c>
      <c r="N20" s="53">
        <v>0</v>
      </c>
      <c r="O20" s="53">
        <v>0</v>
      </c>
      <c r="P20" s="53">
        <v>154</v>
      </c>
      <c r="Q20" s="53">
        <v>157</v>
      </c>
      <c r="R20" s="53">
        <v>148</v>
      </c>
      <c r="S20" s="53">
        <v>104</v>
      </c>
      <c r="T20" s="53">
        <v>146</v>
      </c>
      <c r="U20" s="53">
        <v>126</v>
      </c>
      <c r="V20" s="53">
        <v>165</v>
      </c>
      <c r="W20" s="53">
        <v>147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17</v>
      </c>
      <c r="K22" s="56">
        <v>16</v>
      </c>
      <c r="L22" s="56">
        <v>15</v>
      </c>
      <c r="M22" s="56">
        <v>12</v>
      </c>
      <c r="N22" s="56">
        <v>7</v>
      </c>
      <c r="O22" s="56">
        <v>12</v>
      </c>
      <c r="P22" s="56">
        <v>37</v>
      </c>
      <c r="Q22" s="56">
        <v>131</v>
      </c>
      <c r="R22" s="56">
        <v>168</v>
      </c>
      <c r="S22" s="56">
        <v>143</v>
      </c>
      <c r="T22" s="56">
        <v>124</v>
      </c>
      <c r="U22" s="56">
        <v>141</v>
      </c>
      <c r="V22" s="56">
        <v>132</v>
      </c>
      <c r="W22" s="56">
        <v>140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17</v>
      </c>
      <c r="K23" s="53">
        <v>16</v>
      </c>
      <c r="L23" s="53">
        <v>15</v>
      </c>
      <c r="M23" s="53">
        <v>12</v>
      </c>
      <c r="N23" s="53">
        <v>7</v>
      </c>
      <c r="O23" s="53">
        <v>12</v>
      </c>
      <c r="P23" s="53">
        <v>37</v>
      </c>
      <c r="Q23" s="53">
        <v>131</v>
      </c>
      <c r="R23" s="53">
        <v>168</v>
      </c>
      <c r="S23" s="53">
        <v>143</v>
      </c>
      <c r="T23" s="53">
        <v>124</v>
      </c>
      <c r="U23" s="53">
        <v>141</v>
      </c>
      <c r="V23" s="53">
        <v>132</v>
      </c>
      <c r="W23" s="53">
        <v>140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'210351'!I31:T32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'210351'!I33:N33</f>
        <v>Descripción</v>
      </c>
      <c r="J33" s="137"/>
      <c r="K33" s="137"/>
      <c r="L33" s="137"/>
      <c r="M33" s="137"/>
      <c r="N33" s="137"/>
      <c r="O33" s="137" t="str">
        <f>'210351'!O33:T33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0.99594155844155841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0.96532846715328469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0.96532846715328469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{D125C8E4-4FBE-4A8B-A0E1-3AECB2FC8B90}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{1E2B05C0-D330-46FD-A7FB-AC05B0AEC184}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{5679EC14-8B7D-41B9-A3F8-6893C68572C5}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{89BA3766-1F6B-4CD9-B9F9-984BA74EA05B}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{3ADB5FB7-B664-4759-A024-A44A8CFDFA3A}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{8578A27A-0E04-4825-AA4B-9C91618FA200}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{9E53C00F-EA5B-4095-ADFD-ACA43BC7A0A7}</x14:id>
        </ext>
      </extLst>
    </cfRule>
  </conditionalFormatting>
  <conditionalFormatting sqref="I14:AF14">
    <cfRule type="colorScale" priority="18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9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9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9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9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25C8E4-4FBE-4A8B-A0E1-3AECB2FC8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E2B05C0-D330-46FD-A7FB-AC05B0AEC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5679EC14-8B7D-41B9-A3F8-6893C6857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9BA3766-1F6B-4CD9-B9F9-984BA74EA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ADB5FB7-B664-4759-A024-A44A8CFDF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578A27A-0E04-4825-AA4B-9C91618FA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9E53C00F-EA5B-4095-ADFD-ACA43BC7A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48"/>
  <sheetViews>
    <sheetView showGridLines="0" topLeftCell="H5" zoomScale="50" zoomScaleNormal="50" workbookViewId="0">
      <selection activeCell="W24" sqref="W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210451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124</v>
      </c>
      <c r="K10" s="52">
        <v>144</v>
      </c>
      <c r="L10" s="52">
        <v>119</v>
      </c>
      <c r="M10" s="52">
        <v>123</v>
      </c>
      <c r="N10" s="52">
        <v>163</v>
      </c>
      <c r="O10" s="52">
        <v>163</v>
      </c>
      <c r="P10" s="52">
        <v>150</v>
      </c>
      <c r="Q10" s="52">
        <v>405</v>
      </c>
      <c r="R10" s="52">
        <v>441</v>
      </c>
      <c r="S10" s="52">
        <v>323</v>
      </c>
      <c r="T10" s="52">
        <v>437</v>
      </c>
      <c r="U10" s="52">
        <v>370</v>
      </c>
      <c r="V10" s="52">
        <v>494</v>
      </c>
      <c r="W10" s="52">
        <v>454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124</v>
      </c>
      <c r="K11" s="51">
        <v>144</v>
      </c>
      <c r="L11" s="51">
        <v>119</v>
      </c>
      <c r="M11" s="51">
        <v>123</v>
      </c>
      <c r="N11" s="51">
        <v>163</v>
      </c>
      <c r="O11" s="51">
        <v>163</v>
      </c>
      <c r="P11" s="51">
        <v>150</v>
      </c>
      <c r="Q11" s="51">
        <v>405</v>
      </c>
      <c r="R11" s="51">
        <v>441</v>
      </c>
      <c r="S11" s="51">
        <v>323</v>
      </c>
      <c r="T11" s="51">
        <v>437</v>
      </c>
      <c r="U11" s="51">
        <v>370</v>
      </c>
      <c r="V11" s="51">
        <v>494</v>
      </c>
      <c r="W11" s="51">
        <v>454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122</v>
      </c>
      <c r="K13" s="54">
        <v>144</v>
      </c>
      <c r="L13" s="54">
        <v>119</v>
      </c>
      <c r="M13" s="54">
        <v>122</v>
      </c>
      <c r="N13" s="54">
        <v>161</v>
      </c>
      <c r="O13" s="54">
        <v>163</v>
      </c>
      <c r="P13" s="54">
        <v>149</v>
      </c>
      <c r="Q13" s="54">
        <v>404</v>
      </c>
      <c r="R13" s="54">
        <v>439</v>
      </c>
      <c r="S13" s="54">
        <v>321</v>
      </c>
      <c r="T13" s="54">
        <v>436</v>
      </c>
      <c r="U13" s="54">
        <v>364</v>
      </c>
      <c r="V13" s="54">
        <v>494</v>
      </c>
      <c r="W13" s="54">
        <v>453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0.99514066496163678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124</v>
      </c>
      <c r="K14" s="53">
        <v>144</v>
      </c>
      <c r="L14" s="53">
        <v>119</v>
      </c>
      <c r="M14" s="53">
        <v>123</v>
      </c>
      <c r="N14" s="53">
        <v>163</v>
      </c>
      <c r="O14" s="53">
        <v>163</v>
      </c>
      <c r="P14" s="53">
        <v>150</v>
      </c>
      <c r="Q14" s="53">
        <v>405</v>
      </c>
      <c r="R14" s="53">
        <v>441</v>
      </c>
      <c r="S14" s="53">
        <v>323</v>
      </c>
      <c r="T14" s="53">
        <v>437</v>
      </c>
      <c r="U14" s="53">
        <v>370</v>
      </c>
      <c r="V14" s="53">
        <v>494</v>
      </c>
      <c r="W14" s="53">
        <v>454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168</v>
      </c>
      <c r="K16" s="55">
        <v>269</v>
      </c>
      <c r="L16" s="55">
        <v>207</v>
      </c>
      <c r="M16" s="55">
        <v>357</v>
      </c>
      <c r="N16" s="55">
        <v>366</v>
      </c>
      <c r="O16" s="55">
        <v>425</v>
      </c>
      <c r="P16" s="55">
        <v>392</v>
      </c>
      <c r="Q16" s="55">
        <v>591</v>
      </c>
      <c r="R16" s="55">
        <v>742</v>
      </c>
      <c r="S16" s="55">
        <v>754</v>
      </c>
      <c r="T16" s="55">
        <v>871</v>
      </c>
      <c r="U16" s="55">
        <v>707</v>
      </c>
      <c r="V16" s="55">
        <v>962</v>
      </c>
      <c r="W16" s="55">
        <v>939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168</v>
      </c>
      <c r="K17" s="53">
        <v>269</v>
      </c>
      <c r="L17" s="53">
        <v>207</v>
      </c>
      <c r="M17" s="53">
        <v>357</v>
      </c>
      <c r="N17" s="53">
        <v>366</v>
      </c>
      <c r="O17" s="53">
        <v>425</v>
      </c>
      <c r="P17" s="53">
        <v>392</v>
      </c>
      <c r="Q17" s="53">
        <v>591</v>
      </c>
      <c r="R17" s="53">
        <v>742</v>
      </c>
      <c r="S17" s="53">
        <v>754</v>
      </c>
      <c r="T17" s="53">
        <v>871</v>
      </c>
      <c r="U17" s="53">
        <v>707</v>
      </c>
      <c r="V17" s="53">
        <v>962</v>
      </c>
      <c r="W17" s="53">
        <v>939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178</v>
      </c>
      <c r="K19" s="56">
        <v>185</v>
      </c>
      <c r="L19" s="56">
        <v>132</v>
      </c>
      <c r="M19" s="56">
        <v>141</v>
      </c>
      <c r="N19" s="56">
        <v>122</v>
      </c>
      <c r="O19" s="56">
        <v>154</v>
      </c>
      <c r="P19" s="56">
        <v>170</v>
      </c>
      <c r="Q19" s="56">
        <v>177</v>
      </c>
      <c r="R19" s="56">
        <v>412</v>
      </c>
      <c r="S19" s="56">
        <v>275</v>
      </c>
      <c r="T19" s="56">
        <v>569</v>
      </c>
      <c r="U19" s="56">
        <v>272</v>
      </c>
      <c r="V19" s="56">
        <v>377</v>
      </c>
      <c r="W19" s="56">
        <v>676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178</v>
      </c>
      <c r="K20" s="53">
        <v>185</v>
      </c>
      <c r="L20" s="53">
        <v>132</v>
      </c>
      <c r="M20" s="53">
        <v>141</v>
      </c>
      <c r="N20" s="53">
        <v>122</v>
      </c>
      <c r="O20" s="53">
        <v>154</v>
      </c>
      <c r="P20" s="53">
        <v>170</v>
      </c>
      <c r="Q20" s="53">
        <v>177</v>
      </c>
      <c r="R20" s="53">
        <v>413</v>
      </c>
      <c r="S20" s="53">
        <v>275</v>
      </c>
      <c r="T20" s="53">
        <v>569</v>
      </c>
      <c r="U20" s="53">
        <v>272</v>
      </c>
      <c r="V20" s="53">
        <v>377</v>
      </c>
      <c r="W20" s="53">
        <v>676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44</v>
      </c>
      <c r="K22" s="56">
        <v>125</v>
      </c>
      <c r="L22" s="56">
        <v>88</v>
      </c>
      <c r="M22" s="56">
        <v>234</v>
      </c>
      <c r="N22" s="56">
        <v>203</v>
      </c>
      <c r="O22" s="56">
        <v>262</v>
      </c>
      <c r="P22" s="56">
        <v>242</v>
      </c>
      <c r="Q22" s="56">
        <v>186</v>
      </c>
      <c r="R22" s="56">
        <v>301</v>
      </c>
      <c r="S22" s="56">
        <v>431</v>
      </c>
      <c r="T22" s="56">
        <v>434</v>
      </c>
      <c r="U22" s="56">
        <v>337</v>
      </c>
      <c r="V22" s="56">
        <v>468</v>
      </c>
      <c r="W22" s="56">
        <v>485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44</v>
      </c>
      <c r="K23" s="53">
        <v>125</v>
      </c>
      <c r="L23" s="53">
        <v>88</v>
      </c>
      <c r="M23" s="53">
        <v>234</v>
      </c>
      <c r="N23" s="53">
        <v>203</v>
      </c>
      <c r="O23" s="53">
        <v>262</v>
      </c>
      <c r="P23" s="53">
        <v>242</v>
      </c>
      <c r="Q23" s="53">
        <v>186</v>
      </c>
      <c r="R23" s="53">
        <v>301</v>
      </c>
      <c r="S23" s="53">
        <v>431</v>
      </c>
      <c r="T23" s="53">
        <v>434</v>
      </c>
      <c r="U23" s="53">
        <v>337</v>
      </c>
      <c r="V23" s="53">
        <v>468</v>
      </c>
      <c r="W23" s="53">
        <v>485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0.99514066496163678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{E7F7556A-C8C0-4CF4-8EF2-F7AD6211BED0}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{345BF825-EDCD-41F2-9917-E10C22991C51}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{944C282B-21B4-4427-867D-FB0507789AB0}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{89E9D63C-3F09-40C8-B9A1-0444373E48A6}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{DADD0281-1F21-41D3-9541-97961D0961EF}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{66CD895E-B15F-4F90-A8AD-FBAF3EAD650C}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{7067FD94-5AB3-455E-9A1E-7C28A8AC2B04}</x14:id>
        </ext>
      </extLst>
    </cfRule>
  </conditionalFormatting>
  <conditionalFormatting sqref="I14:AF14">
    <cfRule type="colorScale" priority="1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19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19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19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19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F7556A-C8C0-4CF4-8EF2-F7AD6211B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45BF825-EDCD-41F2-9917-E10C22991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44C282B-21B4-4427-867D-FB0507789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9E9D63C-3F09-40C8-B9A1-0444373E4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ADD0281-1F21-41D3-9541-97961D096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66CD895E-B15F-4F90-A8AD-FBAF3EAD6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7067FD94-5AB3-455E-9A1E-7C28A8AC2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48"/>
  <sheetViews>
    <sheetView showGridLines="0" topLeftCell="H5" zoomScale="50" zoomScaleNormal="50" workbookViewId="0">
      <selection activeCell="W13" sqref="W13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210452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'210451'!A4:AG4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'210451'!I6:AF6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'210451'!AG6:AG9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'210451'!I9</f>
        <v>2020-36</v>
      </c>
      <c r="J9" s="50" t="str">
        <f>'210451'!J9</f>
        <v>2020-37</v>
      </c>
      <c r="K9" s="50" t="str">
        <f>'210451'!K9</f>
        <v>2020-38</v>
      </c>
      <c r="L9" s="50" t="str">
        <f>'210451'!L9</f>
        <v>2020-39</v>
      </c>
      <c r="M9" s="50" t="str">
        <f>'210451'!M9</f>
        <v>2020-40</v>
      </c>
      <c r="N9" s="50" t="str">
        <f>'210451'!N9</f>
        <v>2020-41</v>
      </c>
      <c r="O9" s="50" t="str">
        <f>'210451'!O9</f>
        <v>2020-42</v>
      </c>
      <c r="P9" s="50" t="str">
        <f>'210451'!P9</f>
        <v>2020-43</v>
      </c>
      <c r="Q9" s="50" t="str">
        <f>'210451'!Q9</f>
        <v>2020-44</v>
      </c>
      <c r="R9" s="50" t="str">
        <f>'210451'!R9</f>
        <v>2020-45</v>
      </c>
      <c r="S9" s="50" t="str">
        <f>'210451'!S9</f>
        <v>2020-46</v>
      </c>
      <c r="T9" s="50" t="str">
        <f>'210451'!T9</f>
        <v>2020-47</v>
      </c>
      <c r="U9" s="50" t="str">
        <f>'210451'!U9</f>
        <v>2020-48</v>
      </c>
      <c r="V9" s="50" t="str">
        <f>'210451'!V9</f>
        <v>2020-49</v>
      </c>
      <c r="W9" s="50" t="str">
        <f>'210451'!W9</f>
        <v>2020-50</v>
      </c>
      <c r="X9" s="50" t="str">
        <f>'210451'!X9</f>
        <v>2020-51</v>
      </c>
      <c r="Y9" s="50" t="str">
        <f>'210451'!Y9</f>
        <v>2020-52</v>
      </c>
      <c r="Z9" s="50" t="str">
        <f>'210451'!Z9</f>
        <v>2020-53</v>
      </c>
      <c r="AA9" s="50" t="str">
        <f>'210451'!AA9</f>
        <v>2021-01</v>
      </c>
      <c r="AB9" s="50" t="str">
        <f>'210451'!AB9</f>
        <v>2021-02</v>
      </c>
      <c r="AC9" s="50" t="str">
        <f>'210451'!AC9</f>
        <v>2021-03</v>
      </c>
      <c r="AD9" s="50" t="str">
        <f>'210451'!AD9</f>
        <v>2021-04</v>
      </c>
      <c r="AE9" s="50" t="str">
        <f>'210451'!AE9</f>
        <v>2021-05</v>
      </c>
      <c r="AF9" s="50" t="str">
        <f>'210451'!AF9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99</v>
      </c>
      <c r="P10" s="52">
        <v>148</v>
      </c>
      <c r="Q10" s="52">
        <v>167</v>
      </c>
      <c r="R10" s="52">
        <v>160</v>
      </c>
      <c r="S10" s="52">
        <v>130</v>
      </c>
      <c r="T10" s="52">
        <v>176</v>
      </c>
      <c r="U10" s="52">
        <v>121</v>
      </c>
      <c r="V10" s="52">
        <v>160</v>
      </c>
      <c r="W10" s="52">
        <v>140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99</v>
      </c>
      <c r="P11" s="51">
        <v>148</v>
      </c>
      <c r="Q11" s="51">
        <v>167</v>
      </c>
      <c r="R11" s="51">
        <v>160</v>
      </c>
      <c r="S11" s="51">
        <v>130</v>
      </c>
      <c r="T11" s="51">
        <v>176</v>
      </c>
      <c r="U11" s="51">
        <v>121</v>
      </c>
      <c r="V11" s="51">
        <v>160</v>
      </c>
      <c r="W11" s="51">
        <v>140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99</v>
      </c>
      <c r="P13" s="54">
        <v>148</v>
      </c>
      <c r="Q13" s="54">
        <v>165</v>
      </c>
      <c r="R13" s="54">
        <v>159</v>
      </c>
      <c r="S13" s="54">
        <v>129</v>
      </c>
      <c r="T13" s="54">
        <v>174</v>
      </c>
      <c r="U13" s="54">
        <v>120</v>
      </c>
      <c r="V13" s="54">
        <v>160</v>
      </c>
      <c r="W13" s="54">
        <v>140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0.99461952344350502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99</v>
      </c>
      <c r="P14" s="53">
        <v>148</v>
      </c>
      <c r="Q14" s="53">
        <v>167</v>
      </c>
      <c r="R14" s="53">
        <v>160</v>
      </c>
      <c r="S14" s="53">
        <v>130</v>
      </c>
      <c r="T14" s="53">
        <v>176</v>
      </c>
      <c r="U14" s="53">
        <v>121</v>
      </c>
      <c r="V14" s="53">
        <v>160</v>
      </c>
      <c r="W14" s="53">
        <v>140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4</v>
      </c>
      <c r="K16" s="55">
        <v>2</v>
      </c>
      <c r="L16" s="55">
        <v>3</v>
      </c>
      <c r="M16" s="55">
        <v>5</v>
      </c>
      <c r="N16" s="55">
        <v>1</v>
      </c>
      <c r="O16" s="55">
        <v>155</v>
      </c>
      <c r="P16" s="55">
        <v>188</v>
      </c>
      <c r="Q16" s="55">
        <v>305</v>
      </c>
      <c r="R16" s="55">
        <v>329</v>
      </c>
      <c r="S16" s="55">
        <v>279</v>
      </c>
      <c r="T16" s="55">
        <v>334</v>
      </c>
      <c r="U16" s="55">
        <v>270</v>
      </c>
      <c r="V16" s="55">
        <v>358</v>
      </c>
      <c r="W16" s="55">
        <v>301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4</v>
      </c>
      <c r="K17" s="53">
        <v>2</v>
      </c>
      <c r="L17" s="53">
        <v>3</v>
      </c>
      <c r="M17" s="53">
        <v>5</v>
      </c>
      <c r="N17" s="53">
        <v>1</v>
      </c>
      <c r="O17" s="53">
        <v>155</v>
      </c>
      <c r="P17" s="53">
        <v>188</v>
      </c>
      <c r="Q17" s="53">
        <v>305</v>
      </c>
      <c r="R17" s="53">
        <v>329</v>
      </c>
      <c r="S17" s="53">
        <v>279</v>
      </c>
      <c r="T17" s="53">
        <v>334</v>
      </c>
      <c r="U17" s="53">
        <v>270</v>
      </c>
      <c r="V17" s="53">
        <v>358</v>
      </c>
      <c r="W17" s="53">
        <v>301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115</v>
      </c>
      <c r="Q19" s="56">
        <v>163</v>
      </c>
      <c r="R19" s="56">
        <v>152</v>
      </c>
      <c r="S19" s="56">
        <v>103</v>
      </c>
      <c r="T19" s="56">
        <v>223</v>
      </c>
      <c r="U19" s="56">
        <v>108</v>
      </c>
      <c r="V19" s="56">
        <v>127</v>
      </c>
      <c r="W19" s="56">
        <v>213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115</v>
      </c>
      <c r="Q20" s="53">
        <v>163</v>
      </c>
      <c r="R20" s="53">
        <v>152</v>
      </c>
      <c r="S20" s="53">
        <v>103</v>
      </c>
      <c r="T20" s="53">
        <v>223</v>
      </c>
      <c r="U20" s="53">
        <v>108</v>
      </c>
      <c r="V20" s="53">
        <v>127</v>
      </c>
      <c r="W20" s="53">
        <v>213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4</v>
      </c>
      <c r="K22" s="56">
        <v>2</v>
      </c>
      <c r="L22" s="56">
        <v>3</v>
      </c>
      <c r="M22" s="56">
        <v>5</v>
      </c>
      <c r="N22" s="56">
        <v>1</v>
      </c>
      <c r="O22" s="56">
        <v>56</v>
      </c>
      <c r="P22" s="56">
        <v>40</v>
      </c>
      <c r="Q22" s="56">
        <v>138</v>
      </c>
      <c r="R22" s="56">
        <v>169</v>
      </c>
      <c r="S22" s="56">
        <v>149</v>
      </c>
      <c r="T22" s="56">
        <v>158</v>
      </c>
      <c r="U22" s="56">
        <v>149</v>
      </c>
      <c r="V22" s="56">
        <v>198</v>
      </c>
      <c r="W22" s="56">
        <v>161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4</v>
      </c>
      <c r="K23" s="53">
        <v>2</v>
      </c>
      <c r="L23" s="53">
        <v>3</v>
      </c>
      <c r="M23" s="53">
        <v>5</v>
      </c>
      <c r="N23" s="53">
        <v>1</v>
      </c>
      <c r="O23" s="53">
        <v>56</v>
      </c>
      <c r="P23" s="53">
        <v>40</v>
      </c>
      <c r="Q23" s="53">
        <v>138</v>
      </c>
      <c r="R23" s="53">
        <v>169</v>
      </c>
      <c r="S23" s="53">
        <v>149</v>
      </c>
      <c r="T23" s="53">
        <v>158</v>
      </c>
      <c r="U23" s="53">
        <v>149</v>
      </c>
      <c r="V23" s="53">
        <v>198</v>
      </c>
      <c r="W23" s="53">
        <v>161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'210451'!I31:T32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'210451'!I33:N33</f>
        <v>Descripción</v>
      </c>
      <c r="J33" s="137"/>
      <c r="K33" s="137"/>
      <c r="L33" s="137"/>
      <c r="M33" s="137"/>
      <c r="N33" s="137"/>
      <c r="O33" s="137" t="str">
        <f>'210451'!O33:T33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0.99461952344350502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{8D18A65B-2249-4EA5-A00E-9B1A19B31370}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{A37C5FFF-0E41-478C-934B-197AACB1F9EA}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{6FA99D47-B5E7-46A8-8C51-3C96A07FFFE3}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{8A4B0B39-45A7-4AC7-97C0-E669A19D1A52}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{61FDE824-C333-4626-B6A1-87536AF3F825}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{1D72AA32-B125-4937-9B70-EAD6C3152D26}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{0DD0C21C-BC4E-4E25-B69E-BD0A043885B2}</x14:id>
        </ext>
      </extLst>
    </cfRule>
  </conditionalFormatting>
  <conditionalFormatting sqref="I14:AF14">
    <cfRule type="colorScale" priority="19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0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0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0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0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8A65B-2249-4EA5-A00E-9B1A19B31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37C5FFF-0E41-478C-934B-197AACB1F9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FA99D47-B5E7-46A8-8C51-3C96A07FF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A4B0B39-45A7-4AC7-97C0-E669A19D1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1FDE824-C333-4626-B6A1-87536AF3F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72AA32-B125-4937-9B70-EAD6C3152D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0DD0C21C-BC4E-4E25-B69E-BD0A04388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48"/>
  <sheetViews>
    <sheetView showGridLines="0" topLeftCell="G6" zoomScale="50" zoomScaleNormal="50" workbookViewId="0">
      <selection activeCell="V13" sqref="V13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210453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'210451'!A4:AG4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'210451'!I6:AF6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'210451'!AG6:AG9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'210451'!I9</f>
        <v>2020-36</v>
      </c>
      <c r="J9" s="50" t="str">
        <f>'210451'!J9</f>
        <v>2020-37</v>
      </c>
      <c r="K9" s="50" t="str">
        <f>'210451'!K9</f>
        <v>2020-38</v>
      </c>
      <c r="L9" s="50" t="str">
        <f>'210451'!L9</f>
        <v>2020-39</v>
      </c>
      <c r="M9" s="50" t="str">
        <f>'210451'!M9</f>
        <v>2020-40</v>
      </c>
      <c r="N9" s="50" t="str">
        <f>'210451'!N9</f>
        <v>2020-41</v>
      </c>
      <c r="O9" s="50" t="str">
        <f>'210451'!O9</f>
        <v>2020-42</v>
      </c>
      <c r="P9" s="50" t="str">
        <f>'210451'!P9</f>
        <v>2020-43</v>
      </c>
      <c r="Q9" s="50" t="str">
        <f>'210451'!Q9</f>
        <v>2020-44</v>
      </c>
      <c r="R9" s="50" t="str">
        <f>'210451'!R9</f>
        <v>2020-45</v>
      </c>
      <c r="S9" s="50" t="str">
        <f>'210451'!S9</f>
        <v>2020-46</v>
      </c>
      <c r="T9" s="50" t="str">
        <f>'210451'!T9</f>
        <v>2020-47</v>
      </c>
      <c r="U9" s="50" t="str">
        <f>'210451'!U9</f>
        <v>2020-48</v>
      </c>
      <c r="V9" s="50" t="str">
        <f>'210451'!V9</f>
        <v>2020-49</v>
      </c>
      <c r="W9" s="50" t="str">
        <f>'210451'!W9</f>
        <v>2020-50</v>
      </c>
      <c r="X9" s="50" t="str">
        <f>'210451'!X9</f>
        <v>2020-51</v>
      </c>
      <c r="Y9" s="50" t="str">
        <f>'210451'!Y9</f>
        <v>2020-52</v>
      </c>
      <c r="Z9" s="50" t="str">
        <f>'210451'!Z9</f>
        <v>2020-53</v>
      </c>
      <c r="AA9" s="50" t="str">
        <f>'210451'!AA9</f>
        <v>2021-01</v>
      </c>
      <c r="AB9" s="50" t="str">
        <f>'210451'!AB9</f>
        <v>2021-02</v>
      </c>
      <c r="AC9" s="50" t="str">
        <f>'210451'!AC9</f>
        <v>2021-03</v>
      </c>
      <c r="AD9" s="50" t="str">
        <f>'210451'!AD9</f>
        <v>2021-04</v>
      </c>
      <c r="AE9" s="50" t="str">
        <f>'210451'!AE9</f>
        <v>2021-05</v>
      </c>
      <c r="AF9" s="50" t="str">
        <f>'210451'!AF9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52</v>
      </c>
      <c r="P10" s="52">
        <v>71</v>
      </c>
      <c r="Q10" s="52">
        <v>98</v>
      </c>
      <c r="R10" s="52">
        <v>65</v>
      </c>
      <c r="S10" s="52">
        <v>30</v>
      </c>
      <c r="T10" s="52">
        <v>79</v>
      </c>
      <c r="U10" s="52">
        <v>84</v>
      </c>
      <c r="V10" s="52">
        <v>126</v>
      </c>
      <c r="W10" s="52">
        <v>142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52</v>
      </c>
      <c r="P11" s="51">
        <v>71</v>
      </c>
      <c r="Q11" s="51">
        <v>98</v>
      </c>
      <c r="R11" s="51">
        <v>65</v>
      </c>
      <c r="S11" s="51">
        <v>30</v>
      </c>
      <c r="T11" s="51">
        <v>79</v>
      </c>
      <c r="U11" s="51">
        <v>84</v>
      </c>
      <c r="V11" s="51">
        <v>126</v>
      </c>
      <c r="W11" s="51">
        <v>142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52</v>
      </c>
      <c r="P13" s="54">
        <v>71</v>
      </c>
      <c r="Q13" s="54">
        <v>97</v>
      </c>
      <c r="R13" s="54">
        <v>65</v>
      </c>
      <c r="S13" s="54">
        <v>29</v>
      </c>
      <c r="T13" s="54">
        <v>78</v>
      </c>
      <c r="U13" s="54">
        <v>84</v>
      </c>
      <c r="V13" s="54">
        <v>126</v>
      </c>
      <c r="W13" s="54">
        <v>142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0.99598393574297184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52</v>
      </c>
      <c r="P14" s="53">
        <v>71</v>
      </c>
      <c r="Q14" s="53">
        <v>98</v>
      </c>
      <c r="R14" s="53">
        <v>65</v>
      </c>
      <c r="S14" s="53">
        <v>30</v>
      </c>
      <c r="T14" s="53">
        <v>79</v>
      </c>
      <c r="U14" s="53">
        <v>84</v>
      </c>
      <c r="V14" s="53">
        <v>126</v>
      </c>
      <c r="W14" s="53">
        <v>142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5</v>
      </c>
      <c r="K16" s="55">
        <v>10</v>
      </c>
      <c r="L16" s="55">
        <v>29</v>
      </c>
      <c r="M16" s="55">
        <v>9</v>
      </c>
      <c r="N16" s="55">
        <v>12</v>
      </c>
      <c r="O16" s="55">
        <v>60</v>
      </c>
      <c r="P16" s="55">
        <v>77</v>
      </c>
      <c r="Q16" s="55">
        <v>185</v>
      </c>
      <c r="R16" s="55">
        <v>123</v>
      </c>
      <c r="S16" s="55">
        <v>86</v>
      </c>
      <c r="T16" s="55">
        <v>137</v>
      </c>
      <c r="U16" s="55">
        <v>156</v>
      </c>
      <c r="V16" s="55">
        <v>205</v>
      </c>
      <c r="W16" s="55">
        <v>232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5</v>
      </c>
      <c r="K17" s="53">
        <v>10</v>
      </c>
      <c r="L17" s="53">
        <v>29</v>
      </c>
      <c r="M17" s="53">
        <v>9</v>
      </c>
      <c r="N17" s="53">
        <v>12</v>
      </c>
      <c r="O17" s="53">
        <v>60</v>
      </c>
      <c r="P17" s="53">
        <v>77</v>
      </c>
      <c r="Q17" s="53">
        <v>185</v>
      </c>
      <c r="R17" s="53">
        <v>123</v>
      </c>
      <c r="S17" s="53">
        <v>86</v>
      </c>
      <c r="T17" s="53">
        <v>137</v>
      </c>
      <c r="U17" s="53">
        <v>156</v>
      </c>
      <c r="V17" s="53">
        <v>205</v>
      </c>
      <c r="W17" s="53">
        <v>232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59</v>
      </c>
      <c r="Q19" s="56">
        <v>82</v>
      </c>
      <c r="R19" s="56">
        <v>96</v>
      </c>
      <c r="S19" s="56">
        <v>40</v>
      </c>
      <c r="T19" s="56">
        <v>60</v>
      </c>
      <c r="U19" s="56">
        <v>50</v>
      </c>
      <c r="V19" s="56">
        <v>87</v>
      </c>
      <c r="W19" s="56">
        <v>170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59</v>
      </c>
      <c r="Q20" s="53">
        <v>82</v>
      </c>
      <c r="R20" s="53">
        <v>96</v>
      </c>
      <c r="S20" s="53">
        <v>40</v>
      </c>
      <c r="T20" s="53">
        <v>60</v>
      </c>
      <c r="U20" s="53">
        <v>50</v>
      </c>
      <c r="V20" s="53">
        <v>87</v>
      </c>
      <c r="W20" s="53">
        <v>170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5</v>
      </c>
      <c r="K22" s="56">
        <v>10</v>
      </c>
      <c r="L22" s="56">
        <v>29</v>
      </c>
      <c r="M22" s="56">
        <v>9</v>
      </c>
      <c r="N22" s="56">
        <v>12</v>
      </c>
      <c r="O22" s="56">
        <v>8</v>
      </c>
      <c r="P22" s="56">
        <v>6</v>
      </c>
      <c r="Q22" s="56">
        <v>87</v>
      </c>
      <c r="R22" s="56">
        <v>58</v>
      </c>
      <c r="S22" s="56">
        <v>56</v>
      </c>
      <c r="T22" s="56">
        <v>58</v>
      </c>
      <c r="U22" s="56">
        <v>72</v>
      </c>
      <c r="V22" s="56">
        <v>79</v>
      </c>
      <c r="W22" s="56">
        <v>90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5</v>
      </c>
      <c r="K23" s="53">
        <v>10</v>
      </c>
      <c r="L23" s="53">
        <v>29</v>
      </c>
      <c r="M23" s="53">
        <v>9</v>
      </c>
      <c r="N23" s="53">
        <v>12</v>
      </c>
      <c r="O23" s="53">
        <v>8</v>
      </c>
      <c r="P23" s="53">
        <v>6</v>
      </c>
      <c r="Q23" s="53">
        <v>87</v>
      </c>
      <c r="R23" s="53">
        <v>58</v>
      </c>
      <c r="S23" s="53">
        <v>56</v>
      </c>
      <c r="T23" s="53">
        <v>58</v>
      </c>
      <c r="U23" s="53">
        <v>72</v>
      </c>
      <c r="V23" s="53">
        <v>79</v>
      </c>
      <c r="W23" s="53">
        <v>90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'210451'!I31:T32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'210451'!I33:N33</f>
        <v>Descripción</v>
      </c>
      <c r="J33" s="137"/>
      <c r="K33" s="137"/>
      <c r="L33" s="137"/>
      <c r="M33" s="137"/>
      <c r="N33" s="137"/>
      <c r="O33" s="137" t="str">
        <f>'210451'!O33:T33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0.99598393574297184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{0DC311D5-D898-4F51-A2E0-3AD88194ACAF}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{F61A6FFD-1BC6-451D-99E3-526C3C26CB03}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{4324D8B3-701F-4BDA-95E3-3F84741DBDF7}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{45FA5990-DF96-4AB1-A074-02E2DFDC6C31}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{BC0C039D-2290-4A68-9F85-4B5356848DE0}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{EC77A3CE-3856-4809-99DF-1414A3AE3CF9}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{BF58045A-CC59-4FD2-BEEA-91DEC5D68397}</x14:id>
        </ext>
      </extLst>
    </cfRule>
  </conditionalFormatting>
  <conditionalFormatting sqref="I14:AF14">
    <cfRule type="colorScale" priority="20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0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0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0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0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C311D5-D898-4F51-A2E0-3AD88194A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61A6FFD-1BC6-451D-99E3-526C3C26C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324D8B3-701F-4BDA-95E3-3F84741DB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5FA5990-DF96-4AB1-A074-02E2DFDC6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BC0C039D-2290-4A68-9F85-4B5356848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C77A3CE-3856-4809-99DF-1414A3AE3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BF58045A-CC59-4FD2-BEEA-91DEC5D68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48"/>
  <sheetViews>
    <sheetView showGridLines="0" topLeftCell="G6" zoomScale="50" zoomScaleNormal="50" workbookViewId="0">
      <selection activeCell="W24" sqref="W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210454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'210451'!A4:AG4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'210451'!I6:AF6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'210451'!AG6:AG9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'210451'!I9</f>
        <v>2020-36</v>
      </c>
      <c r="J9" s="50" t="str">
        <f>'210451'!J9</f>
        <v>2020-37</v>
      </c>
      <c r="K9" s="50" t="str">
        <f>'210451'!K9</f>
        <v>2020-38</v>
      </c>
      <c r="L9" s="50" t="str">
        <f>'210451'!L9</f>
        <v>2020-39</v>
      </c>
      <c r="M9" s="50" t="str">
        <f>'210451'!M9</f>
        <v>2020-40</v>
      </c>
      <c r="N9" s="50" t="str">
        <f>'210451'!N9</f>
        <v>2020-41</v>
      </c>
      <c r="O9" s="50" t="str">
        <f>'210451'!O9</f>
        <v>2020-42</v>
      </c>
      <c r="P9" s="50" t="str">
        <f>'210451'!P9</f>
        <v>2020-43</v>
      </c>
      <c r="Q9" s="50" t="str">
        <f>'210451'!Q9</f>
        <v>2020-44</v>
      </c>
      <c r="R9" s="50" t="str">
        <f>'210451'!R9</f>
        <v>2020-45</v>
      </c>
      <c r="S9" s="50" t="str">
        <f>'210451'!S9</f>
        <v>2020-46</v>
      </c>
      <c r="T9" s="50" t="str">
        <f>'210451'!T9</f>
        <v>2020-47</v>
      </c>
      <c r="U9" s="50" t="str">
        <f>'210451'!U9</f>
        <v>2020-48</v>
      </c>
      <c r="V9" s="50" t="str">
        <f>'210451'!V9</f>
        <v>2020-49</v>
      </c>
      <c r="W9" s="50" t="str">
        <f>'210451'!W9</f>
        <v>2020-50</v>
      </c>
      <c r="X9" s="50" t="str">
        <f>'210451'!X9</f>
        <v>2020-51</v>
      </c>
      <c r="Y9" s="50" t="str">
        <f>'210451'!Y9</f>
        <v>2020-52</v>
      </c>
      <c r="Z9" s="50" t="str">
        <f>'210451'!Z9</f>
        <v>2020-53</v>
      </c>
      <c r="AA9" s="50" t="str">
        <f>'210451'!AA9</f>
        <v>2021-01</v>
      </c>
      <c r="AB9" s="50" t="str">
        <f>'210451'!AB9</f>
        <v>2021-02</v>
      </c>
      <c r="AC9" s="50" t="str">
        <f>'210451'!AC9</f>
        <v>2021-03</v>
      </c>
      <c r="AD9" s="50" t="str">
        <f>'210451'!AD9</f>
        <v>2021-04</v>
      </c>
      <c r="AE9" s="50" t="str">
        <f>'210451'!AE9</f>
        <v>2021-05</v>
      </c>
      <c r="AF9" s="50" t="str">
        <f>'210451'!AF9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53</v>
      </c>
      <c r="P10" s="52">
        <v>117</v>
      </c>
      <c r="Q10" s="52">
        <v>161</v>
      </c>
      <c r="R10" s="52">
        <v>179</v>
      </c>
      <c r="S10" s="52">
        <v>120</v>
      </c>
      <c r="T10" s="52">
        <v>223</v>
      </c>
      <c r="U10" s="52">
        <v>203</v>
      </c>
      <c r="V10" s="52">
        <v>213</v>
      </c>
      <c r="W10" s="52">
        <v>136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53</v>
      </c>
      <c r="P11" s="51">
        <v>117</v>
      </c>
      <c r="Q11" s="51">
        <v>161</v>
      </c>
      <c r="R11" s="51">
        <v>179</v>
      </c>
      <c r="S11" s="51">
        <v>120</v>
      </c>
      <c r="T11" s="51">
        <v>223</v>
      </c>
      <c r="U11" s="51">
        <v>203</v>
      </c>
      <c r="V11" s="51">
        <v>213</v>
      </c>
      <c r="W11" s="51">
        <v>136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53</v>
      </c>
      <c r="P13" s="54">
        <v>115</v>
      </c>
      <c r="Q13" s="54">
        <v>161</v>
      </c>
      <c r="R13" s="54">
        <v>179</v>
      </c>
      <c r="S13" s="54">
        <v>120</v>
      </c>
      <c r="T13" s="54">
        <v>221</v>
      </c>
      <c r="U13" s="54">
        <v>201</v>
      </c>
      <c r="V13" s="54">
        <v>213</v>
      </c>
      <c r="W13" s="54">
        <v>135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0.99501779359430609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53</v>
      </c>
      <c r="P14" s="53">
        <v>117</v>
      </c>
      <c r="Q14" s="53">
        <v>161</v>
      </c>
      <c r="R14" s="53">
        <v>179</v>
      </c>
      <c r="S14" s="53">
        <v>120</v>
      </c>
      <c r="T14" s="53">
        <v>223</v>
      </c>
      <c r="U14" s="53">
        <v>203</v>
      </c>
      <c r="V14" s="53">
        <v>213</v>
      </c>
      <c r="W14" s="53">
        <v>136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2</v>
      </c>
      <c r="K16" s="55">
        <v>4</v>
      </c>
      <c r="L16" s="55">
        <v>0</v>
      </c>
      <c r="M16" s="55">
        <v>3</v>
      </c>
      <c r="N16" s="55">
        <v>4</v>
      </c>
      <c r="O16" s="55">
        <v>55</v>
      </c>
      <c r="P16" s="55">
        <v>120</v>
      </c>
      <c r="Q16" s="55">
        <v>215</v>
      </c>
      <c r="R16" s="55">
        <v>264</v>
      </c>
      <c r="S16" s="55">
        <v>239</v>
      </c>
      <c r="T16" s="55">
        <v>397</v>
      </c>
      <c r="U16" s="55">
        <v>348</v>
      </c>
      <c r="V16" s="55">
        <v>374</v>
      </c>
      <c r="W16" s="55">
        <v>289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2</v>
      </c>
      <c r="K17" s="53">
        <v>4</v>
      </c>
      <c r="L17" s="53">
        <v>0</v>
      </c>
      <c r="M17" s="53">
        <v>3</v>
      </c>
      <c r="N17" s="53">
        <v>4</v>
      </c>
      <c r="O17" s="53">
        <v>55</v>
      </c>
      <c r="P17" s="53">
        <v>120</v>
      </c>
      <c r="Q17" s="53">
        <v>215</v>
      </c>
      <c r="R17" s="53">
        <v>264</v>
      </c>
      <c r="S17" s="53">
        <v>239</v>
      </c>
      <c r="T17" s="53">
        <v>397</v>
      </c>
      <c r="U17" s="53">
        <v>348</v>
      </c>
      <c r="V17" s="53">
        <v>374</v>
      </c>
      <c r="W17" s="53">
        <v>289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53</v>
      </c>
      <c r="Q19" s="56">
        <v>126</v>
      </c>
      <c r="R19" s="56">
        <v>168</v>
      </c>
      <c r="S19" s="56">
        <v>129</v>
      </c>
      <c r="T19" s="56">
        <v>207</v>
      </c>
      <c r="U19" s="56">
        <v>158</v>
      </c>
      <c r="V19" s="56">
        <v>216</v>
      </c>
      <c r="W19" s="56">
        <v>256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53</v>
      </c>
      <c r="Q20" s="53">
        <v>126</v>
      </c>
      <c r="R20" s="53">
        <v>168</v>
      </c>
      <c r="S20" s="53">
        <v>129</v>
      </c>
      <c r="T20" s="53">
        <v>207</v>
      </c>
      <c r="U20" s="53">
        <v>158</v>
      </c>
      <c r="V20" s="53">
        <v>216</v>
      </c>
      <c r="W20" s="53">
        <v>256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2</v>
      </c>
      <c r="K22" s="56">
        <v>4</v>
      </c>
      <c r="L22" s="56">
        <v>0</v>
      </c>
      <c r="M22" s="56">
        <v>3</v>
      </c>
      <c r="N22" s="56">
        <v>4</v>
      </c>
      <c r="O22" s="56">
        <v>2</v>
      </c>
      <c r="P22" s="56">
        <v>3</v>
      </c>
      <c r="Q22" s="56">
        <v>54</v>
      </c>
      <c r="R22" s="56">
        <v>85</v>
      </c>
      <c r="S22" s="56">
        <v>119</v>
      </c>
      <c r="T22" s="56">
        <v>174</v>
      </c>
      <c r="U22" s="56">
        <v>145</v>
      </c>
      <c r="V22" s="56">
        <v>161</v>
      </c>
      <c r="W22" s="56">
        <v>153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2</v>
      </c>
      <c r="K23" s="53">
        <v>4</v>
      </c>
      <c r="L23" s="53">
        <v>0</v>
      </c>
      <c r="M23" s="53">
        <v>3</v>
      </c>
      <c r="N23" s="53">
        <v>4</v>
      </c>
      <c r="O23" s="53">
        <v>2</v>
      </c>
      <c r="P23" s="53">
        <v>3</v>
      </c>
      <c r="Q23" s="53">
        <v>54</v>
      </c>
      <c r="R23" s="53">
        <v>85</v>
      </c>
      <c r="S23" s="53">
        <v>119</v>
      </c>
      <c r="T23" s="53">
        <v>174</v>
      </c>
      <c r="U23" s="53">
        <v>145</v>
      </c>
      <c r="V23" s="53">
        <v>161</v>
      </c>
      <c r="W23" s="53">
        <v>153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'210451'!I31:T32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'210451'!I33:N33</f>
        <v>Descripción</v>
      </c>
      <c r="J33" s="137"/>
      <c r="K33" s="137"/>
      <c r="L33" s="137"/>
      <c r="M33" s="137"/>
      <c r="N33" s="137"/>
      <c r="O33" s="137" t="str">
        <f>'210451'!O33:T33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0.99501779359430609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{CF034679-365D-498A-8A80-72AA774683D1}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{34A1B42B-24EE-4A9F-B77F-33A788BA22EF}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{42A20E2C-3F3E-4E25-8C58-E87E60A589B9}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{EBADBDAD-8C91-4847-97F5-A39EEA8F9F7B}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{A57BC980-63E8-4332-BEB6-27CA619075C1}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{65B58E01-6480-480E-8E12-7149A0A7648B}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{9E9469FC-850E-4F98-84D6-7200612238E8}</x14:id>
        </ext>
      </extLst>
    </cfRule>
  </conditionalFormatting>
  <conditionalFormatting sqref="I14:AF14">
    <cfRule type="colorScale" priority="20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034679-365D-498A-8A80-72AA77468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4A1B42B-24EE-4A9F-B77F-33A788BA22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2A20E2C-3F3E-4E25-8C58-E87E60A58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BADBDAD-8C91-4847-97F5-A39EEA8F9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57BC980-63E8-4332-BEB6-27CA61907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65B58E01-6480-480E-8E12-7149A0A76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9E9469FC-850E-4F98-84D6-720061223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210551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404</v>
      </c>
      <c r="K10" s="52">
        <v>449</v>
      </c>
      <c r="L10" s="52">
        <v>344</v>
      </c>
      <c r="M10" s="52">
        <v>435</v>
      </c>
      <c r="N10" s="52">
        <v>583</v>
      </c>
      <c r="O10" s="52">
        <v>599</v>
      </c>
      <c r="P10" s="52">
        <v>626</v>
      </c>
      <c r="Q10" s="52">
        <v>658</v>
      </c>
      <c r="R10" s="52">
        <v>778</v>
      </c>
      <c r="S10" s="52">
        <v>662</v>
      </c>
      <c r="T10" s="52">
        <v>853</v>
      </c>
      <c r="U10" s="52">
        <v>688</v>
      </c>
      <c r="V10" s="52">
        <v>870</v>
      </c>
      <c r="W10" s="52">
        <v>924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404</v>
      </c>
      <c r="K11" s="51">
        <v>449</v>
      </c>
      <c r="L11" s="51">
        <v>344</v>
      </c>
      <c r="M11" s="51">
        <v>435</v>
      </c>
      <c r="N11" s="51">
        <v>583</v>
      </c>
      <c r="O11" s="51">
        <v>599</v>
      </c>
      <c r="P11" s="51">
        <v>626</v>
      </c>
      <c r="Q11" s="51">
        <v>658</v>
      </c>
      <c r="R11" s="51">
        <v>778</v>
      </c>
      <c r="S11" s="51">
        <v>662</v>
      </c>
      <c r="T11" s="51">
        <v>853</v>
      </c>
      <c r="U11" s="51">
        <v>688</v>
      </c>
      <c r="V11" s="51">
        <v>870</v>
      </c>
      <c r="W11" s="51">
        <v>924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398</v>
      </c>
      <c r="K13" s="54">
        <v>446</v>
      </c>
      <c r="L13" s="54">
        <v>343</v>
      </c>
      <c r="M13" s="54">
        <v>433</v>
      </c>
      <c r="N13" s="54">
        <v>575</v>
      </c>
      <c r="O13" s="54">
        <v>593</v>
      </c>
      <c r="P13" s="54">
        <v>615</v>
      </c>
      <c r="Q13" s="54">
        <v>654</v>
      </c>
      <c r="R13" s="54">
        <v>768</v>
      </c>
      <c r="S13" s="54">
        <v>662</v>
      </c>
      <c r="T13" s="54">
        <v>846</v>
      </c>
      <c r="U13" s="54">
        <v>683</v>
      </c>
      <c r="V13" s="54">
        <v>862</v>
      </c>
      <c r="W13" s="54">
        <v>916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0.99109658514594834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404</v>
      </c>
      <c r="K14" s="53">
        <v>449</v>
      </c>
      <c r="L14" s="53">
        <v>344</v>
      </c>
      <c r="M14" s="53">
        <v>435</v>
      </c>
      <c r="N14" s="53">
        <v>583</v>
      </c>
      <c r="O14" s="53">
        <v>599</v>
      </c>
      <c r="P14" s="53">
        <v>626</v>
      </c>
      <c r="Q14" s="53">
        <v>658</v>
      </c>
      <c r="R14" s="53">
        <v>778</v>
      </c>
      <c r="S14" s="53">
        <v>662</v>
      </c>
      <c r="T14" s="53">
        <v>853</v>
      </c>
      <c r="U14" s="53">
        <v>688</v>
      </c>
      <c r="V14" s="53">
        <v>870</v>
      </c>
      <c r="W14" s="53">
        <v>924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607</v>
      </c>
      <c r="K16" s="55">
        <v>816</v>
      </c>
      <c r="L16" s="55">
        <v>714</v>
      </c>
      <c r="M16" s="55">
        <v>1023</v>
      </c>
      <c r="N16" s="55">
        <v>1253</v>
      </c>
      <c r="O16" s="55">
        <v>1344</v>
      </c>
      <c r="P16" s="55">
        <v>1434</v>
      </c>
      <c r="Q16" s="55">
        <v>1429</v>
      </c>
      <c r="R16" s="55">
        <v>1473</v>
      </c>
      <c r="S16" s="55">
        <v>1420</v>
      </c>
      <c r="T16" s="55">
        <v>1550</v>
      </c>
      <c r="U16" s="55">
        <v>1512</v>
      </c>
      <c r="V16" s="55">
        <v>1665</v>
      </c>
      <c r="W16" s="55">
        <v>1766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607</v>
      </c>
      <c r="K17" s="53">
        <v>816</v>
      </c>
      <c r="L17" s="53">
        <v>714</v>
      </c>
      <c r="M17" s="53">
        <v>1023</v>
      </c>
      <c r="N17" s="53">
        <v>1253</v>
      </c>
      <c r="O17" s="53">
        <v>1344</v>
      </c>
      <c r="P17" s="53">
        <v>1434</v>
      </c>
      <c r="Q17" s="53">
        <v>1429</v>
      </c>
      <c r="R17" s="53">
        <v>1473</v>
      </c>
      <c r="S17" s="53">
        <v>1420</v>
      </c>
      <c r="T17" s="53">
        <v>1550</v>
      </c>
      <c r="U17" s="53">
        <v>1512</v>
      </c>
      <c r="V17" s="53">
        <v>1665</v>
      </c>
      <c r="W17" s="53">
        <v>1766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535</v>
      </c>
      <c r="K19" s="56">
        <v>420</v>
      </c>
      <c r="L19" s="56">
        <v>301</v>
      </c>
      <c r="M19" s="56">
        <v>598</v>
      </c>
      <c r="N19" s="56">
        <v>349</v>
      </c>
      <c r="O19" s="56">
        <v>714</v>
      </c>
      <c r="P19" s="56">
        <v>443</v>
      </c>
      <c r="Q19" s="56">
        <v>767</v>
      </c>
      <c r="R19" s="56">
        <v>554</v>
      </c>
      <c r="S19" s="56">
        <v>636</v>
      </c>
      <c r="T19" s="56">
        <v>819</v>
      </c>
      <c r="U19" s="56">
        <v>801</v>
      </c>
      <c r="V19" s="56">
        <v>563</v>
      </c>
      <c r="W19" s="56">
        <v>833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535</v>
      </c>
      <c r="K20" s="53">
        <v>420</v>
      </c>
      <c r="L20" s="53">
        <v>301</v>
      </c>
      <c r="M20" s="53">
        <v>598</v>
      </c>
      <c r="N20" s="53">
        <v>349</v>
      </c>
      <c r="O20" s="53">
        <v>714</v>
      </c>
      <c r="P20" s="53">
        <v>443</v>
      </c>
      <c r="Q20" s="53">
        <v>767</v>
      </c>
      <c r="R20" s="53">
        <v>554</v>
      </c>
      <c r="S20" s="53">
        <v>636</v>
      </c>
      <c r="T20" s="53">
        <v>819</v>
      </c>
      <c r="U20" s="53">
        <v>801</v>
      </c>
      <c r="V20" s="53">
        <v>563</v>
      </c>
      <c r="W20" s="53">
        <v>833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203</v>
      </c>
      <c r="K22" s="56">
        <v>367</v>
      </c>
      <c r="L22" s="56">
        <v>370</v>
      </c>
      <c r="M22" s="56">
        <v>588</v>
      </c>
      <c r="N22" s="56">
        <v>670</v>
      </c>
      <c r="O22" s="56">
        <v>745</v>
      </c>
      <c r="P22" s="56">
        <v>808</v>
      </c>
      <c r="Q22" s="56">
        <v>771</v>
      </c>
      <c r="R22" s="56">
        <v>695</v>
      </c>
      <c r="S22" s="56">
        <v>758</v>
      </c>
      <c r="T22" s="56">
        <v>697</v>
      </c>
      <c r="U22" s="56">
        <v>824</v>
      </c>
      <c r="V22" s="56">
        <v>795</v>
      </c>
      <c r="W22" s="56">
        <v>842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203</v>
      </c>
      <c r="K23" s="53">
        <v>367</v>
      </c>
      <c r="L23" s="53">
        <v>370</v>
      </c>
      <c r="M23" s="53">
        <v>588</v>
      </c>
      <c r="N23" s="53">
        <v>670</v>
      </c>
      <c r="O23" s="53">
        <v>745</v>
      </c>
      <c r="P23" s="53">
        <v>808</v>
      </c>
      <c r="Q23" s="53">
        <v>771</v>
      </c>
      <c r="R23" s="53">
        <v>695</v>
      </c>
      <c r="S23" s="53">
        <v>758</v>
      </c>
      <c r="T23" s="53">
        <v>697</v>
      </c>
      <c r="U23" s="53">
        <v>824</v>
      </c>
      <c r="V23" s="53">
        <v>795</v>
      </c>
      <c r="W23" s="53">
        <v>842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0.99109658514594834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{57C9A7C5-BC9C-42A3-8A67-94CDC5FF6C78}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{6796240A-9B57-4CD2-AB4D-024457FFDDD4}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{09576A95-4C86-4FB6-A8AB-001ABD25F8BE}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{4B660BBA-40F3-461D-938E-0711BC0867CD}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{3A5ABC98-E74F-431B-916E-56BAA6C709E5}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{B9A8EAC7-C53C-4FB8-BD79-845A1440DD45}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{2B534F02-3B53-4493-A3F6-AC6F17DCAE7C}</x14:id>
        </ext>
      </extLst>
    </cfRule>
  </conditionalFormatting>
  <conditionalFormatting sqref="I14:AF14">
    <cfRule type="colorScale" priority="2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C9A7C5-BC9C-42A3-8A67-94CDC5FF6C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796240A-9B57-4CD2-AB4D-024457FFD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9576A95-4C86-4FB6-A8AB-001ABD25F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B660BBA-40F3-461D-938E-0711BC086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A5ABC98-E74F-431B-916E-56BAA6C709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B9A8EAC7-C53C-4FB8-BD79-845A1440D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2B534F02-3B53-4493-A3F6-AC6F17DCA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210552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'210551'!A4:AG4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'210551'!I6:AF6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'210551'!AG6:AG9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'210551'!I9</f>
        <v>2020-36</v>
      </c>
      <c r="J9" s="50" t="str">
        <f>'210551'!J9</f>
        <v>2020-37</v>
      </c>
      <c r="K9" s="50" t="str">
        <f>'210551'!K9</f>
        <v>2020-38</v>
      </c>
      <c r="L9" s="50" t="str">
        <f>'210551'!L9</f>
        <v>2020-39</v>
      </c>
      <c r="M9" s="50" t="str">
        <f>'210551'!M9</f>
        <v>2020-40</v>
      </c>
      <c r="N9" s="50" t="str">
        <f>'210551'!N9</f>
        <v>2020-41</v>
      </c>
      <c r="O9" s="50" t="str">
        <f>'210551'!O9</f>
        <v>2020-42</v>
      </c>
      <c r="P9" s="50" t="str">
        <f>'210551'!P9</f>
        <v>2020-43</v>
      </c>
      <c r="Q9" s="50" t="str">
        <f>'210551'!Q9</f>
        <v>2020-44</v>
      </c>
      <c r="R9" s="50" t="str">
        <f>'210551'!R9</f>
        <v>2020-45</v>
      </c>
      <c r="S9" s="50" t="str">
        <f>'210551'!S9</f>
        <v>2020-46</v>
      </c>
      <c r="T9" s="50" t="str">
        <f>'210551'!T9</f>
        <v>2020-47</v>
      </c>
      <c r="U9" s="50" t="str">
        <f>'210551'!U9</f>
        <v>2020-48</v>
      </c>
      <c r="V9" s="50" t="str">
        <f>'210551'!V9</f>
        <v>2020-49</v>
      </c>
      <c r="W9" s="50" t="str">
        <f>'210551'!W9</f>
        <v>2020-50</v>
      </c>
      <c r="X9" s="50" t="str">
        <f>'210551'!X9</f>
        <v>2020-51</v>
      </c>
      <c r="Y9" s="50" t="str">
        <f>'210551'!Y9</f>
        <v>2020-52</v>
      </c>
      <c r="Z9" s="50" t="str">
        <f>'210551'!Z9</f>
        <v>2020-53</v>
      </c>
      <c r="AA9" s="50" t="str">
        <f>'210551'!AA9</f>
        <v>2021-01</v>
      </c>
      <c r="AB9" s="50" t="str">
        <f>'210551'!AB9</f>
        <v>2021-02</v>
      </c>
      <c r="AC9" s="50" t="str">
        <f>'210551'!AC9</f>
        <v>2021-03</v>
      </c>
      <c r="AD9" s="50" t="str">
        <f>'210551'!AD9</f>
        <v>2021-04</v>
      </c>
      <c r="AE9" s="50" t="str">
        <f>'210551'!AE9</f>
        <v>2021-05</v>
      </c>
      <c r="AF9" s="50" t="str">
        <f>'210551'!AF9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211</v>
      </c>
      <c r="K10" s="52">
        <v>230</v>
      </c>
      <c r="L10" s="52">
        <v>171</v>
      </c>
      <c r="M10" s="52">
        <v>200</v>
      </c>
      <c r="N10" s="52">
        <v>290</v>
      </c>
      <c r="O10" s="52">
        <v>332</v>
      </c>
      <c r="P10" s="52">
        <v>312</v>
      </c>
      <c r="Q10" s="52">
        <v>370</v>
      </c>
      <c r="R10" s="52">
        <v>412</v>
      </c>
      <c r="S10" s="52">
        <v>337</v>
      </c>
      <c r="T10" s="52">
        <v>429</v>
      </c>
      <c r="U10" s="52">
        <v>339</v>
      </c>
      <c r="V10" s="52">
        <v>430</v>
      </c>
      <c r="W10" s="52">
        <v>441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1.0022251891410769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211</v>
      </c>
      <c r="K11" s="51">
        <v>230</v>
      </c>
      <c r="L11" s="51">
        <v>171</v>
      </c>
      <c r="M11" s="51">
        <v>200</v>
      </c>
      <c r="N11" s="51">
        <v>290</v>
      </c>
      <c r="O11" s="51">
        <v>322</v>
      </c>
      <c r="P11" s="51">
        <v>312</v>
      </c>
      <c r="Q11" s="51">
        <v>370</v>
      </c>
      <c r="R11" s="51">
        <v>412</v>
      </c>
      <c r="S11" s="51">
        <v>337</v>
      </c>
      <c r="T11" s="51">
        <v>429</v>
      </c>
      <c r="U11" s="51">
        <v>339</v>
      </c>
      <c r="V11" s="51">
        <v>430</v>
      </c>
      <c r="W11" s="51">
        <v>441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209</v>
      </c>
      <c r="K13" s="54">
        <v>227</v>
      </c>
      <c r="L13" s="54">
        <v>171</v>
      </c>
      <c r="M13" s="54">
        <v>198</v>
      </c>
      <c r="N13" s="54">
        <v>287</v>
      </c>
      <c r="O13" s="54">
        <v>329</v>
      </c>
      <c r="P13" s="54">
        <v>310</v>
      </c>
      <c r="Q13" s="54">
        <v>368</v>
      </c>
      <c r="R13" s="54">
        <v>406</v>
      </c>
      <c r="S13" s="54">
        <v>334</v>
      </c>
      <c r="T13" s="54">
        <v>417</v>
      </c>
      <c r="U13" s="54">
        <v>338</v>
      </c>
      <c r="V13" s="54">
        <v>428</v>
      </c>
      <c r="W13" s="54">
        <v>438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0.99023090586145646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211</v>
      </c>
      <c r="K14" s="53">
        <v>230</v>
      </c>
      <c r="L14" s="53">
        <v>171</v>
      </c>
      <c r="M14" s="53">
        <v>200</v>
      </c>
      <c r="N14" s="53">
        <v>290</v>
      </c>
      <c r="O14" s="53">
        <v>332</v>
      </c>
      <c r="P14" s="53">
        <v>312</v>
      </c>
      <c r="Q14" s="53">
        <v>370</v>
      </c>
      <c r="R14" s="53">
        <v>412</v>
      </c>
      <c r="S14" s="53">
        <v>337</v>
      </c>
      <c r="T14" s="53">
        <v>429</v>
      </c>
      <c r="U14" s="53">
        <v>339</v>
      </c>
      <c r="V14" s="53">
        <v>430</v>
      </c>
      <c r="W14" s="53">
        <v>441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349</v>
      </c>
      <c r="K16" s="55">
        <v>441</v>
      </c>
      <c r="L16" s="55">
        <v>334</v>
      </c>
      <c r="M16" s="55">
        <v>443</v>
      </c>
      <c r="N16" s="55">
        <v>513</v>
      </c>
      <c r="O16" s="55">
        <v>737</v>
      </c>
      <c r="P16" s="55">
        <v>733</v>
      </c>
      <c r="Q16" s="55">
        <v>748</v>
      </c>
      <c r="R16" s="55">
        <v>789</v>
      </c>
      <c r="S16" s="55">
        <v>720</v>
      </c>
      <c r="T16" s="55">
        <v>778</v>
      </c>
      <c r="U16" s="55">
        <v>748</v>
      </c>
      <c r="V16" s="55">
        <v>802</v>
      </c>
      <c r="W16" s="55">
        <v>908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349</v>
      </c>
      <c r="K17" s="53">
        <v>441</v>
      </c>
      <c r="L17" s="53">
        <v>334</v>
      </c>
      <c r="M17" s="53">
        <v>443</v>
      </c>
      <c r="N17" s="53">
        <v>513</v>
      </c>
      <c r="O17" s="53">
        <v>737</v>
      </c>
      <c r="P17" s="53">
        <v>733</v>
      </c>
      <c r="Q17" s="53">
        <v>748</v>
      </c>
      <c r="R17" s="53">
        <v>789</v>
      </c>
      <c r="S17" s="53">
        <v>720</v>
      </c>
      <c r="T17" s="53">
        <v>778</v>
      </c>
      <c r="U17" s="53">
        <v>748</v>
      </c>
      <c r="V17" s="53">
        <v>802</v>
      </c>
      <c r="W17" s="53">
        <v>908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126</v>
      </c>
      <c r="K19" s="56">
        <v>217</v>
      </c>
      <c r="L19" s="56">
        <v>159</v>
      </c>
      <c r="M19" s="56">
        <v>286</v>
      </c>
      <c r="N19" s="56">
        <v>166</v>
      </c>
      <c r="O19" s="56">
        <v>280</v>
      </c>
      <c r="P19" s="56">
        <v>401</v>
      </c>
      <c r="Q19" s="56">
        <v>339</v>
      </c>
      <c r="R19" s="56">
        <v>370</v>
      </c>
      <c r="S19" s="56">
        <v>323</v>
      </c>
      <c r="T19" s="56">
        <v>420</v>
      </c>
      <c r="U19" s="56">
        <v>332</v>
      </c>
      <c r="V19" s="56">
        <v>436</v>
      </c>
      <c r="W19" s="56">
        <v>426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126</v>
      </c>
      <c r="K20" s="53">
        <v>217</v>
      </c>
      <c r="L20" s="53">
        <v>159</v>
      </c>
      <c r="M20" s="53">
        <v>286</v>
      </c>
      <c r="N20" s="53">
        <v>166</v>
      </c>
      <c r="O20" s="53">
        <v>280</v>
      </c>
      <c r="P20" s="53">
        <v>401</v>
      </c>
      <c r="Q20" s="53">
        <v>339</v>
      </c>
      <c r="R20" s="53">
        <v>370</v>
      </c>
      <c r="S20" s="53">
        <v>323</v>
      </c>
      <c r="T20" s="53">
        <v>420</v>
      </c>
      <c r="U20" s="53">
        <v>332</v>
      </c>
      <c r="V20" s="53">
        <v>436</v>
      </c>
      <c r="W20" s="53">
        <v>426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138</v>
      </c>
      <c r="K22" s="56">
        <v>211</v>
      </c>
      <c r="L22" s="56">
        <v>163</v>
      </c>
      <c r="M22" s="56">
        <v>243</v>
      </c>
      <c r="N22" s="56">
        <v>223</v>
      </c>
      <c r="O22" s="56">
        <v>405</v>
      </c>
      <c r="P22" s="56">
        <v>421</v>
      </c>
      <c r="Q22" s="56">
        <v>378</v>
      </c>
      <c r="R22" s="56">
        <v>377</v>
      </c>
      <c r="S22" s="56">
        <v>383</v>
      </c>
      <c r="T22" s="56">
        <v>349</v>
      </c>
      <c r="U22" s="56">
        <v>409</v>
      </c>
      <c r="V22" s="56">
        <v>372</v>
      </c>
      <c r="W22" s="56">
        <v>467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138</v>
      </c>
      <c r="K23" s="53">
        <v>211</v>
      </c>
      <c r="L23" s="53">
        <v>163</v>
      </c>
      <c r="M23" s="53">
        <v>243</v>
      </c>
      <c r="N23" s="53">
        <v>223</v>
      </c>
      <c r="O23" s="53">
        <v>405</v>
      </c>
      <c r="P23" s="53">
        <v>421</v>
      </c>
      <c r="Q23" s="53">
        <v>378</v>
      </c>
      <c r="R23" s="53">
        <v>377</v>
      </c>
      <c r="S23" s="53">
        <v>383</v>
      </c>
      <c r="T23" s="53">
        <v>349</v>
      </c>
      <c r="U23" s="53">
        <v>409</v>
      </c>
      <c r="V23" s="53">
        <v>372</v>
      </c>
      <c r="W23" s="53">
        <v>467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'210551'!I31:T32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'210551'!I33:N33</f>
        <v>Descripción</v>
      </c>
      <c r="J33" s="137"/>
      <c r="K33" s="137"/>
      <c r="L33" s="137"/>
      <c r="M33" s="137"/>
      <c r="N33" s="137"/>
      <c r="O33" s="137" t="str">
        <f>'210551'!O33:T33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1.0022251891410769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0.99023090586145646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{2E570B9F-4422-40A2-BD97-0A1A75C2F43C}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{F1150F3A-3166-4637-BF01-3EA66C02EA44}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{F6FE6C26-E09A-400E-83A6-DE6D7496739F}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{E86F572B-57EA-40AA-B17A-941C5ACDA010}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{1BDB683F-1961-4102-ADE0-9901586C9FD4}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{C1D0C1B5-EA24-4924-B3F9-CF27791DB3C3}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{FCB5F3CB-0568-4467-98F2-0F1519E712F9}</x14:id>
        </ext>
      </extLst>
    </cfRule>
  </conditionalFormatting>
  <conditionalFormatting sqref="I14:AF14">
    <cfRule type="colorScale" priority="2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570B9F-4422-40A2-BD97-0A1A75C2F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150F3A-3166-4637-BF01-3EA66C02E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6FE6C26-E09A-400E-83A6-DE6D74967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86F572B-57EA-40AA-B17A-941C5ACDA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BDB683F-1961-4102-ADE0-9901586C9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1D0C1B5-EA24-4924-B3F9-CF27791DB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FCB5F3CB-0568-4467-98F2-0F1519E71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210553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'210551'!A4:AG4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'210551'!I6:AF6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'210551'!AG6:AG9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'210551'!I9</f>
        <v>2020-36</v>
      </c>
      <c r="J9" s="50" t="str">
        <f>'210551'!J9</f>
        <v>2020-37</v>
      </c>
      <c r="K9" s="50" t="str">
        <f>'210551'!K9</f>
        <v>2020-38</v>
      </c>
      <c r="L9" s="50" t="str">
        <f>'210551'!L9</f>
        <v>2020-39</v>
      </c>
      <c r="M9" s="50" t="str">
        <f>'210551'!M9</f>
        <v>2020-40</v>
      </c>
      <c r="N9" s="50" t="str">
        <f>'210551'!N9</f>
        <v>2020-41</v>
      </c>
      <c r="O9" s="50" t="str">
        <f>'210551'!O9</f>
        <v>2020-42</v>
      </c>
      <c r="P9" s="50" t="str">
        <f>'210551'!P9</f>
        <v>2020-43</v>
      </c>
      <c r="Q9" s="50" t="str">
        <f>'210551'!Q9</f>
        <v>2020-44</v>
      </c>
      <c r="R9" s="50" t="str">
        <f>'210551'!R9</f>
        <v>2020-45</v>
      </c>
      <c r="S9" s="50" t="str">
        <f>'210551'!S9</f>
        <v>2020-46</v>
      </c>
      <c r="T9" s="50" t="str">
        <f>'210551'!T9</f>
        <v>2020-47</v>
      </c>
      <c r="U9" s="50" t="str">
        <f>'210551'!U9</f>
        <v>2020-48</v>
      </c>
      <c r="V9" s="50" t="str">
        <f>'210551'!V9</f>
        <v>2020-49</v>
      </c>
      <c r="W9" s="50" t="str">
        <f>'210551'!W9</f>
        <v>2020-50</v>
      </c>
      <c r="X9" s="50" t="str">
        <f>'210551'!X9</f>
        <v>2020-51</v>
      </c>
      <c r="Y9" s="50" t="str">
        <f>'210551'!Y9</f>
        <v>2020-52</v>
      </c>
      <c r="Z9" s="50" t="str">
        <f>'210551'!Z9</f>
        <v>2020-53</v>
      </c>
      <c r="AA9" s="50" t="str">
        <f>'210551'!AA9</f>
        <v>2021-01</v>
      </c>
      <c r="AB9" s="50" t="str">
        <f>'210551'!AB9</f>
        <v>2021-02</v>
      </c>
      <c r="AC9" s="50" t="str">
        <f>'210551'!AC9</f>
        <v>2021-03</v>
      </c>
      <c r="AD9" s="50" t="str">
        <f>'210551'!AD9</f>
        <v>2021-04</v>
      </c>
      <c r="AE9" s="50" t="str">
        <f>'210551'!AE9</f>
        <v>2021-05</v>
      </c>
      <c r="AF9" s="50" t="str">
        <f>'210551'!AF9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162</v>
      </c>
      <c r="P10" s="52">
        <v>148</v>
      </c>
      <c r="Q10" s="52">
        <v>154</v>
      </c>
      <c r="R10" s="52">
        <v>152</v>
      </c>
      <c r="S10" s="52">
        <v>147</v>
      </c>
      <c r="T10" s="52">
        <v>222</v>
      </c>
      <c r="U10" s="52">
        <v>183</v>
      </c>
      <c r="V10" s="52">
        <v>280</v>
      </c>
      <c r="W10" s="52">
        <v>209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0.99819277108433735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162</v>
      </c>
      <c r="P11" s="51">
        <v>148</v>
      </c>
      <c r="Q11" s="51">
        <v>154</v>
      </c>
      <c r="R11" s="51">
        <v>152</v>
      </c>
      <c r="S11" s="51">
        <v>147</v>
      </c>
      <c r="T11" s="51">
        <v>223</v>
      </c>
      <c r="U11" s="51">
        <v>184</v>
      </c>
      <c r="V11" s="51">
        <v>281</v>
      </c>
      <c r="W11" s="51">
        <v>209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160</v>
      </c>
      <c r="P13" s="54">
        <v>146</v>
      </c>
      <c r="Q13" s="54">
        <v>152</v>
      </c>
      <c r="R13" s="54">
        <v>152</v>
      </c>
      <c r="S13" s="54">
        <v>144</v>
      </c>
      <c r="T13" s="54">
        <v>220</v>
      </c>
      <c r="U13" s="54">
        <v>183</v>
      </c>
      <c r="V13" s="54">
        <v>276</v>
      </c>
      <c r="W13" s="54">
        <v>207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0.98795180722891562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162</v>
      </c>
      <c r="P14" s="53">
        <v>148</v>
      </c>
      <c r="Q14" s="53">
        <v>154</v>
      </c>
      <c r="R14" s="53">
        <v>152</v>
      </c>
      <c r="S14" s="53">
        <v>147</v>
      </c>
      <c r="T14" s="53">
        <v>223</v>
      </c>
      <c r="U14" s="53">
        <v>184</v>
      </c>
      <c r="V14" s="53">
        <v>281</v>
      </c>
      <c r="W14" s="53">
        <v>209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8</v>
      </c>
      <c r="K16" s="55">
        <v>16</v>
      </c>
      <c r="L16" s="55">
        <v>15</v>
      </c>
      <c r="M16" s="55">
        <v>13</v>
      </c>
      <c r="N16" s="55">
        <v>20</v>
      </c>
      <c r="O16" s="55">
        <v>192</v>
      </c>
      <c r="P16" s="55">
        <v>303</v>
      </c>
      <c r="Q16" s="55">
        <v>332</v>
      </c>
      <c r="R16" s="55">
        <v>344</v>
      </c>
      <c r="S16" s="55">
        <v>279</v>
      </c>
      <c r="T16" s="55">
        <v>400</v>
      </c>
      <c r="U16" s="55">
        <v>367</v>
      </c>
      <c r="V16" s="55">
        <v>359</v>
      </c>
      <c r="W16" s="55">
        <v>533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8</v>
      </c>
      <c r="K17" s="53">
        <v>16</v>
      </c>
      <c r="L17" s="53">
        <v>15</v>
      </c>
      <c r="M17" s="53">
        <v>13</v>
      </c>
      <c r="N17" s="53">
        <v>20</v>
      </c>
      <c r="O17" s="53">
        <v>192</v>
      </c>
      <c r="P17" s="53">
        <v>303</v>
      </c>
      <c r="Q17" s="53">
        <v>332</v>
      </c>
      <c r="R17" s="53">
        <v>344</v>
      </c>
      <c r="S17" s="53">
        <v>279</v>
      </c>
      <c r="T17" s="53">
        <v>400</v>
      </c>
      <c r="U17" s="53">
        <v>367</v>
      </c>
      <c r="V17" s="53">
        <v>359</v>
      </c>
      <c r="W17" s="53">
        <v>533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185</v>
      </c>
      <c r="Q19" s="56">
        <v>130</v>
      </c>
      <c r="R19" s="56">
        <v>170</v>
      </c>
      <c r="S19" s="56">
        <v>119</v>
      </c>
      <c r="T19" s="56">
        <v>167</v>
      </c>
      <c r="U19" s="56">
        <v>202</v>
      </c>
      <c r="V19" s="56">
        <v>173</v>
      </c>
      <c r="W19" s="56">
        <v>267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185</v>
      </c>
      <c r="Q20" s="53">
        <v>130</v>
      </c>
      <c r="R20" s="53">
        <v>170</v>
      </c>
      <c r="S20" s="53">
        <v>119</v>
      </c>
      <c r="T20" s="53">
        <v>167</v>
      </c>
      <c r="U20" s="53">
        <v>202</v>
      </c>
      <c r="V20" s="53">
        <v>173</v>
      </c>
      <c r="W20" s="53">
        <v>267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8</v>
      </c>
      <c r="K22" s="56">
        <v>16</v>
      </c>
      <c r="L22" s="56">
        <v>15</v>
      </c>
      <c r="M22" s="56">
        <v>13</v>
      </c>
      <c r="N22" s="56">
        <v>20</v>
      </c>
      <c r="O22" s="56">
        <v>30</v>
      </c>
      <c r="P22" s="56">
        <v>154</v>
      </c>
      <c r="Q22" s="56">
        <v>178</v>
      </c>
      <c r="R22" s="56">
        <v>192</v>
      </c>
      <c r="S22" s="56">
        <v>132</v>
      </c>
      <c r="T22" s="56">
        <v>177</v>
      </c>
      <c r="U22" s="56">
        <v>165</v>
      </c>
      <c r="V22" s="56">
        <v>186</v>
      </c>
      <c r="W22" s="56">
        <v>266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0.99935608499678041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8</v>
      </c>
      <c r="K23" s="53">
        <v>16</v>
      </c>
      <c r="L23" s="53">
        <v>15</v>
      </c>
      <c r="M23" s="53">
        <v>13</v>
      </c>
      <c r="N23" s="53">
        <v>20</v>
      </c>
      <c r="O23" s="53">
        <v>30</v>
      </c>
      <c r="P23" s="53">
        <v>155</v>
      </c>
      <c r="Q23" s="53">
        <v>178</v>
      </c>
      <c r="R23" s="53">
        <v>192</v>
      </c>
      <c r="S23" s="53">
        <v>132</v>
      </c>
      <c r="T23" s="53">
        <v>177</v>
      </c>
      <c r="U23" s="53">
        <v>165</v>
      </c>
      <c r="V23" s="53">
        <v>186</v>
      </c>
      <c r="W23" s="53">
        <v>266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'210551'!I31:T32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'210551'!I33:N33</f>
        <v>Descripción</v>
      </c>
      <c r="J33" s="137"/>
      <c r="K33" s="137"/>
      <c r="L33" s="137"/>
      <c r="M33" s="137"/>
      <c r="N33" s="137"/>
      <c r="O33" s="137" t="str">
        <f>'210551'!O33:T33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0.99819277108433735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0.98795180722891562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0.99935608499678041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{DE379D31-5E52-4CAC-A1E2-9229C7C59107}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{ED505FC2-0D3E-440C-93ED-729CB01E9D9C}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{0DF63449-CCA6-4BE1-B4E9-92C19CB6F363}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{91A72136-223A-4E5E-9BF7-DD58FA1B78AD}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{34A1529E-4434-488E-8CDB-4F970FED7BCA}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{2FD218CD-3CDB-4E0A-9C28-5C44ED7B0E0B}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{D9D991E0-8954-4BDE-B59B-17D7DA467D9C}</x14:id>
        </ext>
      </extLst>
    </cfRule>
  </conditionalFormatting>
  <conditionalFormatting sqref="I14:AF14">
    <cfRule type="colorScale" priority="2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79D31-5E52-4CAC-A1E2-9229C7C59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D505FC2-0D3E-440C-93ED-729CB01E9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DF63449-CCA6-4BE1-B4E9-92C19CB6F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1A72136-223A-4E5E-9BF7-DD58FA1B7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4A1529E-4434-488E-8CDB-4F970FED7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FD218CD-3CDB-4E0A-9C28-5C44ED7B0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D9D991E0-8954-4BDE-B59B-17D7DA467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210651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472</v>
      </c>
      <c r="K10" s="52">
        <v>617</v>
      </c>
      <c r="L10" s="52">
        <v>509</v>
      </c>
      <c r="M10" s="52">
        <v>623</v>
      </c>
      <c r="N10" s="52">
        <v>690</v>
      </c>
      <c r="O10" s="52">
        <v>759</v>
      </c>
      <c r="P10" s="52">
        <v>781</v>
      </c>
      <c r="Q10" s="52">
        <v>766</v>
      </c>
      <c r="R10" s="52">
        <v>845</v>
      </c>
      <c r="S10" s="52">
        <v>697</v>
      </c>
      <c r="T10" s="52">
        <v>968</v>
      </c>
      <c r="U10" s="52">
        <v>743</v>
      </c>
      <c r="V10" s="52">
        <v>923</v>
      </c>
      <c r="W10" s="52">
        <v>945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1.0422421615082165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460</v>
      </c>
      <c r="K11" s="51">
        <v>605</v>
      </c>
      <c r="L11" s="51">
        <v>486</v>
      </c>
      <c r="M11" s="51">
        <v>597</v>
      </c>
      <c r="N11" s="51">
        <v>655</v>
      </c>
      <c r="O11" s="51">
        <v>731</v>
      </c>
      <c r="P11" s="51">
        <v>751</v>
      </c>
      <c r="Q11" s="51">
        <v>724</v>
      </c>
      <c r="R11" s="51">
        <v>804</v>
      </c>
      <c r="S11" s="51">
        <v>673</v>
      </c>
      <c r="T11" s="51">
        <v>923</v>
      </c>
      <c r="U11" s="51">
        <v>721</v>
      </c>
      <c r="V11" s="51">
        <v>881</v>
      </c>
      <c r="W11" s="51">
        <v>908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458</v>
      </c>
      <c r="K13" s="54">
        <v>603</v>
      </c>
      <c r="L13" s="54">
        <v>485</v>
      </c>
      <c r="M13" s="54">
        <v>594</v>
      </c>
      <c r="N13" s="54">
        <v>650</v>
      </c>
      <c r="O13" s="54">
        <v>727</v>
      </c>
      <c r="P13" s="54">
        <v>746</v>
      </c>
      <c r="Q13" s="54">
        <v>720</v>
      </c>
      <c r="R13" s="54">
        <v>798</v>
      </c>
      <c r="S13" s="54">
        <v>666</v>
      </c>
      <c r="T13" s="54">
        <v>915</v>
      </c>
      <c r="U13" s="54">
        <v>718</v>
      </c>
      <c r="V13" s="54">
        <v>869</v>
      </c>
      <c r="W13" s="54">
        <v>899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0.99284202036495617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460</v>
      </c>
      <c r="K14" s="53">
        <v>605</v>
      </c>
      <c r="L14" s="53">
        <v>486</v>
      </c>
      <c r="M14" s="53">
        <v>597</v>
      </c>
      <c r="N14" s="53">
        <v>655</v>
      </c>
      <c r="O14" s="53">
        <v>731</v>
      </c>
      <c r="P14" s="53">
        <v>751</v>
      </c>
      <c r="Q14" s="53">
        <v>724</v>
      </c>
      <c r="R14" s="53">
        <v>804</v>
      </c>
      <c r="S14" s="53">
        <v>673</v>
      </c>
      <c r="T14" s="53">
        <v>923</v>
      </c>
      <c r="U14" s="53">
        <v>721</v>
      </c>
      <c r="V14" s="53">
        <v>881</v>
      </c>
      <c r="W14" s="53">
        <v>908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790</v>
      </c>
      <c r="K16" s="55">
        <v>1060</v>
      </c>
      <c r="L16" s="55">
        <v>880</v>
      </c>
      <c r="M16" s="55">
        <v>1335</v>
      </c>
      <c r="N16" s="55">
        <v>1495</v>
      </c>
      <c r="O16" s="55">
        <v>1546</v>
      </c>
      <c r="P16" s="55">
        <v>1779</v>
      </c>
      <c r="Q16" s="55">
        <v>1652</v>
      </c>
      <c r="R16" s="55">
        <v>1479</v>
      </c>
      <c r="S16" s="55">
        <v>1521</v>
      </c>
      <c r="T16" s="55">
        <v>1988</v>
      </c>
      <c r="U16" s="55">
        <v>1622</v>
      </c>
      <c r="V16" s="55">
        <v>1940</v>
      </c>
      <c r="W16" s="55">
        <v>2204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790</v>
      </c>
      <c r="K17" s="53">
        <v>1060</v>
      </c>
      <c r="L17" s="53">
        <v>880</v>
      </c>
      <c r="M17" s="53">
        <v>1335</v>
      </c>
      <c r="N17" s="53">
        <v>1495</v>
      </c>
      <c r="O17" s="53">
        <v>1546</v>
      </c>
      <c r="P17" s="53">
        <v>1779</v>
      </c>
      <c r="Q17" s="53">
        <v>1652</v>
      </c>
      <c r="R17" s="53">
        <v>1479</v>
      </c>
      <c r="S17" s="53">
        <v>1521</v>
      </c>
      <c r="T17" s="53">
        <v>1988</v>
      </c>
      <c r="U17" s="53">
        <v>1622</v>
      </c>
      <c r="V17" s="53">
        <v>1940</v>
      </c>
      <c r="W17" s="53">
        <v>2204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402</v>
      </c>
      <c r="K19" s="56">
        <v>613</v>
      </c>
      <c r="L19" s="56">
        <v>385</v>
      </c>
      <c r="M19" s="56">
        <v>728</v>
      </c>
      <c r="N19" s="56">
        <v>443</v>
      </c>
      <c r="O19" s="56">
        <v>831</v>
      </c>
      <c r="P19" s="56">
        <v>709</v>
      </c>
      <c r="Q19" s="56">
        <v>747</v>
      </c>
      <c r="R19" s="56">
        <v>769</v>
      </c>
      <c r="S19" s="56">
        <v>614</v>
      </c>
      <c r="T19" s="56">
        <v>857</v>
      </c>
      <c r="U19" s="56">
        <v>733</v>
      </c>
      <c r="V19" s="56">
        <v>898</v>
      </c>
      <c r="W19" s="56">
        <v>875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402</v>
      </c>
      <c r="K20" s="53">
        <v>613</v>
      </c>
      <c r="L20" s="53">
        <v>385</v>
      </c>
      <c r="M20" s="53">
        <v>728</v>
      </c>
      <c r="N20" s="53">
        <v>443</v>
      </c>
      <c r="O20" s="53">
        <v>831</v>
      </c>
      <c r="P20" s="53">
        <v>709</v>
      </c>
      <c r="Q20" s="53">
        <v>747</v>
      </c>
      <c r="R20" s="53">
        <v>769</v>
      </c>
      <c r="S20" s="53">
        <v>614</v>
      </c>
      <c r="T20" s="53">
        <v>857</v>
      </c>
      <c r="U20" s="53">
        <v>733</v>
      </c>
      <c r="V20" s="53">
        <v>898</v>
      </c>
      <c r="W20" s="53">
        <v>875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330</v>
      </c>
      <c r="K22" s="56">
        <v>455</v>
      </c>
      <c r="L22" s="56">
        <v>394</v>
      </c>
      <c r="M22" s="56">
        <v>738</v>
      </c>
      <c r="N22" s="56">
        <v>840</v>
      </c>
      <c r="O22" s="56">
        <v>815</v>
      </c>
      <c r="P22" s="56">
        <v>1028</v>
      </c>
      <c r="Q22" s="56">
        <v>928</v>
      </c>
      <c r="R22" s="56">
        <v>675</v>
      </c>
      <c r="S22" s="56">
        <v>848</v>
      </c>
      <c r="T22" s="56">
        <v>1065</v>
      </c>
      <c r="U22" s="56">
        <v>901</v>
      </c>
      <c r="V22" s="56">
        <v>1059</v>
      </c>
      <c r="W22" s="56">
        <v>1296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330</v>
      </c>
      <c r="K23" s="53">
        <v>455</v>
      </c>
      <c r="L23" s="53">
        <v>394</v>
      </c>
      <c r="M23" s="53">
        <v>738</v>
      </c>
      <c r="N23" s="53">
        <v>840</v>
      </c>
      <c r="O23" s="53">
        <v>815</v>
      </c>
      <c r="P23" s="53">
        <v>1028</v>
      </c>
      <c r="Q23" s="53">
        <v>928</v>
      </c>
      <c r="R23" s="53">
        <v>675</v>
      </c>
      <c r="S23" s="53">
        <v>848</v>
      </c>
      <c r="T23" s="53">
        <v>1065</v>
      </c>
      <c r="U23" s="53">
        <v>901</v>
      </c>
      <c r="V23" s="53">
        <v>1059</v>
      </c>
      <c r="W23" s="53">
        <v>1296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1.0422421615082165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0.99284202036495617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{01E683D5-EBC1-44F2-B894-BB14F2DE0A53}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{2FB229A4-E384-4D6B-B1D0-256BF8934D43}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{21700ED1-4EAB-4E3F-9137-30176FE7EA20}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{BF58680F-FEED-4845-AAA4-24D84E2DC8A7}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{414A0C11-8BA6-46D0-B37E-DD6E416BAEF0}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{80CAA9B8-837E-487A-9AAB-F7B326BB860A}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{8A17E5D0-F2A8-4193-B34E-88FF5A38A1BC}</x14:id>
        </ext>
      </extLst>
    </cfRule>
  </conditionalFormatting>
  <conditionalFormatting sqref="I14:AF14">
    <cfRule type="colorScale" priority="2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683D5-EBC1-44F2-B894-BB14F2DE0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FB229A4-E384-4D6B-B1D0-256BF8934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21700ED1-4EAB-4E3F-9137-30176FE7E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F58680F-FEED-4845-AAA4-24D84E2DC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14A0C11-8BA6-46D0-B37E-DD6E416BA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0CAA9B8-837E-487A-9AAB-F7B326BB8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8A17E5D0-F2A8-4193-B34E-88FF5A38A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S48"/>
  <sheetViews>
    <sheetView showGridLines="0" topLeftCell="H6" zoomScale="50" zoomScaleNormal="50" workbookViewId="0">
      <selection activeCell="W23" sqref="W23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210751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226</v>
      </c>
      <c r="K10" s="52">
        <v>307</v>
      </c>
      <c r="L10" s="52">
        <v>246</v>
      </c>
      <c r="M10" s="52">
        <v>319</v>
      </c>
      <c r="N10" s="52">
        <v>337</v>
      </c>
      <c r="O10" s="52">
        <v>302</v>
      </c>
      <c r="P10" s="52">
        <v>315</v>
      </c>
      <c r="Q10" s="52">
        <v>391</v>
      </c>
      <c r="R10" s="52">
        <v>430</v>
      </c>
      <c r="S10" s="52">
        <v>367</v>
      </c>
      <c r="T10" s="52">
        <v>397</v>
      </c>
      <c r="U10" s="52">
        <v>331</v>
      </c>
      <c r="V10" s="52">
        <v>462</v>
      </c>
      <c r="W10" s="52">
        <v>453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226</v>
      </c>
      <c r="K11" s="51">
        <v>307</v>
      </c>
      <c r="L11" s="51">
        <v>246</v>
      </c>
      <c r="M11" s="51">
        <v>319</v>
      </c>
      <c r="N11" s="51">
        <v>337</v>
      </c>
      <c r="O11" s="51">
        <v>302</v>
      </c>
      <c r="P11" s="51">
        <v>315</v>
      </c>
      <c r="Q11" s="51">
        <v>391</v>
      </c>
      <c r="R11" s="51">
        <v>430</v>
      </c>
      <c r="S11" s="51">
        <v>367</v>
      </c>
      <c r="T11" s="51">
        <v>397</v>
      </c>
      <c r="U11" s="51">
        <v>331</v>
      </c>
      <c r="V11" s="51">
        <v>462</v>
      </c>
      <c r="W11" s="51">
        <v>453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224</v>
      </c>
      <c r="K13" s="54">
        <v>304</v>
      </c>
      <c r="L13" s="54">
        <v>246</v>
      </c>
      <c r="M13" s="54">
        <v>315</v>
      </c>
      <c r="N13" s="54">
        <v>337</v>
      </c>
      <c r="O13" s="54">
        <v>298</v>
      </c>
      <c r="P13" s="54">
        <v>311</v>
      </c>
      <c r="Q13" s="54">
        <v>390</v>
      </c>
      <c r="R13" s="54">
        <v>426</v>
      </c>
      <c r="S13" s="54">
        <v>360</v>
      </c>
      <c r="T13" s="54">
        <v>394</v>
      </c>
      <c r="U13" s="54">
        <v>329</v>
      </c>
      <c r="V13" s="54">
        <v>457</v>
      </c>
      <c r="W13" s="54">
        <v>448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0.990989146016793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226</v>
      </c>
      <c r="K14" s="53">
        <v>307</v>
      </c>
      <c r="L14" s="53">
        <v>246</v>
      </c>
      <c r="M14" s="53">
        <v>319</v>
      </c>
      <c r="N14" s="53">
        <v>337</v>
      </c>
      <c r="O14" s="53">
        <v>302</v>
      </c>
      <c r="P14" s="53">
        <v>315</v>
      </c>
      <c r="Q14" s="53">
        <v>391</v>
      </c>
      <c r="R14" s="53">
        <v>430</v>
      </c>
      <c r="S14" s="53">
        <v>367</v>
      </c>
      <c r="T14" s="53">
        <v>397</v>
      </c>
      <c r="U14" s="53">
        <v>331</v>
      </c>
      <c r="V14" s="53">
        <v>462</v>
      </c>
      <c r="W14" s="53">
        <v>453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>
        <v>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299</v>
      </c>
      <c r="K16" s="55">
        <v>439</v>
      </c>
      <c r="L16" s="55">
        <v>394</v>
      </c>
      <c r="M16" s="55">
        <v>631</v>
      </c>
      <c r="N16" s="55">
        <v>594</v>
      </c>
      <c r="O16" s="55">
        <v>632</v>
      </c>
      <c r="P16" s="55">
        <v>707</v>
      </c>
      <c r="Q16" s="55">
        <v>747</v>
      </c>
      <c r="R16" s="55">
        <v>864</v>
      </c>
      <c r="S16" s="55">
        <v>827</v>
      </c>
      <c r="T16" s="55">
        <v>1012</v>
      </c>
      <c r="U16" s="55">
        <v>787</v>
      </c>
      <c r="V16" s="55">
        <v>930</v>
      </c>
      <c r="W16" s="55">
        <v>948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299</v>
      </c>
      <c r="K17" s="53">
        <v>439</v>
      </c>
      <c r="L17" s="53">
        <v>394</v>
      </c>
      <c r="M17" s="53">
        <v>631</v>
      </c>
      <c r="N17" s="53">
        <v>594</v>
      </c>
      <c r="O17" s="53">
        <v>632</v>
      </c>
      <c r="P17" s="53">
        <v>707</v>
      </c>
      <c r="Q17" s="53">
        <v>747</v>
      </c>
      <c r="R17" s="53">
        <v>864</v>
      </c>
      <c r="S17" s="53">
        <v>827</v>
      </c>
      <c r="T17" s="53">
        <v>1012</v>
      </c>
      <c r="U17" s="53">
        <v>787</v>
      </c>
      <c r="V17" s="53">
        <v>930</v>
      </c>
      <c r="W17" s="53">
        <v>948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155</v>
      </c>
      <c r="K19" s="56">
        <v>324</v>
      </c>
      <c r="L19" s="56">
        <v>273</v>
      </c>
      <c r="M19" s="56">
        <v>314</v>
      </c>
      <c r="N19" s="56">
        <v>295</v>
      </c>
      <c r="O19" s="56">
        <v>337</v>
      </c>
      <c r="P19" s="56">
        <v>313</v>
      </c>
      <c r="Q19" s="56">
        <v>207</v>
      </c>
      <c r="R19" s="56">
        <v>495</v>
      </c>
      <c r="S19" s="56">
        <v>335</v>
      </c>
      <c r="T19" s="56">
        <v>422</v>
      </c>
      <c r="U19" s="56">
        <v>500</v>
      </c>
      <c r="V19" s="56">
        <v>398</v>
      </c>
      <c r="W19" s="56">
        <v>466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155</v>
      </c>
      <c r="K20" s="53">
        <v>324</v>
      </c>
      <c r="L20" s="53">
        <v>273</v>
      </c>
      <c r="M20" s="53">
        <v>314</v>
      </c>
      <c r="N20" s="53">
        <v>295</v>
      </c>
      <c r="O20" s="53">
        <v>337</v>
      </c>
      <c r="P20" s="53">
        <v>313</v>
      </c>
      <c r="Q20" s="53">
        <v>207</v>
      </c>
      <c r="R20" s="53">
        <v>495</v>
      </c>
      <c r="S20" s="53">
        <v>335</v>
      </c>
      <c r="T20" s="53">
        <v>422</v>
      </c>
      <c r="U20" s="53">
        <v>500</v>
      </c>
      <c r="V20" s="53">
        <v>398</v>
      </c>
      <c r="W20" s="53">
        <v>466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73</v>
      </c>
      <c r="K22" s="56">
        <v>135</v>
      </c>
      <c r="L22" s="56">
        <v>148</v>
      </c>
      <c r="M22" s="56">
        <v>312</v>
      </c>
      <c r="N22" s="56">
        <v>257</v>
      </c>
      <c r="O22" s="56">
        <v>330</v>
      </c>
      <c r="P22" s="56">
        <v>392</v>
      </c>
      <c r="Q22" s="56">
        <v>356</v>
      </c>
      <c r="R22" s="56">
        <v>434</v>
      </c>
      <c r="S22" s="56">
        <v>460</v>
      </c>
      <c r="T22" s="56">
        <v>615</v>
      </c>
      <c r="U22" s="56">
        <v>456</v>
      </c>
      <c r="V22" s="56">
        <v>468</v>
      </c>
      <c r="W22" s="56">
        <v>495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73</v>
      </c>
      <c r="K23" s="53">
        <v>135</v>
      </c>
      <c r="L23" s="53">
        <v>148</v>
      </c>
      <c r="M23" s="53">
        <v>312</v>
      </c>
      <c r="N23" s="53">
        <v>257</v>
      </c>
      <c r="O23" s="53">
        <v>330</v>
      </c>
      <c r="P23" s="53">
        <v>392</v>
      </c>
      <c r="Q23" s="53">
        <v>356</v>
      </c>
      <c r="R23" s="53">
        <v>434</v>
      </c>
      <c r="S23" s="53">
        <v>460</v>
      </c>
      <c r="T23" s="53">
        <v>615</v>
      </c>
      <c r="U23" s="53">
        <v>456</v>
      </c>
      <c r="V23" s="53">
        <v>468</v>
      </c>
      <c r="W23" s="53">
        <v>495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0.990989146016793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{CECA8DB8-BD9C-461F-8C78-B08F5DE03C16}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{2451167E-5A62-463B-BDDA-CC02D6F99152}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{C48A613C-4238-425D-A603-2EB6368ACC8D}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{60132787-4C47-4A27-9FC6-36460777223E}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{9FF39367-4E18-494C-8ACA-F355D8A6CE74}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{761C2B44-7BEB-4BF6-AEDE-1E9430B5C0DB}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{AB15A715-15EA-4430-A15A-52CA36EB00AD}</x14:id>
        </ext>
      </extLst>
    </cfRule>
  </conditionalFormatting>
  <conditionalFormatting sqref="I14:AF14">
    <cfRule type="colorScale" priority="2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CA8DB8-BD9C-461F-8C78-B08F5DE03C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451167E-5A62-463B-BDDA-CC02D6F99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48A613C-4238-425D-A603-2EB6368AC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0132787-4C47-4A27-9FC6-364607772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FF39367-4E18-494C-8ACA-F355D8A6C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761C2B44-7BEB-4BF6-AEDE-1E9430B5C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AB15A715-15EA-4430-A15A-52CA36EB00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210752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'210751'!A4:AG4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'210751'!I6:AF6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'210751'!AG6:AG9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'210751'!I9</f>
        <v>2020-36</v>
      </c>
      <c r="J9" s="50" t="str">
        <f>'210751'!J9</f>
        <v>2020-37</v>
      </c>
      <c r="K9" s="50" t="str">
        <f>'210751'!K9</f>
        <v>2020-38</v>
      </c>
      <c r="L9" s="50" t="str">
        <f>'210751'!L9</f>
        <v>2020-39</v>
      </c>
      <c r="M9" s="50" t="str">
        <f>'210751'!M9</f>
        <v>2020-40</v>
      </c>
      <c r="N9" s="50" t="str">
        <f>'210751'!N9</f>
        <v>2020-41</v>
      </c>
      <c r="O9" s="50" t="str">
        <f>'210751'!O9</f>
        <v>2020-42</v>
      </c>
      <c r="P9" s="50" t="str">
        <f>'210751'!P9</f>
        <v>2020-43</v>
      </c>
      <c r="Q9" s="50" t="str">
        <f>'210751'!Q9</f>
        <v>2020-44</v>
      </c>
      <c r="R9" s="50" t="str">
        <f>'210751'!R9</f>
        <v>2020-45</v>
      </c>
      <c r="S9" s="50" t="str">
        <f>'210751'!S9</f>
        <v>2020-46</v>
      </c>
      <c r="T9" s="50" t="str">
        <f>'210751'!T9</f>
        <v>2020-47</v>
      </c>
      <c r="U9" s="50" t="str">
        <f>'210751'!U9</f>
        <v>2020-48</v>
      </c>
      <c r="V9" s="50" t="str">
        <f>'210751'!V9</f>
        <v>2020-49</v>
      </c>
      <c r="W9" s="50" t="str">
        <f>'210751'!W9</f>
        <v>2020-50</v>
      </c>
      <c r="X9" s="50" t="str">
        <f>'210751'!X9</f>
        <v>2020-51</v>
      </c>
      <c r="Y9" s="50" t="str">
        <f>'210751'!Y9</f>
        <v>2020-52</v>
      </c>
      <c r="Z9" s="50" t="str">
        <f>'210751'!Z9</f>
        <v>2020-53</v>
      </c>
      <c r="AA9" s="50" t="str">
        <f>'210751'!AA9</f>
        <v>2021-01</v>
      </c>
      <c r="AB9" s="50" t="str">
        <f>'210751'!AB9</f>
        <v>2021-02</v>
      </c>
      <c r="AC9" s="50" t="str">
        <f>'210751'!AC9</f>
        <v>2021-03</v>
      </c>
      <c r="AD9" s="50" t="str">
        <f>'210751'!AD9</f>
        <v>2021-04</v>
      </c>
      <c r="AE9" s="50" t="str">
        <f>'210751'!AE9</f>
        <v>2021-05</v>
      </c>
      <c r="AF9" s="50" t="str">
        <f>'210751'!AF9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256</v>
      </c>
      <c r="K10" s="52">
        <v>336</v>
      </c>
      <c r="L10" s="52">
        <v>294</v>
      </c>
      <c r="M10" s="52">
        <v>385</v>
      </c>
      <c r="N10" s="52">
        <v>388</v>
      </c>
      <c r="O10" s="52">
        <v>417</v>
      </c>
      <c r="P10" s="52">
        <v>387</v>
      </c>
      <c r="Q10" s="52">
        <v>453</v>
      </c>
      <c r="R10" s="52">
        <v>515</v>
      </c>
      <c r="S10" s="52">
        <v>413</v>
      </c>
      <c r="T10" s="52">
        <v>548</v>
      </c>
      <c r="U10" s="52">
        <v>408</v>
      </c>
      <c r="V10" s="52">
        <v>483</v>
      </c>
      <c r="W10" s="52">
        <v>475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256</v>
      </c>
      <c r="K11" s="51">
        <v>336</v>
      </c>
      <c r="L11" s="51">
        <v>294</v>
      </c>
      <c r="M11" s="51">
        <v>385</v>
      </c>
      <c r="N11" s="51">
        <v>388</v>
      </c>
      <c r="O11" s="51">
        <v>417</v>
      </c>
      <c r="P11" s="51">
        <v>387</v>
      </c>
      <c r="Q11" s="51">
        <v>453</v>
      </c>
      <c r="R11" s="51">
        <v>515</v>
      </c>
      <c r="S11" s="51">
        <v>413</v>
      </c>
      <c r="T11" s="51">
        <v>548</v>
      </c>
      <c r="U11" s="51">
        <v>408</v>
      </c>
      <c r="V11" s="51">
        <v>483</v>
      </c>
      <c r="W11" s="51">
        <v>475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253</v>
      </c>
      <c r="K13" s="54">
        <v>334</v>
      </c>
      <c r="L13" s="54">
        <v>294</v>
      </c>
      <c r="M13" s="54">
        <v>383</v>
      </c>
      <c r="N13" s="54">
        <v>387</v>
      </c>
      <c r="O13" s="54">
        <v>414</v>
      </c>
      <c r="P13" s="54">
        <v>385</v>
      </c>
      <c r="Q13" s="54">
        <v>450</v>
      </c>
      <c r="R13" s="54">
        <v>512</v>
      </c>
      <c r="S13" s="54">
        <v>411</v>
      </c>
      <c r="T13" s="54">
        <v>543</v>
      </c>
      <c r="U13" s="54">
        <v>407</v>
      </c>
      <c r="V13" s="54">
        <v>476</v>
      </c>
      <c r="W13" s="54">
        <v>473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0.99374782910732895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256</v>
      </c>
      <c r="K14" s="53">
        <v>336</v>
      </c>
      <c r="L14" s="53">
        <v>294</v>
      </c>
      <c r="M14" s="53">
        <v>385</v>
      </c>
      <c r="N14" s="53">
        <v>388</v>
      </c>
      <c r="O14" s="53">
        <v>417</v>
      </c>
      <c r="P14" s="53">
        <v>387</v>
      </c>
      <c r="Q14" s="53">
        <v>453</v>
      </c>
      <c r="R14" s="53">
        <v>515</v>
      </c>
      <c r="S14" s="53">
        <v>413</v>
      </c>
      <c r="T14" s="53">
        <v>548</v>
      </c>
      <c r="U14" s="53">
        <v>408</v>
      </c>
      <c r="V14" s="53">
        <v>483</v>
      </c>
      <c r="W14" s="53">
        <v>475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376</v>
      </c>
      <c r="K16" s="55">
        <v>532</v>
      </c>
      <c r="L16" s="55">
        <v>454</v>
      </c>
      <c r="M16" s="55">
        <v>669</v>
      </c>
      <c r="N16" s="55">
        <v>751</v>
      </c>
      <c r="O16" s="55">
        <v>856</v>
      </c>
      <c r="P16" s="55">
        <v>478</v>
      </c>
      <c r="Q16" s="55">
        <v>993</v>
      </c>
      <c r="R16" s="55">
        <v>977</v>
      </c>
      <c r="S16" s="55">
        <v>917</v>
      </c>
      <c r="T16" s="55">
        <v>1017</v>
      </c>
      <c r="U16" s="55">
        <v>926</v>
      </c>
      <c r="V16" s="55">
        <v>964</v>
      </c>
      <c r="W16" s="55">
        <v>1020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376</v>
      </c>
      <c r="K17" s="53">
        <v>532</v>
      </c>
      <c r="L17" s="53">
        <v>454</v>
      </c>
      <c r="M17" s="53">
        <v>669</v>
      </c>
      <c r="N17" s="53">
        <v>751</v>
      </c>
      <c r="O17" s="53">
        <v>856</v>
      </c>
      <c r="P17" s="53">
        <v>478</v>
      </c>
      <c r="Q17" s="53">
        <v>993</v>
      </c>
      <c r="R17" s="53">
        <v>977</v>
      </c>
      <c r="S17" s="53">
        <v>917</v>
      </c>
      <c r="T17" s="53">
        <v>1017</v>
      </c>
      <c r="U17" s="53">
        <v>926</v>
      </c>
      <c r="V17" s="53">
        <v>964</v>
      </c>
      <c r="W17" s="53">
        <v>1020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>
        <v>0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270</v>
      </c>
      <c r="K19" s="56">
        <v>264</v>
      </c>
      <c r="L19" s="56">
        <v>297</v>
      </c>
      <c r="M19" s="56">
        <v>445</v>
      </c>
      <c r="N19" s="56">
        <v>165</v>
      </c>
      <c r="O19" s="56">
        <v>369</v>
      </c>
      <c r="P19" s="56">
        <v>625</v>
      </c>
      <c r="Q19" s="56">
        <v>397</v>
      </c>
      <c r="R19" s="56">
        <v>504</v>
      </c>
      <c r="S19" s="56">
        <v>391</v>
      </c>
      <c r="T19" s="56">
        <v>432</v>
      </c>
      <c r="U19" s="56">
        <v>551</v>
      </c>
      <c r="V19" s="56">
        <v>402</v>
      </c>
      <c r="W19" s="56">
        <v>562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270</v>
      </c>
      <c r="K20" s="53">
        <v>264</v>
      </c>
      <c r="L20" s="53">
        <v>297</v>
      </c>
      <c r="M20" s="53">
        <v>445</v>
      </c>
      <c r="N20" s="53">
        <v>165</v>
      </c>
      <c r="O20" s="53">
        <v>369</v>
      </c>
      <c r="P20" s="53">
        <v>625</v>
      </c>
      <c r="Q20" s="53">
        <v>397</v>
      </c>
      <c r="R20" s="53">
        <v>504</v>
      </c>
      <c r="S20" s="53">
        <v>391</v>
      </c>
      <c r="T20" s="53">
        <v>432</v>
      </c>
      <c r="U20" s="53">
        <v>551</v>
      </c>
      <c r="V20" s="53">
        <v>402</v>
      </c>
      <c r="W20" s="53">
        <v>562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120</v>
      </c>
      <c r="K22" s="56">
        <v>196</v>
      </c>
      <c r="L22" s="56">
        <v>160</v>
      </c>
      <c r="M22" s="56">
        <v>284</v>
      </c>
      <c r="N22" s="56">
        <v>363</v>
      </c>
      <c r="O22" s="56">
        <v>439</v>
      </c>
      <c r="P22" s="56">
        <v>591</v>
      </c>
      <c r="Q22" s="56">
        <v>540</v>
      </c>
      <c r="R22" s="56">
        <v>462</v>
      </c>
      <c r="S22" s="56">
        <v>504</v>
      </c>
      <c r="T22" s="56">
        <v>469</v>
      </c>
      <c r="U22" s="56">
        <v>518</v>
      </c>
      <c r="V22" s="56">
        <v>481</v>
      </c>
      <c r="W22" s="56">
        <v>545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120</v>
      </c>
      <c r="K23" s="53">
        <v>196</v>
      </c>
      <c r="L23" s="53">
        <v>160</v>
      </c>
      <c r="M23" s="53">
        <v>284</v>
      </c>
      <c r="N23" s="53">
        <v>363</v>
      </c>
      <c r="O23" s="53">
        <v>439</v>
      </c>
      <c r="P23" s="53">
        <v>591</v>
      </c>
      <c r="Q23" s="53">
        <v>540</v>
      </c>
      <c r="R23" s="53">
        <v>462</v>
      </c>
      <c r="S23" s="53">
        <v>504</v>
      </c>
      <c r="T23" s="53">
        <v>469</v>
      </c>
      <c r="U23" s="53">
        <v>518</v>
      </c>
      <c r="V23" s="53">
        <v>481</v>
      </c>
      <c r="W23" s="53">
        <v>545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'210751'!I31:T32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'210751'!I33:N33</f>
        <v>Descripción</v>
      </c>
      <c r="J33" s="137"/>
      <c r="K33" s="137"/>
      <c r="L33" s="137"/>
      <c r="M33" s="137"/>
      <c r="N33" s="137"/>
      <c r="O33" s="137" t="str">
        <f>'210751'!O33:T33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0.99374782910732895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{5E123983-536A-4433-B735-48644E201940}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{0A38E1C8-FBC4-47BE-AF46-CAE769B773FF}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{2F9A4593-2FB7-48B8-9F25-05DE27F1E3A6}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{D437C2A4-B5AA-4DDA-8A75-DFF1E403BAB0}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{E8D3E81C-011A-4EE3-B4E4-754AA4C3002E}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{A3865DDC-A7F7-4323-AD1E-A8DDC392B9B2}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{81601DDB-BD8B-4182-AF7B-94BE9FEAE99D}</x14:id>
        </ext>
      </extLst>
    </cfRule>
  </conditionalFormatting>
  <conditionalFormatting sqref="I14:AF14">
    <cfRule type="colorScale" priority="2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123983-536A-4433-B735-48644E201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0A38E1C8-FBC4-47BE-AF46-CAE769B77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2F9A4593-2FB7-48B8-9F25-05DE27F1E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D437C2A4-B5AA-4DDA-8A75-DFF1E403B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8D3E81C-011A-4EE3-B4E4-754AA4C30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3865DDC-A7F7-4323-AD1E-A8DDC392B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81601DDB-BD8B-4182-AF7B-94BE9FEAE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S48"/>
  <sheetViews>
    <sheetView showGridLines="0" topLeftCell="H4" zoomScale="50" zoomScaleNormal="50" workbookViewId="0">
      <selection activeCell="W23" sqref="W23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210753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'210751'!A4:AG4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'210751'!I6:AF6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'210751'!AG6:AG9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'210751'!I9</f>
        <v>2020-36</v>
      </c>
      <c r="J9" s="50" t="str">
        <f>'210751'!J9</f>
        <v>2020-37</v>
      </c>
      <c r="K9" s="50" t="str">
        <f>'210751'!K9</f>
        <v>2020-38</v>
      </c>
      <c r="L9" s="50" t="str">
        <f>'210751'!L9</f>
        <v>2020-39</v>
      </c>
      <c r="M9" s="50" t="str">
        <f>'210751'!M9</f>
        <v>2020-40</v>
      </c>
      <c r="N9" s="50" t="str">
        <f>'210751'!N9</f>
        <v>2020-41</v>
      </c>
      <c r="O9" s="50" t="str">
        <f>'210751'!O9</f>
        <v>2020-42</v>
      </c>
      <c r="P9" s="50" t="str">
        <f>'210751'!P9</f>
        <v>2020-43</v>
      </c>
      <c r="Q9" s="50" t="str">
        <f>'210751'!Q9</f>
        <v>2020-44</v>
      </c>
      <c r="R9" s="50" t="str">
        <f>'210751'!R9</f>
        <v>2020-45</v>
      </c>
      <c r="S9" s="50" t="str">
        <f>'210751'!S9</f>
        <v>2020-46</v>
      </c>
      <c r="T9" s="50" t="str">
        <f>'210751'!T9</f>
        <v>2020-47</v>
      </c>
      <c r="U9" s="50" t="str">
        <f>'210751'!U9</f>
        <v>2020-48</v>
      </c>
      <c r="V9" s="50" t="str">
        <f>'210751'!V9</f>
        <v>2020-49</v>
      </c>
      <c r="W9" s="50" t="str">
        <f>'210751'!W9</f>
        <v>2020-50</v>
      </c>
      <c r="X9" s="50" t="str">
        <f>'210751'!X9</f>
        <v>2020-51</v>
      </c>
      <c r="Y9" s="50" t="str">
        <f>'210751'!Y9</f>
        <v>2020-52</v>
      </c>
      <c r="Z9" s="50" t="str">
        <f>'210751'!Z9</f>
        <v>2020-53</v>
      </c>
      <c r="AA9" s="50" t="str">
        <f>'210751'!AA9</f>
        <v>2021-01</v>
      </c>
      <c r="AB9" s="50" t="str">
        <f>'210751'!AB9</f>
        <v>2021-02</v>
      </c>
      <c r="AC9" s="50" t="str">
        <f>'210751'!AC9</f>
        <v>2021-03</v>
      </c>
      <c r="AD9" s="50" t="str">
        <f>'210751'!AD9</f>
        <v>2021-04</v>
      </c>
      <c r="AE9" s="50" t="str">
        <f>'210751'!AE9</f>
        <v>2021-05</v>
      </c>
      <c r="AF9" s="50" t="str">
        <f>'210751'!AF9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0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1</v>
      </c>
      <c r="P19" s="56">
        <v>0</v>
      </c>
      <c r="Q19" s="56">
        <v>1</v>
      </c>
      <c r="R19" s="56">
        <v>0</v>
      </c>
      <c r="S19" s="56">
        <v>0</v>
      </c>
      <c r="T19" s="56">
        <v>2</v>
      </c>
      <c r="U19" s="56">
        <v>16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IFERROR(SUM(I19:AF19)/SUM(I20:AF20),0)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1</v>
      </c>
      <c r="P20" s="53">
        <v>0</v>
      </c>
      <c r="Q20" s="53">
        <v>1</v>
      </c>
      <c r="R20" s="53">
        <v>0</v>
      </c>
      <c r="S20" s="53">
        <v>0</v>
      </c>
      <c r="T20" s="53">
        <v>2</v>
      </c>
      <c r="U20" s="53">
        <v>16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12</v>
      </c>
      <c r="J22" s="56">
        <v>20</v>
      </c>
      <c r="K22" s="56">
        <v>61</v>
      </c>
      <c r="L22" s="56">
        <v>32</v>
      </c>
      <c r="M22" s="56">
        <v>32</v>
      </c>
      <c r="N22" s="56">
        <v>8</v>
      </c>
      <c r="O22" s="56">
        <v>46</v>
      </c>
      <c r="P22" s="56">
        <v>63</v>
      </c>
      <c r="Q22" s="56">
        <v>83</v>
      </c>
      <c r="R22" s="56">
        <v>27</v>
      </c>
      <c r="S22" s="56">
        <v>26</v>
      </c>
      <c r="T22" s="56">
        <v>29</v>
      </c>
      <c r="U22" s="56">
        <v>23</v>
      </c>
      <c r="V22" s="56">
        <v>29</v>
      </c>
      <c r="W22" s="56">
        <v>29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12</v>
      </c>
      <c r="J23" s="53">
        <v>20</v>
      </c>
      <c r="K23" s="53">
        <v>61</v>
      </c>
      <c r="L23" s="53">
        <v>32</v>
      </c>
      <c r="M23" s="53">
        <v>32</v>
      </c>
      <c r="N23" s="53">
        <v>8</v>
      </c>
      <c r="O23" s="53">
        <v>46</v>
      </c>
      <c r="P23" s="53">
        <v>63</v>
      </c>
      <c r="Q23" s="53">
        <v>83</v>
      </c>
      <c r="R23" s="53">
        <v>27</v>
      </c>
      <c r="S23" s="53">
        <v>26</v>
      </c>
      <c r="T23" s="53">
        <v>29</v>
      </c>
      <c r="U23" s="53">
        <v>23</v>
      </c>
      <c r="V23" s="53">
        <v>29</v>
      </c>
      <c r="W23" s="53">
        <v>29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'210751'!I31:T32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'210751'!I33:N33</f>
        <v>Descripción</v>
      </c>
      <c r="J33" s="137"/>
      <c r="K33" s="137"/>
      <c r="L33" s="137"/>
      <c r="M33" s="137"/>
      <c r="N33" s="137"/>
      <c r="O33" s="137" t="str">
        <f>'210751'!O33:T33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0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{9003264B-11EF-46D7-9108-7BB5981986E7}</x14:id>
        </ext>
      </extLst>
    </cfRule>
  </conditionalFormatting>
  <conditionalFormatting sqref="H46:H47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{B7E33C55-7322-4F47-9739-E969F52746B2}</x14:id>
        </ext>
      </extLst>
    </cfRule>
  </conditionalFormatting>
  <conditionalFormatting sqref="H34:H35 H37:H38 H40:H41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{80ABC54E-A5F1-440C-AA3C-DCA6137F5E18}</x14:id>
        </ext>
      </extLst>
    </cfRule>
  </conditionalFormatting>
  <conditionalFormatting sqref="H43:H4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{8E8E5ADB-64BE-4725-9675-810BA4DE75E6}</x14:id>
        </ext>
      </extLst>
    </cfRule>
  </conditionalFormatting>
  <conditionalFormatting sqref="H34:H35 H37:H38 H43:H44 H46:H47 H40:H41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{9374AE6B-4420-406B-8964-6C754563CE02}</x14:id>
        </ext>
      </extLst>
    </cfRule>
  </conditionalFormatting>
  <conditionalFormatting sqref="AG22:AG23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{E186072D-2875-4509-9FDF-7F60D8E20167}</x14:id>
        </ext>
      </extLst>
    </cfRule>
  </conditionalFormatting>
  <conditionalFormatting sqref="I14:AF14">
    <cfRule type="colorScale" priority="2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AG19:AG2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{14496EBC-F6D3-46EE-9565-8A5DC2F6B472}</x14:id>
        </ext>
      </extLst>
    </cfRule>
  </conditionalFormatting>
  <conditionalFormatting sqref="AG16:AG17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{669C333A-D620-4278-BC8A-0B4002449B77}</x14:id>
        </ext>
      </extLst>
    </cfRule>
  </conditionalFormatting>
  <conditionalFormatting sqref="AG13:AG1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{493B3927-8B1D-4166-A37B-8C42C3D551D2}</x14:id>
        </ext>
      </extLst>
    </cfRule>
  </conditionalFormatting>
  <conditionalFormatting sqref="AG10:AG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{2969BD5E-C406-4412-B7E1-4D8E1DA7ABBC}</x14:id>
        </ext>
      </extLst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3264B-11EF-46D7-9108-7BB5981986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7E33C55-7322-4F47-9739-E969F5274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0ABC54E-A5F1-440C-AA3C-DCA6137F5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E8E5ADB-64BE-4725-9675-810BA4DE75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374AE6B-4420-406B-8964-6C754563C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186072D-2875-4509-9FDF-7F60D8E20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</xm:sqref>
        </x14:conditionalFormatting>
        <x14:conditionalFormatting xmlns:xm="http://schemas.microsoft.com/office/excel/2006/main">
          <x14:cfRule type="dataBar" id="{14496EBC-F6D3-46EE-9565-8A5DC2F6B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AG19:AG20</xm:sqref>
        </x14:conditionalFormatting>
        <x14:conditionalFormatting xmlns:xm="http://schemas.microsoft.com/office/excel/2006/main">
          <x14:cfRule type="dataBar" id="{669C333A-D620-4278-BC8A-0B4002449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AG16:AG17</xm:sqref>
        </x14:conditionalFormatting>
        <x14:conditionalFormatting xmlns:xm="http://schemas.microsoft.com/office/excel/2006/main">
          <x14:cfRule type="dataBar" id="{493B3927-8B1D-4166-A37B-8C42C3D55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AG13:AG14</xm:sqref>
        </x14:conditionalFormatting>
        <x14:conditionalFormatting xmlns:xm="http://schemas.microsoft.com/office/excel/2006/main">
          <x14:cfRule type="dataBar" id="{2969BD5E-C406-4412-B7E1-4D8E1DA7A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S48"/>
  <sheetViews>
    <sheetView showGridLines="0" topLeftCell="H5" zoomScale="50" zoomScaleNormal="50" workbookViewId="0">
      <selection activeCell="W10" sqref="W10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210851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74</v>
      </c>
      <c r="J10" s="52">
        <v>244</v>
      </c>
      <c r="K10" s="52">
        <v>304</v>
      </c>
      <c r="L10" s="52">
        <v>227</v>
      </c>
      <c r="M10" s="52">
        <v>324</v>
      </c>
      <c r="N10" s="52">
        <v>323</v>
      </c>
      <c r="O10" s="52">
        <v>324</v>
      </c>
      <c r="P10" s="52">
        <v>377</v>
      </c>
      <c r="Q10" s="52">
        <v>429</v>
      </c>
      <c r="R10" s="52">
        <v>415</v>
      </c>
      <c r="S10" s="52">
        <v>371</v>
      </c>
      <c r="T10" s="52">
        <v>470</v>
      </c>
      <c r="U10" s="52">
        <v>356</v>
      </c>
      <c r="V10" s="52">
        <v>490</v>
      </c>
      <c r="W10" s="52">
        <v>440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74</v>
      </c>
      <c r="J11" s="51">
        <v>244</v>
      </c>
      <c r="K11" s="51">
        <v>304</v>
      </c>
      <c r="L11" s="51">
        <v>227</v>
      </c>
      <c r="M11" s="51">
        <v>324</v>
      </c>
      <c r="N11" s="51">
        <v>323</v>
      </c>
      <c r="O11" s="51">
        <v>324</v>
      </c>
      <c r="P11" s="51">
        <v>377</v>
      </c>
      <c r="Q11" s="51">
        <v>429</v>
      </c>
      <c r="R11" s="51">
        <v>415</v>
      </c>
      <c r="S11" s="51">
        <v>371</v>
      </c>
      <c r="T11" s="51">
        <v>470</v>
      </c>
      <c r="U11" s="51">
        <v>356</v>
      </c>
      <c r="V11" s="51">
        <v>490</v>
      </c>
      <c r="W11" s="51">
        <v>440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74</v>
      </c>
      <c r="J13" s="54">
        <v>244</v>
      </c>
      <c r="K13" s="54">
        <v>301</v>
      </c>
      <c r="L13" s="54">
        <v>226</v>
      </c>
      <c r="M13" s="54">
        <v>321</v>
      </c>
      <c r="N13" s="54">
        <v>319</v>
      </c>
      <c r="O13" s="54">
        <v>321</v>
      </c>
      <c r="P13" s="54">
        <v>373</v>
      </c>
      <c r="Q13" s="54">
        <v>427</v>
      </c>
      <c r="R13" s="54">
        <v>413</v>
      </c>
      <c r="S13" s="54">
        <v>369</v>
      </c>
      <c r="T13" s="54">
        <v>468</v>
      </c>
      <c r="U13" s="54">
        <v>349</v>
      </c>
      <c r="V13" s="54">
        <v>255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0.86300309597523217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74</v>
      </c>
      <c r="J14" s="53">
        <v>244</v>
      </c>
      <c r="K14" s="53">
        <v>304</v>
      </c>
      <c r="L14" s="53">
        <v>227</v>
      </c>
      <c r="M14" s="53">
        <v>324</v>
      </c>
      <c r="N14" s="53">
        <v>323</v>
      </c>
      <c r="O14" s="53">
        <v>324</v>
      </c>
      <c r="P14" s="53">
        <v>377</v>
      </c>
      <c r="Q14" s="53">
        <v>429</v>
      </c>
      <c r="R14" s="53">
        <v>415</v>
      </c>
      <c r="S14" s="53">
        <v>371</v>
      </c>
      <c r="T14" s="53">
        <v>470</v>
      </c>
      <c r="U14" s="53">
        <v>356</v>
      </c>
      <c r="V14" s="53">
        <v>490</v>
      </c>
      <c r="W14" s="53">
        <v>440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114</v>
      </c>
      <c r="J16" s="55">
        <v>425</v>
      </c>
      <c r="K16" s="55">
        <v>523</v>
      </c>
      <c r="L16" s="55">
        <v>434</v>
      </c>
      <c r="M16" s="55">
        <v>642</v>
      </c>
      <c r="N16" s="55">
        <v>680</v>
      </c>
      <c r="O16" s="55">
        <v>728</v>
      </c>
      <c r="P16" s="55">
        <v>817</v>
      </c>
      <c r="Q16" s="55">
        <v>805</v>
      </c>
      <c r="R16" s="55">
        <v>861</v>
      </c>
      <c r="S16" s="55">
        <v>763</v>
      </c>
      <c r="T16" s="55">
        <v>882</v>
      </c>
      <c r="U16" s="55">
        <v>764</v>
      </c>
      <c r="V16" s="55">
        <v>932</v>
      </c>
      <c r="W16" s="55">
        <v>876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114</v>
      </c>
      <c r="J17" s="53">
        <v>425</v>
      </c>
      <c r="K17" s="53">
        <v>523</v>
      </c>
      <c r="L17" s="53">
        <v>434</v>
      </c>
      <c r="M17" s="53">
        <v>642</v>
      </c>
      <c r="N17" s="53">
        <v>680</v>
      </c>
      <c r="O17" s="53">
        <v>728</v>
      </c>
      <c r="P17" s="53">
        <v>817</v>
      </c>
      <c r="Q17" s="53">
        <v>805</v>
      </c>
      <c r="R17" s="53">
        <v>861</v>
      </c>
      <c r="S17" s="53">
        <v>763</v>
      </c>
      <c r="T17" s="53">
        <v>882</v>
      </c>
      <c r="U17" s="53">
        <v>764</v>
      </c>
      <c r="V17" s="53">
        <v>932</v>
      </c>
      <c r="W17" s="53">
        <v>876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145</v>
      </c>
      <c r="J19" s="56">
        <v>227</v>
      </c>
      <c r="K19" s="56">
        <v>352</v>
      </c>
      <c r="L19" s="56">
        <v>205</v>
      </c>
      <c r="M19" s="56">
        <v>345</v>
      </c>
      <c r="N19" s="56">
        <v>331</v>
      </c>
      <c r="O19" s="56">
        <v>298</v>
      </c>
      <c r="P19" s="56">
        <v>342</v>
      </c>
      <c r="Q19" s="56">
        <v>477</v>
      </c>
      <c r="R19" s="56">
        <v>428</v>
      </c>
      <c r="S19" s="56">
        <v>326</v>
      </c>
      <c r="T19" s="56">
        <v>463</v>
      </c>
      <c r="U19" s="56">
        <v>196</v>
      </c>
      <c r="V19" s="56">
        <v>552</v>
      </c>
      <c r="W19" s="56">
        <v>382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145</v>
      </c>
      <c r="J20" s="53">
        <v>227</v>
      </c>
      <c r="K20" s="53">
        <v>352</v>
      </c>
      <c r="L20" s="53">
        <v>205</v>
      </c>
      <c r="M20" s="53">
        <v>345</v>
      </c>
      <c r="N20" s="53">
        <v>331</v>
      </c>
      <c r="O20" s="53">
        <v>298</v>
      </c>
      <c r="P20" s="53">
        <v>342</v>
      </c>
      <c r="Q20" s="53">
        <v>477</v>
      </c>
      <c r="R20" s="53">
        <v>428</v>
      </c>
      <c r="S20" s="53">
        <v>326</v>
      </c>
      <c r="T20" s="53">
        <v>463</v>
      </c>
      <c r="U20" s="53">
        <v>196</v>
      </c>
      <c r="V20" s="53">
        <v>552</v>
      </c>
      <c r="W20" s="53">
        <v>382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40</v>
      </c>
      <c r="J22" s="56">
        <v>181</v>
      </c>
      <c r="K22" s="56">
        <v>218</v>
      </c>
      <c r="L22" s="56">
        <v>207</v>
      </c>
      <c r="M22" s="56">
        <v>318</v>
      </c>
      <c r="N22" s="56">
        <v>357</v>
      </c>
      <c r="O22" s="56">
        <v>404</v>
      </c>
      <c r="P22" s="56">
        <v>440</v>
      </c>
      <c r="Q22" s="56">
        <v>376</v>
      </c>
      <c r="R22" s="56">
        <v>446</v>
      </c>
      <c r="S22" s="56">
        <v>392</v>
      </c>
      <c r="T22" s="56">
        <v>412</v>
      </c>
      <c r="U22" s="56">
        <v>408</v>
      </c>
      <c r="V22" s="56">
        <v>442</v>
      </c>
      <c r="W22" s="56">
        <v>436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0.99980307207562036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40</v>
      </c>
      <c r="J23" s="53">
        <v>181</v>
      </c>
      <c r="K23" s="53">
        <v>219</v>
      </c>
      <c r="L23" s="53">
        <v>207</v>
      </c>
      <c r="M23" s="53">
        <v>318</v>
      </c>
      <c r="N23" s="53">
        <v>357</v>
      </c>
      <c r="O23" s="53">
        <v>404</v>
      </c>
      <c r="P23" s="53">
        <v>440</v>
      </c>
      <c r="Q23" s="53">
        <v>376</v>
      </c>
      <c r="R23" s="53">
        <v>446</v>
      </c>
      <c r="S23" s="53">
        <v>392</v>
      </c>
      <c r="T23" s="53">
        <v>412</v>
      </c>
      <c r="U23" s="53">
        <v>408</v>
      </c>
      <c r="V23" s="53">
        <v>442</v>
      </c>
      <c r="W23" s="53">
        <v>436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0.86300309597523217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0.99980307207562036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{CE54DD76-457B-42E0-88E6-D00B6DBFE9A5}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{0B7DA56C-9B34-45ED-9CAE-4B2F0759F96C}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{E68F7C5A-DF6B-4CB4-8413-138E48FF263F}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{CF103FE2-0814-476A-804B-2214066533E1}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{D549F675-DAFF-457E-B391-A35B2B8BAB8B}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{F05264BA-A4DF-41C9-A639-275301E1F06B}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{97E356F9-9B2A-456F-B1B1-AED8EFD0EAEC}</x14:id>
        </ext>
      </extLst>
    </cfRule>
  </conditionalFormatting>
  <conditionalFormatting sqref="I14:AF14">
    <cfRule type="colorScale" priority="2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54DD76-457B-42E0-88E6-D00B6DBFE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0B7DA56C-9B34-45ED-9CAE-4B2F0759F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E68F7C5A-DF6B-4CB4-8413-138E48FF2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F103FE2-0814-476A-804B-2214066533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549F675-DAFF-457E-B391-A35B2B8BA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05264BA-A4DF-41C9-A639-275301E1F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97E356F9-9B2A-456F-B1B1-AED8EFD0E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S48"/>
  <sheetViews>
    <sheetView showGridLines="0" topLeftCell="H5" zoomScale="50" zoomScaleNormal="50" workbookViewId="0">
      <selection activeCell="W24" sqref="W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210852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'210851'!A4:AG4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'210851'!I6:AF6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'210851'!AG6:AG9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'210851'!I9</f>
        <v>2020-36</v>
      </c>
      <c r="J9" s="50" t="str">
        <f>'210851'!J9</f>
        <v>2020-37</v>
      </c>
      <c r="K9" s="50" t="str">
        <f>'210851'!K9</f>
        <v>2020-38</v>
      </c>
      <c r="L9" s="50" t="str">
        <f>'210851'!L9</f>
        <v>2020-39</v>
      </c>
      <c r="M9" s="50" t="str">
        <f>'210851'!M9</f>
        <v>2020-40</v>
      </c>
      <c r="N9" s="50" t="str">
        <f>'210851'!N9</f>
        <v>2020-41</v>
      </c>
      <c r="O9" s="50" t="str">
        <f>'210851'!O9</f>
        <v>2020-42</v>
      </c>
      <c r="P9" s="50" t="str">
        <f>'210851'!P9</f>
        <v>2020-43</v>
      </c>
      <c r="Q9" s="50" t="str">
        <f>'210851'!Q9</f>
        <v>2020-44</v>
      </c>
      <c r="R9" s="50" t="str">
        <f>'210851'!R9</f>
        <v>2020-45</v>
      </c>
      <c r="S9" s="50" t="str">
        <f>'210851'!S9</f>
        <v>2020-46</v>
      </c>
      <c r="T9" s="50" t="str">
        <f>'210851'!T9</f>
        <v>2020-47</v>
      </c>
      <c r="U9" s="50" t="str">
        <f>'210851'!U9</f>
        <v>2020-48</v>
      </c>
      <c r="V9" s="50" t="str">
        <f>'210851'!V9</f>
        <v>2020-49</v>
      </c>
      <c r="W9" s="50" t="str">
        <f>'210851'!W9</f>
        <v>2020-50</v>
      </c>
      <c r="X9" s="50" t="str">
        <f>'210851'!X9</f>
        <v>2020-51</v>
      </c>
      <c r="Y9" s="50" t="str">
        <f>'210851'!Y9</f>
        <v>2020-52</v>
      </c>
      <c r="Z9" s="50" t="str">
        <f>'210851'!Z9</f>
        <v>2020-53</v>
      </c>
      <c r="AA9" s="50" t="str">
        <f>'210851'!AA9</f>
        <v>2021-01</v>
      </c>
      <c r="AB9" s="50" t="str">
        <f>'210851'!AB9</f>
        <v>2021-02</v>
      </c>
      <c r="AC9" s="50" t="str">
        <f>'210851'!AC9</f>
        <v>2021-03</v>
      </c>
      <c r="AD9" s="50" t="str">
        <f>'210851'!AD9</f>
        <v>2021-04</v>
      </c>
      <c r="AE9" s="50" t="str">
        <f>'210851'!AE9</f>
        <v>2021-05</v>
      </c>
      <c r="AF9" s="50" t="str">
        <f>'210851'!AF9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328</v>
      </c>
      <c r="Q10" s="52">
        <v>252</v>
      </c>
      <c r="R10" s="52">
        <v>174</v>
      </c>
      <c r="S10" s="52">
        <v>150</v>
      </c>
      <c r="T10" s="52">
        <v>196</v>
      </c>
      <c r="U10" s="52">
        <v>128</v>
      </c>
      <c r="V10" s="52">
        <v>194</v>
      </c>
      <c r="W10" s="52">
        <v>212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328</v>
      </c>
      <c r="Q11" s="51">
        <v>252</v>
      </c>
      <c r="R11" s="51">
        <v>174</v>
      </c>
      <c r="S11" s="51">
        <v>150</v>
      </c>
      <c r="T11" s="51">
        <v>196</v>
      </c>
      <c r="U11" s="51">
        <v>128</v>
      </c>
      <c r="V11" s="51">
        <v>194</v>
      </c>
      <c r="W11" s="51">
        <v>212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328</v>
      </c>
      <c r="Q13" s="54">
        <v>251</v>
      </c>
      <c r="R13" s="54">
        <v>174</v>
      </c>
      <c r="S13" s="54">
        <v>149</v>
      </c>
      <c r="T13" s="54">
        <v>195</v>
      </c>
      <c r="U13" s="54">
        <v>127</v>
      </c>
      <c r="V13" s="54">
        <v>74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0.79436964504283969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328</v>
      </c>
      <c r="Q14" s="53">
        <v>252</v>
      </c>
      <c r="R14" s="53">
        <v>174</v>
      </c>
      <c r="S14" s="53">
        <v>150</v>
      </c>
      <c r="T14" s="53">
        <v>196</v>
      </c>
      <c r="U14" s="53">
        <v>128</v>
      </c>
      <c r="V14" s="53">
        <v>194</v>
      </c>
      <c r="W14" s="53">
        <v>212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393</v>
      </c>
      <c r="Q16" s="55">
        <v>491</v>
      </c>
      <c r="R16" s="55">
        <v>532</v>
      </c>
      <c r="S16" s="55">
        <v>343</v>
      </c>
      <c r="T16" s="55">
        <v>402</v>
      </c>
      <c r="U16" s="55">
        <v>332</v>
      </c>
      <c r="V16" s="55">
        <v>371</v>
      </c>
      <c r="W16" s="55">
        <v>384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393</v>
      </c>
      <c r="Q17" s="53">
        <v>491</v>
      </c>
      <c r="R17" s="53">
        <v>532</v>
      </c>
      <c r="S17" s="53">
        <v>343</v>
      </c>
      <c r="T17" s="53">
        <v>402</v>
      </c>
      <c r="U17" s="53">
        <v>332</v>
      </c>
      <c r="V17" s="53">
        <v>371</v>
      </c>
      <c r="W17" s="53">
        <v>384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32</v>
      </c>
      <c r="Q19" s="56">
        <v>399</v>
      </c>
      <c r="R19" s="56">
        <v>215</v>
      </c>
      <c r="S19" s="56">
        <v>128</v>
      </c>
      <c r="T19" s="56">
        <v>189</v>
      </c>
      <c r="U19" s="56">
        <v>88</v>
      </c>
      <c r="V19" s="56">
        <v>208</v>
      </c>
      <c r="W19" s="56">
        <v>152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32</v>
      </c>
      <c r="Q20" s="53">
        <v>399</v>
      </c>
      <c r="R20" s="53">
        <v>215</v>
      </c>
      <c r="S20" s="53">
        <v>128</v>
      </c>
      <c r="T20" s="53">
        <v>189</v>
      </c>
      <c r="U20" s="53">
        <v>88</v>
      </c>
      <c r="V20" s="53">
        <v>208</v>
      </c>
      <c r="W20" s="53">
        <v>152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</v>
      </c>
      <c r="K22" s="56">
        <v>5</v>
      </c>
      <c r="L22" s="56">
        <v>3</v>
      </c>
      <c r="M22" s="56">
        <v>7</v>
      </c>
      <c r="N22" s="56">
        <v>2</v>
      </c>
      <c r="O22" s="56">
        <v>2</v>
      </c>
      <c r="P22" s="56">
        <v>65</v>
      </c>
      <c r="Q22" s="56">
        <v>239</v>
      </c>
      <c r="R22" s="56">
        <v>358</v>
      </c>
      <c r="S22" s="56">
        <v>193</v>
      </c>
      <c r="T22" s="56">
        <v>206</v>
      </c>
      <c r="U22" s="56">
        <v>204</v>
      </c>
      <c r="V22" s="56">
        <v>177</v>
      </c>
      <c r="W22" s="56">
        <v>172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</v>
      </c>
      <c r="K23" s="53">
        <v>5</v>
      </c>
      <c r="L23" s="53">
        <v>3</v>
      </c>
      <c r="M23" s="53">
        <v>7</v>
      </c>
      <c r="N23" s="53">
        <v>2</v>
      </c>
      <c r="O23" s="53">
        <v>2</v>
      </c>
      <c r="P23" s="53">
        <v>65</v>
      </c>
      <c r="Q23" s="53">
        <v>239</v>
      </c>
      <c r="R23" s="53">
        <v>358</v>
      </c>
      <c r="S23" s="53">
        <v>193</v>
      </c>
      <c r="T23" s="53">
        <v>206</v>
      </c>
      <c r="U23" s="53">
        <v>204</v>
      </c>
      <c r="V23" s="53">
        <v>177</v>
      </c>
      <c r="W23" s="53">
        <v>172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'210851'!I31:T32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'210851'!I33:N33</f>
        <v>Descripción</v>
      </c>
      <c r="J33" s="137"/>
      <c r="K33" s="137"/>
      <c r="L33" s="137"/>
      <c r="M33" s="137"/>
      <c r="N33" s="137"/>
      <c r="O33" s="137" t="str">
        <f>'210851'!O33:T33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0.79436964504283969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{ED0967AE-CC2C-4A9B-8744-22A3D541125B}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{1A325125-101F-46DD-B4AB-75753F21D94B}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{CC664CF8-EC7D-4DEF-9FE3-0D00F0E2E858}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{2E24568E-6B48-4F7F-AA1B-C5F46B46BB91}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{2691C61F-CE62-4039-95C9-99654605F796}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{10437466-2EE9-479A-9043-8EBEC07BA15E}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{C09D1CD8-8BD2-4095-9759-77DB6AD4DF48}</x14:id>
        </ext>
      </extLst>
    </cfRule>
  </conditionalFormatting>
  <conditionalFormatting sqref="I14:AF14">
    <cfRule type="colorScale" priority="2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0967AE-CC2C-4A9B-8744-22A3D5411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A325125-101F-46DD-B4AB-75753F21D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C664CF8-EC7D-4DEF-9FE3-0D00F0E2E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E24568E-6B48-4F7F-AA1B-C5F46B46B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691C61F-CE62-4039-95C9-99654605F7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0437466-2EE9-479A-9043-8EBEC07BA1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C09D1CD8-8BD2-4095-9759-77DB6AD4D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S48"/>
  <sheetViews>
    <sheetView showGridLines="0" topLeftCell="G6" zoomScale="50" zoomScaleNormal="50" workbookViewId="0">
      <selection activeCell="W24" sqref="W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210853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'210851'!A4:AG4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'210851'!I6:AF6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'210851'!AG6:AG9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'210851'!I9</f>
        <v>2020-36</v>
      </c>
      <c r="J9" s="50" t="str">
        <f>'210851'!J9</f>
        <v>2020-37</v>
      </c>
      <c r="K9" s="50" t="str">
        <f>'210851'!K9</f>
        <v>2020-38</v>
      </c>
      <c r="L9" s="50" t="str">
        <f>'210851'!L9</f>
        <v>2020-39</v>
      </c>
      <c r="M9" s="50" t="str">
        <f>'210851'!M9</f>
        <v>2020-40</v>
      </c>
      <c r="N9" s="50" t="str">
        <f>'210851'!N9</f>
        <v>2020-41</v>
      </c>
      <c r="O9" s="50" t="str">
        <f>'210851'!O9</f>
        <v>2020-42</v>
      </c>
      <c r="P9" s="50" t="str">
        <f>'210851'!P9</f>
        <v>2020-43</v>
      </c>
      <c r="Q9" s="50" t="str">
        <f>'210851'!Q9</f>
        <v>2020-44</v>
      </c>
      <c r="R9" s="50" t="str">
        <f>'210851'!R9</f>
        <v>2020-45</v>
      </c>
      <c r="S9" s="50" t="str">
        <f>'210851'!S9</f>
        <v>2020-46</v>
      </c>
      <c r="T9" s="50" t="str">
        <f>'210851'!T9</f>
        <v>2020-47</v>
      </c>
      <c r="U9" s="50" t="str">
        <f>'210851'!U9</f>
        <v>2020-48</v>
      </c>
      <c r="V9" s="50" t="str">
        <f>'210851'!V9</f>
        <v>2020-49</v>
      </c>
      <c r="W9" s="50" t="str">
        <f>'210851'!W9</f>
        <v>2020-50</v>
      </c>
      <c r="X9" s="50" t="str">
        <f>'210851'!X9</f>
        <v>2020-51</v>
      </c>
      <c r="Y9" s="50" t="str">
        <f>'210851'!Y9</f>
        <v>2020-52</v>
      </c>
      <c r="Z9" s="50" t="str">
        <f>'210851'!Z9</f>
        <v>2020-53</v>
      </c>
      <c r="AA9" s="50" t="str">
        <f>'210851'!AA9</f>
        <v>2021-01</v>
      </c>
      <c r="AB9" s="50" t="str">
        <f>'210851'!AB9</f>
        <v>2021-02</v>
      </c>
      <c r="AC9" s="50" t="str">
        <f>'210851'!AC9</f>
        <v>2021-03</v>
      </c>
      <c r="AD9" s="50" t="str">
        <f>'210851'!AD9</f>
        <v>2021-04</v>
      </c>
      <c r="AE9" s="50" t="str">
        <f>'210851'!AE9</f>
        <v>2021-05</v>
      </c>
      <c r="AF9" s="50" t="str">
        <f>'210851'!AF9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277</v>
      </c>
      <c r="Q10" s="52">
        <v>190</v>
      </c>
      <c r="R10" s="52">
        <v>128</v>
      </c>
      <c r="S10" s="52">
        <v>109</v>
      </c>
      <c r="T10" s="52">
        <v>168</v>
      </c>
      <c r="U10" s="52">
        <v>141</v>
      </c>
      <c r="V10" s="52">
        <v>169</v>
      </c>
      <c r="W10" s="52">
        <v>167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277</v>
      </c>
      <c r="Q11" s="51">
        <v>190</v>
      </c>
      <c r="R11" s="51">
        <v>128</v>
      </c>
      <c r="S11" s="51">
        <v>109</v>
      </c>
      <c r="T11" s="51">
        <v>168</v>
      </c>
      <c r="U11" s="51">
        <v>141</v>
      </c>
      <c r="V11" s="51">
        <v>169</v>
      </c>
      <c r="W11" s="51">
        <v>167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276</v>
      </c>
      <c r="Q13" s="54">
        <v>190</v>
      </c>
      <c r="R13" s="54">
        <v>128</v>
      </c>
      <c r="S13" s="54">
        <v>108</v>
      </c>
      <c r="T13" s="54">
        <v>166</v>
      </c>
      <c r="U13" s="54">
        <v>138</v>
      </c>
      <c r="V13" s="54">
        <v>65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0.79392142327650106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277</v>
      </c>
      <c r="Q14" s="53">
        <v>190</v>
      </c>
      <c r="R14" s="53">
        <v>128</v>
      </c>
      <c r="S14" s="53">
        <v>109</v>
      </c>
      <c r="T14" s="53">
        <v>168</v>
      </c>
      <c r="U14" s="53">
        <v>141</v>
      </c>
      <c r="V14" s="53">
        <v>169</v>
      </c>
      <c r="W14" s="53">
        <v>167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332</v>
      </c>
      <c r="Q16" s="55">
        <v>234</v>
      </c>
      <c r="R16" s="55">
        <v>415</v>
      </c>
      <c r="S16" s="55">
        <v>382</v>
      </c>
      <c r="T16" s="55">
        <v>297</v>
      </c>
      <c r="U16" s="55">
        <v>324</v>
      </c>
      <c r="V16" s="55">
        <v>335</v>
      </c>
      <c r="W16" s="55">
        <v>358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332</v>
      </c>
      <c r="Q17" s="53">
        <v>234</v>
      </c>
      <c r="R17" s="53">
        <v>415</v>
      </c>
      <c r="S17" s="53">
        <v>382</v>
      </c>
      <c r="T17" s="53">
        <v>297</v>
      </c>
      <c r="U17" s="53">
        <v>324</v>
      </c>
      <c r="V17" s="53">
        <v>335</v>
      </c>
      <c r="W17" s="53">
        <v>358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1</v>
      </c>
      <c r="P19" s="56">
        <v>0</v>
      </c>
      <c r="Q19" s="56">
        <v>331</v>
      </c>
      <c r="R19" s="56">
        <v>186</v>
      </c>
      <c r="S19" s="56">
        <v>96</v>
      </c>
      <c r="T19" s="56">
        <v>149</v>
      </c>
      <c r="U19" s="56">
        <v>58</v>
      </c>
      <c r="V19" s="56">
        <v>212</v>
      </c>
      <c r="W19" s="56">
        <v>128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1</v>
      </c>
      <c r="P20" s="53">
        <v>0</v>
      </c>
      <c r="Q20" s="53">
        <v>331</v>
      </c>
      <c r="R20" s="53">
        <v>186</v>
      </c>
      <c r="S20" s="53">
        <v>96</v>
      </c>
      <c r="T20" s="53">
        <v>149</v>
      </c>
      <c r="U20" s="53">
        <v>58</v>
      </c>
      <c r="V20" s="53">
        <v>212</v>
      </c>
      <c r="W20" s="53">
        <v>128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</v>
      </c>
      <c r="J22" s="56">
        <v>3</v>
      </c>
      <c r="K22" s="56">
        <v>6</v>
      </c>
      <c r="L22" s="56">
        <v>4</v>
      </c>
      <c r="M22" s="56">
        <v>6</v>
      </c>
      <c r="N22" s="56">
        <v>10</v>
      </c>
      <c r="O22" s="56">
        <v>7</v>
      </c>
      <c r="P22" s="56">
        <v>55</v>
      </c>
      <c r="Q22" s="56">
        <v>44</v>
      </c>
      <c r="R22" s="56">
        <v>287</v>
      </c>
      <c r="S22" s="56">
        <v>273</v>
      </c>
      <c r="T22" s="56">
        <v>129</v>
      </c>
      <c r="U22" s="56">
        <v>183</v>
      </c>
      <c r="V22" s="56">
        <v>166</v>
      </c>
      <c r="W22" s="56">
        <v>191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</v>
      </c>
      <c r="J23" s="53">
        <v>3</v>
      </c>
      <c r="K23" s="53">
        <v>6</v>
      </c>
      <c r="L23" s="53">
        <v>4</v>
      </c>
      <c r="M23" s="53">
        <v>6</v>
      </c>
      <c r="N23" s="53">
        <v>10</v>
      </c>
      <c r="O23" s="53">
        <v>7</v>
      </c>
      <c r="P23" s="53">
        <v>55</v>
      </c>
      <c r="Q23" s="53">
        <v>44</v>
      </c>
      <c r="R23" s="53">
        <v>287</v>
      </c>
      <c r="S23" s="53">
        <v>273</v>
      </c>
      <c r="T23" s="53">
        <v>129</v>
      </c>
      <c r="U23" s="53">
        <v>183</v>
      </c>
      <c r="V23" s="53">
        <v>166</v>
      </c>
      <c r="W23" s="53">
        <v>191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'210851'!I31:T32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'210851'!I33:N33</f>
        <v>Descripción</v>
      </c>
      <c r="J33" s="137"/>
      <c r="K33" s="137"/>
      <c r="L33" s="137"/>
      <c r="M33" s="137"/>
      <c r="N33" s="137"/>
      <c r="O33" s="137" t="str">
        <f>'210851'!O33:T33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0.79392142327650106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{D362138D-CD48-4BD6-A101-D55EB77C8933}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{5C0B9CA5-03A2-4F15-8506-1F4258019382}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{3E7E5D0F-35BF-4AA7-87E3-47ECC55FF095}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{62D3DDB0-5D0F-43DD-AF76-E236F82988F0}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{95C7086E-8518-46A7-BD1F-5708DA45E227}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{4BAEDF73-4FD4-403D-8BB6-830F9126EC87}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{545AD6CC-BD23-4926-8EE1-0A08E17EDB2E}</x14:id>
        </ext>
      </extLst>
    </cfRule>
  </conditionalFormatting>
  <conditionalFormatting sqref="I14:AF14">
    <cfRule type="colorScale" priority="2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62138D-CD48-4BD6-A101-D55EB77C8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5C0B9CA5-03A2-4F15-8506-1F42580193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E7E5D0F-35BF-4AA7-87E3-47ECC55FF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2D3DDB0-5D0F-43DD-AF76-E236F8298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5C7086E-8518-46A7-BD1F-5708DA45E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BAEDF73-4FD4-403D-8BB6-830F9126E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545AD6CC-BD23-4926-8EE1-0A08E17ED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S48"/>
  <sheetViews>
    <sheetView showGridLines="0" topLeftCell="H4" zoomScale="50" zoomScaleNormal="50" workbookViewId="0">
      <selection activeCell="W25" sqref="W25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210854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'210851'!A4:AG4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'210851'!I6:AF6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'210851'!AG6:AG9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'210851'!I9</f>
        <v>2020-36</v>
      </c>
      <c r="J9" s="50" t="str">
        <f>'210851'!J9</f>
        <v>2020-37</v>
      </c>
      <c r="K9" s="50" t="str">
        <f>'210851'!K9</f>
        <v>2020-38</v>
      </c>
      <c r="L9" s="50" t="str">
        <f>'210851'!L9</f>
        <v>2020-39</v>
      </c>
      <c r="M9" s="50" t="str">
        <f>'210851'!M9</f>
        <v>2020-40</v>
      </c>
      <c r="N9" s="50" t="str">
        <f>'210851'!N9</f>
        <v>2020-41</v>
      </c>
      <c r="O9" s="50" t="str">
        <f>'210851'!O9</f>
        <v>2020-42</v>
      </c>
      <c r="P9" s="50" t="str">
        <f>'210851'!P9</f>
        <v>2020-43</v>
      </c>
      <c r="Q9" s="50" t="str">
        <f>'210851'!Q9</f>
        <v>2020-44</v>
      </c>
      <c r="R9" s="50" t="str">
        <f>'210851'!R9</f>
        <v>2020-45</v>
      </c>
      <c r="S9" s="50" t="str">
        <f>'210851'!S9</f>
        <v>2020-46</v>
      </c>
      <c r="T9" s="50" t="str">
        <f>'210851'!T9</f>
        <v>2020-47</v>
      </c>
      <c r="U9" s="50" t="str">
        <f>'210851'!U9</f>
        <v>2020-48</v>
      </c>
      <c r="V9" s="50" t="str">
        <f>'210851'!V9</f>
        <v>2020-49</v>
      </c>
      <c r="W9" s="50" t="str">
        <f>'210851'!W9</f>
        <v>2020-50</v>
      </c>
      <c r="X9" s="50" t="str">
        <f>'210851'!X9</f>
        <v>2020-51</v>
      </c>
      <c r="Y9" s="50" t="str">
        <f>'210851'!Y9</f>
        <v>2020-52</v>
      </c>
      <c r="Z9" s="50" t="str">
        <f>'210851'!Z9</f>
        <v>2020-53</v>
      </c>
      <c r="AA9" s="50" t="str">
        <f>'210851'!AA9</f>
        <v>2021-01</v>
      </c>
      <c r="AB9" s="50" t="str">
        <f>'210851'!AB9</f>
        <v>2021-02</v>
      </c>
      <c r="AC9" s="50" t="str">
        <f>'210851'!AC9</f>
        <v>2021-03</v>
      </c>
      <c r="AD9" s="50" t="str">
        <f>'210851'!AD9</f>
        <v>2021-04</v>
      </c>
      <c r="AE9" s="50" t="str">
        <f>'210851'!AE9</f>
        <v>2021-05</v>
      </c>
      <c r="AF9" s="50" t="str">
        <f>'210851'!AF9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175</v>
      </c>
      <c r="Q10" s="52">
        <v>152</v>
      </c>
      <c r="R10" s="52">
        <v>148</v>
      </c>
      <c r="S10" s="52">
        <v>124</v>
      </c>
      <c r="T10" s="52">
        <v>169</v>
      </c>
      <c r="U10" s="52">
        <v>93</v>
      </c>
      <c r="V10" s="52">
        <v>204</v>
      </c>
      <c r="W10" s="52">
        <v>136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175</v>
      </c>
      <c r="Q11" s="51">
        <v>152</v>
      </c>
      <c r="R11" s="51">
        <v>148</v>
      </c>
      <c r="S11" s="51">
        <v>124</v>
      </c>
      <c r="T11" s="51">
        <v>169</v>
      </c>
      <c r="U11" s="51">
        <v>93</v>
      </c>
      <c r="V11" s="51">
        <v>204</v>
      </c>
      <c r="W11" s="51">
        <v>136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174</v>
      </c>
      <c r="Q13" s="54">
        <v>148</v>
      </c>
      <c r="R13" s="54">
        <v>147</v>
      </c>
      <c r="S13" s="54">
        <v>124</v>
      </c>
      <c r="T13" s="54">
        <v>165</v>
      </c>
      <c r="U13" s="54">
        <v>93</v>
      </c>
      <c r="V13" s="54">
        <v>80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0.77518734388009991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175</v>
      </c>
      <c r="Q14" s="53">
        <v>152</v>
      </c>
      <c r="R14" s="53">
        <v>148</v>
      </c>
      <c r="S14" s="53">
        <v>124</v>
      </c>
      <c r="T14" s="53">
        <v>169</v>
      </c>
      <c r="U14" s="53">
        <v>93</v>
      </c>
      <c r="V14" s="53">
        <v>204</v>
      </c>
      <c r="W14" s="53">
        <v>136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210</v>
      </c>
      <c r="Q16" s="55">
        <v>257</v>
      </c>
      <c r="R16" s="55">
        <v>316</v>
      </c>
      <c r="S16" s="55">
        <v>267</v>
      </c>
      <c r="T16" s="55">
        <v>315</v>
      </c>
      <c r="U16" s="55">
        <v>213</v>
      </c>
      <c r="V16" s="55">
        <v>388</v>
      </c>
      <c r="W16" s="55">
        <v>278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210</v>
      </c>
      <c r="Q17" s="53">
        <v>257</v>
      </c>
      <c r="R17" s="53">
        <v>316</v>
      </c>
      <c r="S17" s="53">
        <v>267</v>
      </c>
      <c r="T17" s="53">
        <v>315</v>
      </c>
      <c r="U17" s="53">
        <v>213</v>
      </c>
      <c r="V17" s="53">
        <v>388</v>
      </c>
      <c r="W17" s="53">
        <v>278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11</v>
      </c>
      <c r="Q19" s="56">
        <v>209</v>
      </c>
      <c r="R19" s="56">
        <v>159</v>
      </c>
      <c r="S19" s="56">
        <v>111</v>
      </c>
      <c r="T19" s="56">
        <v>166</v>
      </c>
      <c r="U19" s="56">
        <v>74</v>
      </c>
      <c r="V19" s="56">
        <v>150</v>
      </c>
      <c r="W19" s="56">
        <v>163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3</v>
      </c>
      <c r="L20" s="53">
        <v>0</v>
      </c>
      <c r="M20" s="53">
        <v>0</v>
      </c>
      <c r="N20" s="53">
        <v>0</v>
      </c>
      <c r="O20" s="53">
        <v>0</v>
      </c>
      <c r="P20" s="53">
        <v>11</v>
      </c>
      <c r="Q20" s="53">
        <v>209</v>
      </c>
      <c r="R20" s="53">
        <v>159</v>
      </c>
      <c r="S20" s="53">
        <v>111</v>
      </c>
      <c r="T20" s="53">
        <v>166</v>
      </c>
      <c r="U20" s="53">
        <v>74</v>
      </c>
      <c r="V20" s="53">
        <v>150</v>
      </c>
      <c r="W20" s="53">
        <v>163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2</v>
      </c>
      <c r="J22" s="56">
        <v>11</v>
      </c>
      <c r="K22" s="56">
        <v>10</v>
      </c>
      <c r="L22" s="56">
        <v>9</v>
      </c>
      <c r="M22" s="56">
        <v>12</v>
      </c>
      <c r="N22" s="56">
        <v>13</v>
      </c>
      <c r="O22" s="56">
        <v>16</v>
      </c>
      <c r="P22" s="56">
        <v>35</v>
      </c>
      <c r="Q22" s="56">
        <v>105</v>
      </c>
      <c r="R22" s="56">
        <v>168</v>
      </c>
      <c r="S22" s="56">
        <v>143</v>
      </c>
      <c r="T22" s="56">
        <v>146</v>
      </c>
      <c r="U22" s="56">
        <v>120</v>
      </c>
      <c r="V22" s="56">
        <v>184</v>
      </c>
      <c r="W22" s="56">
        <v>142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2</v>
      </c>
      <c r="J23" s="53">
        <v>11</v>
      </c>
      <c r="K23" s="53">
        <v>10</v>
      </c>
      <c r="L23" s="53">
        <v>9</v>
      </c>
      <c r="M23" s="53">
        <v>12</v>
      </c>
      <c r="N23" s="53">
        <v>13</v>
      </c>
      <c r="O23" s="53">
        <v>16</v>
      </c>
      <c r="P23" s="53">
        <v>35</v>
      </c>
      <c r="Q23" s="53">
        <v>105</v>
      </c>
      <c r="R23" s="53">
        <v>168</v>
      </c>
      <c r="S23" s="53">
        <v>143</v>
      </c>
      <c r="T23" s="53">
        <v>146</v>
      </c>
      <c r="U23" s="53">
        <v>120</v>
      </c>
      <c r="V23" s="53">
        <v>184</v>
      </c>
      <c r="W23" s="53">
        <v>142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'210851'!I31:T32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'210851'!I33:N33</f>
        <v>Descripción</v>
      </c>
      <c r="J33" s="137"/>
      <c r="K33" s="137"/>
      <c r="L33" s="137"/>
      <c r="M33" s="137"/>
      <c r="N33" s="137"/>
      <c r="O33" s="137" t="str">
        <f>'210851'!O33:T33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0.77518734388009991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{9D2020B5-7E30-4B9D-A08F-E85F80CE4E2B}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{498FAA57-D690-40DD-889F-8048A945944F}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{C3D85ADA-C29F-45A1-A524-18DFC57F0108}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{FE8BDF54-1450-4E59-978B-EC39F10A86FB}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{8F8FF4C5-CAAB-4CFD-87B5-2AF5C8B7A85B}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{AF658908-C6F8-48ED-8FDB-14E1D43A18AD}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{A1BCAE9F-5B37-4558-BC15-EC13C072A18F}</x14:id>
        </ext>
      </extLst>
    </cfRule>
  </conditionalFormatting>
  <conditionalFormatting sqref="I14:AF14">
    <cfRule type="colorScale" priority="2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6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6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6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6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2020B5-7E30-4B9D-A08F-E85F80CE4E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498FAA57-D690-40DD-889F-8048A9459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3D85ADA-C29F-45A1-A524-18DFC57F0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E8BDF54-1450-4E59-978B-EC39F10A8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8F8FF4C5-CAAB-4CFD-87B5-2AF5C8B7A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F658908-C6F8-48ED-8FDB-14E1D43A1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A1BCAE9F-5B37-4558-BC15-EC13C072A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S48"/>
  <sheetViews>
    <sheetView showGridLines="0" topLeftCell="H5" zoomScale="50" zoomScaleNormal="50" workbookViewId="0">
      <selection activeCell="W24" sqref="W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210855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'210851'!A4:AG4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'210851'!I6:AF6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'210851'!AG6:AG9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'210851'!I9</f>
        <v>2020-36</v>
      </c>
      <c r="J9" s="50" t="str">
        <f>'210851'!J9</f>
        <v>2020-37</v>
      </c>
      <c r="K9" s="50" t="str">
        <f>'210851'!K9</f>
        <v>2020-38</v>
      </c>
      <c r="L9" s="50" t="str">
        <f>'210851'!L9</f>
        <v>2020-39</v>
      </c>
      <c r="M9" s="50" t="str">
        <f>'210851'!M9</f>
        <v>2020-40</v>
      </c>
      <c r="N9" s="50" t="str">
        <f>'210851'!N9</f>
        <v>2020-41</v>
      </c>
      <c r="O9" s="50" t="str">
        <f>'210851'!O9</f>
        <v>2020-42</v>
      </c>
      <c r="P9" s="50" t="str">
        <f>'210851'!P9</f>
        <v>2020-43</v>
      </c>
      <c r="Q9" s="50" t="str">
        <f>'210851'!Q9</f>
        <v>2020-44</v>
      </c>
      <c r="R9" s="50" t="str">
        <f>'210851'!R9</f>
        <v>2020-45</v>
      </c>
      <c r="S9" s="50" t="str">
        <f>'210851'!S9</f>
        <v>2020-46</v>
      </c>
      <c r="T9" s="50" t="str">
        <f>'210851'!T9</f>
        <v>2020-47</v>
      </c>
      <c r="U9" s="50" t="str">
        <f>'210851'!U9</f>
        <v>2020-48</v>
      </c>
      <c r="V9" s="50" t="str">
        <f>'210851'!V9</f>
        <v>2020-49</v>
      </c>
      <c r="W9" s="50" t="str">
        <f>'210851'!W9</f>
        <v>2020-50</v>
      </c>
      <c r="X9" s="50" t="str">
        <f>'210851'!X9</f>
        <v>2020-51</v>
      </c>
      <c r="Y9" s="50" t="str">
        <f>'210851'!Y9</f>
        <v>2020-52</v>
      </c>
      <c r="Z9" s="50" t="str">
        <f>'210851'!Z9</f>
        <v>2020-53</v>
      </c>
      <c r="AA9" s="50" t="str">
        <f>'210851'!AA9</f>
        <v>2021-01</v>
      </c>
      <c r="AB9" s="50" t="str">
        <f>'210851'!AB9</f>
        <v>2021-02</v>
      </c>
      <c r="AC9" s="50" t="str">
        <f>'210851'!AC9</f>
        <v>2021-03</v>
      </c>
      <c r="AD9" s="50" t="str">
        <f>'210851'!AD9</f>
        <v>2021-04</v>
      </c>
      <c r="AE9" s="50" t="str">
        <f>'210851'!AE9</f>
        <v>2021-05</v>
      </c>
      <c r="AF9" s="50" t="str">
        <f>'210851'!AF9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296</v>
      </c>
      <c r="Q10" s="52">
        <v>251</v>
      </c>
      <c r="R10" s="52">
        <v>151</v>
      </c>
      <c r="S10" s="52">
        <v>151</v>
      </c>
      <c r="T10" s="52">
        <v>188</v>
      </c>
      <c r="U10" s="52">
        <v>153</v>
      </c>
      <c r="V10" s="52">
        <v>232</v>
      </c>
      <c r="W10" s="52">
        <v>204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296</v>
      </c>
      <c r="Q11" s="51">
        <v>251</v>
      </c>
      <c r="R11" s="51">
        <v>151</v>
      </c>
      <c r="S11" s="51">
        <v>151</v>
      </c>
      <c r="T11" s="51">
        <v>188</v>
      </c>
      <c r="U11" s="51">
        <v>153</v>
      </c>
      <c r="V11" s="51">
        <v>232</v>
      </c>
      <c r="W11" s="51">
        <v>204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294</v>
      </c>
      <c r="Q13" s="54">
        <v>250</v>
      </c>
      <c r="R13" s="54">
        <v>150</v>
      </c>
      <c r="S13" s="54">
        <v>150</v>
      </c>
      <c r="T13" s="54">
        <v>186</v>
      </c>
      <c r="U13" s="54">
        <v>153</v>
      </c>
      <c r="V13" s="54">
        <v>84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0.77921279212792127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296</v>
      </c>
      <c r="Q14" s="53">
        <v>251</v>
      </c>
      <c r="R14" s="53">
        <v>151</v>
      </c>
      <c r="S14" s="53">
        <v>151</v>
      </c>
      <c r="T14" s="53">
        <v>188</v>
      </c>
      <c r="U14" s="53">
        <v>153</v>
      </c>
      <c r="V14" s="53">
        <v>232</v>
      </c>
      <c r="W14" s="53">
        <v>204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462</v>
      </c>
      <c r="Q16" s="55">
        <v>482</v>
      </c>
      <c r="R16" s="55">
        <v>465</v>
      </c>
      <c r="S16" s="55">
        <v>370</v>
      </c>
      <c r="T16" s="55">
        <v>356</v>
      </c>
      <c r="U16" s="55">
        <v>368</v>
      </c>
      <c r="V16" s="55">
        <v>393</v>
      </c>
      <c r="W16" s="55">
        <v>427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462</v>
      </c>
      <c r="Q17" s="53">
        <v>482</v>
      </c>
      <c r="R17" s="53">
        <v>465</v>
      </c>
      <c r="S17" s="53">
        <v>370</v>
      </c>
      <c r="T17" s="53">
        <v>356</v>
      </c>
      <c r="U17" s="53">
        <v>368</v>
      </c>
      <c r="V17" s="53">
        <v>393</v>
      </c>
      <c r="W17" s="53">
        <v>427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1</v>
      </c>
      <c r="P19" s="56">
        <v>30</v>
      </c>
      <c r="Q19" s="56">
        <v>369</v>
      </c>
      <c r="R19" s="56">
        <v>200</v>
      </c>
      <c r="S19" s="56">
        <v>134</v>
      </c>
      <c r="T19" s="56">
        <v>189</v>
      </c>
      <c r="U19" s="56">
        <v>66</v>
      </c>
      <c r="V19" s="56">
        <v>241</v>
      </c>
      <c r="W19" s="56">
        <v>180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1</v>
      </c>
      <c r="P20" s="53">
        <v>30</v>
      </c>
      <c r="Q20" s="53">
        <v>369</v>
      </c>
      <c r="R20" s="53">
        <v>200</v>
      </c>
      <c r="S20" s="53">
        <v>134</v>
      </c>
      <c r="T20" s="53">
        <v>189</v>
      </c>
      <c r="U20" s="53">
        <v>66</v>
      </c>
      <c r="V20" s="53">
        <v>241</v>
      </c>
      <c r="W20" s="53">
        <v>180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4</v>
      </c>
      <c r="J22" s="56">
        <v>7</v>
      </c>
      <c r="K22" s="56">
        <v>4</v>
      </c>
      <c r="L22" s="56">
        <v>7</v>
      </c>
      <c r="M22" s="56">
        <v>10</v>
      </c>
      <c r="N22" s="56">
        <v>14</v>
      </c>
      <c r="O22" s="56">
        <v>16</v>
      </c>
      <c r="P22" s="56">
        <v>166</v>
      </c>
      <c r="Q22" s="56">
        <v>231</v>
      </c>
      <c r="R22" s="56">
        <v>314</v>
      </c>
      <c r="S22" s="56">
        <v>219</v>
      </c>
      <c r="T22" s="56">
        <v>168</v>
      </c>
      <c r="U22" s="56">
        <v>215</v>
      </c>
      <c r="V22" s="56">
        <v>161</v>
      </c>
      <c r="W22" s="56">
        <v>223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4</v>
      </c>
      <c r="J23" s="53">
        <v>7</v>
      </c>
      <c r="K23" s="53">
        <v>4</v>
      </c>
      <c r="L23" s="53">
        <v>7</v>
      </c>
      <c r="M23" s="53">
        <v>10</v>
      </c>
      <c r="N23" s="53">
        <v>14</v>
      </c>
      <c r="O23" s="53">
        <v>16</v>
      </c>
      <c r="P23" s="53">
        <v>166</v>
      </c>
      <c r="Q23" s="53">
        <v>231</v>
      </c>
      <c r="R23" s="53">
        <v>314</v>
      </c>
      <c r="S23" s="53">
        <v>219</v>
      </c>
      <c r="T23" s="53">
        <v>168</v>
      </c>
      <c r="U23" s="53">
        <v>215</v>
      </c>
      <c r="V23" s="53">
        <v>161</v>
      </c>
      <c r="W23" s="53">
        <v>223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'210851'!I31:T32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'210851'!I33:N33</f>
        <v>Descripción</v>
      </c>
      <c r="J33" s="137"/>
      <c r="K33" s="137"/>
      <c r="L33" s="137"/>
      <c r="M33" s="137"/>
      <c r="N33" s="137"/>
      <c r="O33" s="137" t="str">
        <f>'210851'!O33:T33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0.77921279212792127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{46839CBF-DEBF-4392-98D5-718E32B96378}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{EBCC8F4D-2227-414C-AA14-06134D3FC52A}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{3A839588-30FE-412C-B1DD-3138304B7F22}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{BAE9B815-00BC-4AA7-AD13-36E646FC3051}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{4756276F-447A-4992-A105-864E004A632C}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{F107F905-2BA6-47B5-AB80-7BEAC6E31C31}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{4E27D737-61EC-41BE-A01A-7002199C8380}</x14:id>
        </ext>
      </extLst>
    </cfRule>
  </conditionalFormatting>
  <conditionalFormatting sqref="I14:AF14">
    <cfRule type="colorScale" priority="2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7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7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7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7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839CBF-DEBF-4392-98D5-718E32B96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BCC8F4D-2227-414C-AA14-06134D3FC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A839588-30FE-412C-B1DD-3138304B7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AE9B815-00BC-4AA7-AD13-36E646FC3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756276F-447A-4992-A105-864E004A6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107F905-2BA6-47B5-AB80-7BEAC6E31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4E27D737-61EC-41BE-A01A-7002199C8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S48"/>
  <sheetViews>
    <sheetView showGridLines="0" topLeftCell="H6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210951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139</v>
      </c>
      <c r="J10" s="52">
        <v>614</v>
      </c>
      <c r="K10" s="52">
        <v>672</v>
      </c>
      <c r="L10" s="52">
        <v>600</v>
      </c>
      <c r="M10" s="52">
        <v>710</v>
      </c>
      <c r="N10" s="52">
        <v>783</v>
      </c>
      <c r="O10" s="52">
        <v>848</v>
      </c>
      <c r="P10" s="52">
        <v>831</v>
      </c>
      <c r="Q10" s="52">
        <v>940</v>
      </c>
      <c r="R10" s="52">
        <v>963</v>
      </c>
      <c r="S10" s="52">
        <v>750</v>
      </c>
      <c r="T10" s="52">
        <v>1036</v>
      </c>
      <c r="U10" s="52">
        <v>824</v>
      </c>
      <c r="V10" s="52">
        <v>1025</v>
      </c>
      <c r="W10" s="52">
        <v>1080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139</v>
      </c>
      <c r="J11" s="51">
        <v>614</v>
      </c>
      <c r="K11" s="51">
        <v>672</v>
      </c>
      <c r="L11" s="51">
        <v>600</v>
      </c>
      <c r="M11" s="51">
        <v>710</v>
      </c>
      <c r="N11" s="51">
        <v>783</v>
      </c>
      <c r="O11" s="51">
        <v>848</v>
      </c>
      <c r="P11" s="51">
        <v>831</v>
      </c>
      <c r="Q11" s="51">
        <v>940</v>
      </c>
      <c r="R11" s="51">
        <v>963</v>
      </c>
      <c r="S11" s="51">
        <v>750</v>
      </c>
      <c r="T11" s="51">
        <v>1036</v>
      </c>
      <c r="U11" s="51">
        <v>824</v>
      </c>
      <c r="V11" s="51">
        <v>1025</v>
      </c>
      <c r="W11" s="51">
        <v>1080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136</v>
      </c>
      <c r="J13" s="54">
        <v>609</v>
      </c>
      <c r="K13" s="54">
        <v>669</v>
      </c>
      <c r="L13" s="54">
        <v>593</v>
      </c>
      <c r="M13" s="54">
        <v>702</v>
      </c>
      <c r="N13" s="54">
        <v>774</v>
      </c>
      <c r="O13" s="54">
        <v>841</v>
      </c>
      <c r="P13" s="54">
        <v>829</v>
      </c>
      <c r="Q13" s="54">
        <v>934</v>
      </c>
      <c r="R13" s="54">
        <v>958</v>
      </c>
      <c r="S13" s="54">
        <v>746</v>
      </c>
      <c r="T13" s="54">
        <v>1032</v>
      </c>
      <c r="U13" s="54">
        <v>820</v>
      </c>
      <c r="V13" s="54">
        <v>1015</v>
      </c>
      <c r="W13" s="54">
        <v>1069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0.99255184088023696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139</v>
      </c>
      <c r="J14" s="53">
        <v>614</v>
      </c>
      <c r="K14" s="53">
        <v>672</v>
      </c>
      <c r="L14" s="53">
        <v>600</v>
      </c>
      <c r="M14" s="53">
        <v>710</v>
      </c>
      <c r="N14" s="53">
        <v>783</v>
      </c>
      <c r="O14" s="53">
        <v>848</v>
      </c>
      <c r="P14" s="53">
        <v>831</v>
      </c>
      <c r="Q14" s="53">
        <v>940</v>
      </c>
      <c r="R14" s="53">
        <v>963</v>
      </c>
      <c r="S14" s="53">
        <v>750</v>
      </c>
      <c r="T14" s="53">
        <v>1036</v>
      </c>
      <c r="U14" s="53">
        <v>824</v>
      </c>
      <c r="V14" s="53">
        <v>1025</v>
      </c>
      <c r="W14" s="53">
        <v>1080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139</v>
      </c>
      <c r="J16" s="55">
        <v>614</v>
      </c>
      <c r="K16" s="55">
        <v>672</v>
      </c>
      <c r="L16" s="55">
        <v>600</v>
      </c>
      <c r="M16" s="55">
        <v>710</v>
      </c>
      <c r="N16" s="55">
        <v>783</v>
      </c>
      <c r="O16" s="55">
        <v>848</v>
      </c>
      <c r="P16" s="55">
        <v>831</v>
      </c>
      <c r="Q16" s="55">
        <v>940</v>
      </c>
      <c r="R16" s="55">
        <v>963</v>
      </c>
      <c r="S16" s="55">
        <v>750</v>
      </c>
      <c r="T16" s="55">
        <v>1036</v>
      </c>
      <c r="U16" s="55">
        <v>824</v>
      </c>
      <c r="V16" s="55">
        <v>1025</v>
      </c>
      <c r="W16" s="55">
        <v>1080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139</v>
      </c>
      <c r="J17" s="53">
        <v>614</v>
      </c>
      <c r="K17" s="53">
        <v>672</v>
      </c>
      <c r="L17" s="53">
        <v>600</v>
      </c>
      <c r="M17" s="53">
        <v>710</v>
      </c>
      <c r="N17" s="53">
        <v>783</v>
      </c>
      <c r="O17" s="53">
        <v>848</v>
      </c>
      <c r="P17" s="53">
        <v>831</v>
      </c>
      <c r="Q17" s="53">
        <v>940</v>
      </c>
      <c r="R17" s="53">
        <v>963</v>
      </c>
      <c r="S17" s="53">
        <v>750</v>
      </c>
      <c r="T17" s="53">
        <v>1036</v>
      </c>
      <c r="U17" s="53">
        <v>824</v>
      </c>
      <c r="V17" s="53">
        <v>1025</v>
      </c>
      <c r="W17" s="53">
        <v>1080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286</v>
      </c>
      <c r="J19" s="56">
        <v>492</v>
      </c>
      <c r="K19" s="56">
        <v>591</v>
      </c>
      <c r="L19" s="56">
        <v>612</v>
      </c>
      <c r="M19" s="56">
        <v>832</v>
      </c>
      <c r="N19" s="56">
        <v>552</v>
      </c>
      <c r="O19" s="56">
        <v>951</v>
      </c>
      <c r="P19" s="56">
        <v>844</v>
      </c>
      <c r="Q19" s="56">
        <v>882</v>
      </c>
      <c r="R19" s="56">
        <v>957</v>
      </c>
      <c r="S19" s="56">
        <v>725</v>
      </c>
      <c r="T19" s="56">
        <v>945</v>
      </c>
      <c r="U19" s="56">
        <v>662</v>
      </c>
      <c r="V19" s="56">
        <v>1223</v>
      </c>
      <c r="W19" s="56">
        <v>1038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286</v>
      </c>
      <c r="J20" s="53">
        <v>492</v>
      </c>
      <c r="K20" s="53">
        <v>591</v>
      </c>
      <c r="L20" s="53">
        <v>612</v>
      </c>
      <c r="M20" s="53">
        <v>832</v>
      </c>
      <c r="N20" s="53">
        <v>552</v>
      </c>
      <c r="O20" s="53">
        <v>951</v>
      </c>
      <c r="P20" s="53">
        <v>844</v>
      </c>
      <c r="Q20" s="53">
        <v>882</v>
      </c>
      <c r="R20" s="53">
        <v>957</v>
      </c>
      <c r="S20" s="53">
        <v>725</v>
      </c>
      <c r="T20" s="53">
        <v>945</v>
      </c>
      <c r="U20" s="53">
        <v>662</v>
      </c>
      <c r="V20" s="53">
        <v>1223</v>
      </c>
      <c r="W20" s="53">
        <v>1038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100</v>
      </c>
      <c r="J22" s="56">
        <v>306</v>
      </c>
      <c r="K22" s="56">
        <v>471</v>
      </c>
      <c r="L22" s="56">
        <v>351</v>
      </c>
      <c r="M22" s="56">
        <v>538</v>
      </c>
      <c r="N22" s="56">
        <v>729</v>
      </c>
      <c r="O22" s="56">
        <v>858</v>
      </c>
      <c r="P22" s="56">
        <v>1098</v>
      </c>
      <c r="Q22" s="56">
        <v>1124</v>
      </c>
      <c r="R22" s="56">
        <v>1076</v>
      </c>
      <c r="S22" s="56">
        <v>1100</v>
      </c>
      <c r="T22" s="56">
        <v>1029</v>
      </c>
      <c r="U22" s="56">
        <v>986</v>
      </c>
      <c r="V22" s="56">
        <v>1044</v>
      </c>
      <c r="W22" s="56">
        <v>1057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100</v>
      </c>
      <c r="J23" s="53">
        <v>306</v>
      </c>
      <c r="K23" s="53">
        <v>471</v>
      </c>
      <c r="L23" s="53">
        <v>351</v>
      </c>
      <c r="M23" s="53">
        <v>538</v>
      </c>
      <c r="N23" s="53">
        <v>729</v>
      </c>
      <c r="O23" s="53">
        <v>858</v>
      </c>
      <c r="P23" s="53">
        <v>1098</v>
      </c>
      <c r="Q23" s="53">
        <v>1124</v>
      </c>
      <c r="R23" s="53">
        <v>1076</v>
      </c>
      <c r="S23" s="53">
        <v>1100</v>
      </c>
      <c r="T23" s="53">
        <v>1029</v>
      </c>
      <c r="U23" s="53">
        <v>986</v>
      </c>
      <c r="V23" s="53">
        <v>1044</v>
      </c>
      <c r="W23" s="53">
        <v>1057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0.99255184088023696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{7FB78B2B-5EB6-43C3-972B-10B7045FDED5}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{A766811F-0447-4B61-85E1-8565C2C67FD1}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{8B758432-484E-4F01-BE8B-7720568DEC58}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{28429484-8BE8-40DF-88CE-6065F98F8D9A}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{E9907C8A-D624-44DF-B258-D2AFCEADE0D5}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{266B43D3-25AB-43AA-A1CE-45D4E9FF3909}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{56B74668-1E82-4EFB-9D7A-C9FA83547B37}</x14:id>
        </ext>
      </extLst>
    </cfRule>
  </conditionalFormatting>
  <conditionalFormatting sqref="I14:AF14">
    <cfRule type="colorScale" priority="2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7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7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7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7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78B2B-5EB6-43C3-972B-10B7045FD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766811F-0447-4B61-85E1-8565C2C67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B758432-484E-4F01-BE8B-7720568DE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8429484-8BE8-40DF-88CE-6065F98F8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9907C8A-D624-44DF-B258-D2AFCEADE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66B43D3-25AB-43AA-A1CE-45D4E9FF3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56B74668-1E82-4EFB-9D7A-C9FA83547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210952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'210951'!A4:AG4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'210951'!I6:AF6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'210951'!AG6:AG9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'210951'!I9</f>
        <v>2020-36</v>
      </c>
      <c r="J9" s="50" t="str">
        <f>'210951'!J9</f>
        <v>2020-37</v>
      </c>
      <c r="K9" s="50" t="str">
        <f>'210951'!K9</f>
        <v>2020-38</v>
      </c>
      <c r="L9" s="50" t="str">
        <f>'210951'!L9</f>
        <v>2020-39</v>
      </c>
      <c r="M9" s="50" t="str">
        <f>'210951'!M9</f>
        <v>2020-40</v>
      </c>
      <c r="N9" s="50" t="str">
        <f>'210951'!N9</f>
        <v>2020-41</v>
      </c>
      <c r="O9" s="50" t="str">
        <f>'210951'!O9</f>
        <v>2020-42</v>
      </c>
      <c r="P9" s="50" t="str">
        <f>'210951'!P9</f>
        <v>2020-43</v>
      </c>
      <c r="Q9" s="50" t="str">
        <f>'210951'!Q9</f>
        <v>2020-44</v>
      </c>
      <c r="R9" s="50" t="str">
        <f>'210951'!R9</f>
        <v>2020-45</v>
      </c>
      <c r="S9" s="50" t="str">
        <f>'210951'!S9</f>
        <v>2020-46</v>
      </c>
      <c r="T9" s="50" t="str">
        <f>'210951'!T9</f>
        <v>2020-47</v>
      </c>
      <c r="U9" s="50" t="str">
        <f>'210951'!U9</f>
        <v>2020-48</v>
      </c>
      <c r="V9" s="50" t="str">
        <f>'210951'!V9</f>
        <v>2020-49</v>
      </c>
      <c r="W9" s="50" t="str">
        <f>'210951'!W9</f>
        <v>2020-50</v>
      </c>
      <c r="X9" s="50" t="str">
        <f>'210951'!X9</f>
        <v>2020-51</v>
      </c>
      <c r="Y9" s="50" t="str">
        <f>'210951'!Y9</f>
        <v>2020-52</v>
      </c>
      <c r="Z9" s="50" t="str">
        <f>'210951'!Z9</f>
        <v>2020-53</v>
      </c>
      <c r="AA9" s="50" t="str">
        <f>'210951'!AA9</f>
        <v>2021-01</v>
      </c>
      <c r="AB9" s="50" t="str">
        <f>'210951'!AB9</f>
        <v>2021-02</v>
      </c>
      <c r="AC9" s="50" t="str">
        <f>'210951'!AC9</f>
        <v>2021-03</v>
      </c>
      <c r="AD9" s="50" t="str">
        <f>'210951'!AD9</f>
        <v>2021-04</v>
      </c>
      <c r="AE9" s="50" t="str">
        <f>'210951'!AE9</f>
        <v>2021-05</v>
      </c>
      <c r="AF9" s="50" t="str">
        <f>'210951'!AF9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63</v>
      </c>
      <c r="J10" s="52">
        <v>256</v>
      </c>
      <c r="K10" s="52">
        <v>345</v>
      </c>
      <c r="L10" s="52">
        <v>258</v>
      </c>
      <c r="M10" s="52">
        <v>349</v>
      </c>
      <c r="N10" s="52">
        <v>363</v>
      </c>
      <c r="O10" s="52">
        <v>327</v>
      </c>
      <c r="P10" s="52">
        <v>335</v>
      </c>
      <c r="Q10" s="52">
        <v>340</v>
      </c>
      <c r="R10" s="52">
        <v>329</v>
      </c>
      <c r="S10" s="52">
        <v>267</v>
      </c>
      <c r="T10" s="52">
        <v>379</v>
      </c>
      <c r="U10" s="52">
        <v>317</v>
      </c>
      <c r="V10" s="52">
        <v>384</v>
      </c>
      <c r="W10" s="52">
        <v>384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63</v>
      </c>
      <c r="J11" s="51">
        <v>256</v>
      </c>
      <c r="K11" s="51">
        <v>345</v>
      </c>
      <c r="L11" s="51">
        <v>258</v>
      </c>
      <c r="M11" s="51">
        <v>349</v>
      </c>
      <c r="N11" s="51">
        <v>363</v>
      </c>
      <c r="O11" s="51">
        <v>327</v>
      </c>
      <c r="P11" s="51">
        <v>335</v>
      </c>
      <c r="Q11" s="51">
        <v>340</v>
      </c>
      <c r="R11" s="51">
        <v>329</v>
      </c>
      <c r="S11" s="51">
        <v>267</v>
      </c>
      <c r="T11" s="51">
        <v>379</v>
      </c>
      <c r="U11" s="51">
        <v>317</v>
      </c>
      <c r="V11" s="51">
        <v>384</v>
      </c>
      <c r="W11" s="51">
        <v>384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62</v>
      </c>
      <c r="J13" s="54">
        <v>256</v>
      </c>
      <c r="K13" s="54">
        <v>345</v>
      </c>
      <c r="L13" s="54">
        <v>256</v>
      </c>
      <c r="M13" s="54">
        <v>349</v>
      </c>
      <c r="N13" s="54">
        <v>361</v>
      </c>
      <c r="O13" s="54">
        <v>327</v>
      </c>
      <c r="P13" s="54">
        <v>334</v>
      </c>
      <c r="Q13" s="54">
        <v>339</v>
      </c>
      <c r="R13" s="54">
        <v>328</v>
      </c>
      <c r="S13" s="54">
        <v>266</v>
      </c>
      <c r="T13" s="54">
        <v>378</v>
      </c>
      <c r="U13" s="54">
        <v>316</v>
      </c>
      <c r="V13" s="54">
        <v>383</v>
      </c>
      <c r="W13" s="54">
        <v>376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0.99574105621805797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63</v>
      </c>
      <c r="J14" s="53">
        <v>256</v>
      </c>
      <c r="K14" s="53">
        <v>345</v>
      </c>
      <c r="L14" s="53">
        <v>258</v>
      </c>
      <c r="M14" s="53">
        <v>349</v>
      </c>
      <c r="N14" s="53">
        <v>363</v>
      </c>
      <c r="O14" s="53">
        <v>327</v>
      </c>
      <c r="P14" s="53">
        <v>335</v>
      </c>
      <c r="Q14" s="53">
        <v>340</v>
      </c>
      <c r="R14" s="53">
        <v>329</v>
      </c>
      <c r="S14" s="53">
        <v>267</v>
      </c>
      <c r="T14" s="53">
        <v>379</v>
      </c>
      <c r="U14" s="53">
        <v>317</v>
      </c>
      <c r="V14" s="53">
        <v>384</v>
      </c>
      <c r="W14" s="53">
        <v>384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63</v>
      </c>
      <c r="J16" s="55">
        <v>256</v>
      </c>
      <c r="K16" s="55">
        <v>345</v>
      </c>
      <c r="L16" s="55">
        <v>258</v>
      </c>
      <c r="M16" s="55">
        <v>349</v>
      </c>
      <c r="N16" s="55">
        <v>363</v>
      </c>
      <c r="O16" s="55">
        <v>327</v>
      </c>
      <c r="P16" s="55">
        <v>335</v>
      </c>
      <c r="Q16" s="55">
        <v>340</v>
      </c>
      <c r="R16" s="55">
        <v>329</v>
      </c>
      <c r="S16" s="55">
        <v>267</v>
      </c>
      <c r="T16" s="55">
        <v>379</v>
      </c>
      <c r="U16" s="55">
        <v>317</v>
      </c>
      <c r="V16" s="55">
        <v>384</v>
      </c>
      <c r="W16" s="55">
        <v>384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63</v>
      </c>
      <c r="J17" s="53">
        <v>256</v>
      </c>
      <c r="K17" s="53">
        <v>345</v>
      </c>
      <c r="L17" s="53">
        <v>258</v>
      </c>
      <c r="M17" s="53">
        <v>349</v>
      </c>
      <c r="N17" s="53">
        <v>363</v>
      </c>
      <c r="O17" s="53">
        <v>327</v>
      </c>
      <c r="P17" s="53">
        <v>335</v>
      </c>
      <c r="Q17" s="53">
        <v>340</v>
      </c>
      <c r="R17" s="53">
        <v>329</v>
      </c>
      <c r="S17" s="53">
        <v>267</v>
      </c>
      <c r="T17" s="53">
        <v>379</v>
      </c>
      <c r="U17" s="53">
        <v>317</v>
      </c>
      <c r="V17" s="53">
        <v>384</v>
      </c>
      <c r="W17" s="53">
        <v>384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59</v>
      </c>
      <c r="J19" s="56">
        <v>191</v>
      </c>
      <c r="K19" s="56">
        <v>467</v>
      </c>
      <c r="L19" s="56">
        <v>209</v>
      </c>
      <c r="M19" s="56">
        <v>394</v>
      </c>
      <c r="N19" s="56">
        <v>261</v>
      </c>
      <c r="O19" s="56">
        <v>447</v>
      </c>
      <c r="P19" s="56">
        <v>320</v>
      </c>
      <c r="Q19" s="56">
        <v>334</v>
      </c>
      <c r="R19" s="56">
        <v>332</v>
      </c>
      <c r="S19" s="56">
        <v>261</v>
      </c>
      <c r="T19" s="56">
        <v>357</v>
      </c>
      <c r="U19" s="56">
        <v>319</v>
      </c>
      <c r="V19" s="56">
        <v>377</v>
      </c>
      <c r="W19" s="56">
        <v>405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59</v>
      </c>
      <c r="J20" s="53">
        <v>191</v>
      </c>
      <c r="K20" s="53">
        <v>467</v>
      </c>
      <c r="L20" s="53">
        <v>209</v>
      </c>
      <c r="M20" s="53">
        <v>394</v>
      </c>
      <c r="N20" s="53">
        <v>261</v>
      </c>
      <c r="O20" s="53">
        <v>447</v>
      </c>
      <c r="P20" s="53">
        <v>320</v>
      </c>
      <c r="Q20" s="53">
        <v>334</v>
      </c>
      <c r="R20" s="53">
        <v>332</v>
      </c>
      <c r="S20" s="53">
        <v>261</v>
      </c>
      <c r="T20" s="53">
        <v>357</v>
      </c>
      <c r="U20" s="53">
        <v>319</v>
      </c>
      <c r="V20" s="53">
        <v>377</v>
      </c>
      <c r="W20" s="53">
        <v>405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45</v>
      </c>
      <c r="J22" s="56">
        <v>93</v>
      </c>
      <c r="K22" s="56">
        <v>206</v>
      </c>
      <c r="L22" s="56">
        <v>171</v>
      </c>
      <c r="M22" s="56">
        <v>235</v>
      </c>
      <c r="N22" s="56">
        <v>236</v>
      </c>
      <c r="O22" s="56">
        <v>370</v>
      </c>
      <c r="P22" s="56">
        <v>456</v>
      </c>
      <c r="Q22" s="56">
        <v>501</v>
      </c>
      <c r="R22" s="56">
        <v>526</v>
      </c>
      <c r="S22" s="56">
        <v>482</v>
      </c>
      <c r="T22" s="56">
        <v>359</v>
      </c>
      <c r="U22" s="56">
        <v>393</v>
      </c>
      <c r="V22" s="56">
        <v>381</v>
      </c>
      <c r="W22" s="56">
        <v>396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45</v>
      </c>
      <c r="J23" s="53">
        <v>93</v>
      </c>
      <c r="K23" s="53">
        <v>206</v>
      </c>
      <c r="L23" s="53">
        <v>171</v>
      </c>
      <c r="M23" s="53">
        <v>235</v>
      </c>
      <c r="N23" s="53">
        <v>236</v>
      </c>
      <c r="O23" s="53">
        <v>370</v>
      </c>
      <c r="P23" s="53">
        <v>456</v>
      </c>
      <c r="Q23" s="53">
        <v>501</v>
      </c>
      <c r="R23" s="53">
        <v>526</v>
      </c>
      <c r="S23" s="53">
        <v>482</v>
      </c>
      <c r="T23" s="53">
        <v>359</v>
      </c>
      <c r="U23" s="53">
        <v>393</v>
      </c>
      <c r="V23" s="53">
        <v>381</v>
      </c>
      <c r="W23" s="53">
        <v>396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'210951'!I31:T32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'210951'!I33:N33</f>
        <v>Descripción</v>
      </c>
      <c r="J33" s="137"/>
      <c r="K33" s="137"/>
      <c r="L33" s="137"/>
      <c r="M33" s="137"/>
      <c r="N33" s="137"/>
      <c r="O33" s="137" t="str">
        <f>'210951'!O33:T33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0.99574105621805797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{62EFE513-291D-451F-AFAF-B7EDFE45B982}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{A97A802F-0310-4BF5-9E97-FB6B2F33F640}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{4110C30E-23E3-4B72-AD3C-04533CB933E9}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{C213B4FF-9CD4-4283-8AF0-49958D347117}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{5D4A4678-CBB4-4AB2-9119-2D332D8D8C5D}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{83212A55-8E22-460B-B944-77224E627FEA}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{A7C4DCB8-C979-4849-ACB0-20032BDC04C3}</x14:id>
        </ext>
      </extLst>
    </cfRule>
  </conditionalFormatting>
  <conditionalFormatting sqref="I14:AF14">
    <cfRule type="colorScale" priority="27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8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8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8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8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FE513-291D-451F-AFAF-B7EDFE45B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97A802F-0310-4BF5-9E97-FB6B2F33F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110C30E-23E3-4B72-AD3C-04533CB93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213B4FF-9CD4-4283-8AF0-49958D347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D4A4678-CBB4-4AB2-9119-2D332D8D8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3212A55-8E22-460B-B944-77224E627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A7C4DCB8-C979-4849-ACB0-20032BDC0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S48"/>
  <sheetViews>
    <sheetView showGridLines="0" topLeftCell="G5" zoomScale="50" zoomScaleNormal="50" workbookViewId="0">
      <selection activeCell="X25" sqref="X25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211051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85</v>
      </c>
      <c r="J10" s="52">
        <v>370</v>
      </c>
      <c r="K10" s="52">
        <v>475</v>
      </c>
      <c r="L10" s="52">
        <v>367</v>
      </c>
      <c r="M10" s="52">
        <v>487</v>
      </c>
      <c r="N10" s="52">
        <v>521</v>
      </c>
      <c r="O10" s="52">
        <v>572</v>
      </c>
      <c r="P10" s="52">
        <v>530</v>
      </c>
      <c r="Q10" s="52">
        <v>607</v>
      </c>
      <c r="R10" s="52">
        <v>680</v>
      </c>
      <c r="S10" s="52">
        <v>540</v>
      </c>
      <c r="T10" s="52">
        <v>703</v>
      </c>
      <c r="U10" s="52">
        <v>570</v>
      </c>
      <c r="V10" s="52">
        <v>700</v>
      </c>
      <c r="W10" s="52">
        <v>750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85</v>
      </c>
      <c r="J11" s="51">
        <v>370</v>
      </c>
      <c r="K11" s="51">
        <v>475</v>
      </c>
      <c r="L11" s="51">
        <v>367</v>
      </c>
      <c r="M11" s="51">
        <v>487</v>
      </c>
      <c r="N11" s="51">
        <v>521</v>
      </c>
      <c r="O11" s="51">
        <v>572</v>
      </c>
      <c r="P11" s="51">
        <v>530</v>
      </c>
      <c r="Q11" s="51">
        <v>607</v>
      </c>
      <c r="R11" s="51">
        <v>680</v>
      </c>
      <c r="S11" s="51">
        <v>540</v>
      </c>
      <c r="T11" s="51">
        <v>703</v>
      </c>
      <c r="U11" s="51">
        <v>570</v>
      </c>
      <c r="V11" s="51">
        <v>700</v>
      </c>
      <c r="W11" s="51">
        <v>750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85</v>
      </c>
      <c r="J13" s="54">
        <v>368</v>
      </c>
      <c r="K13" s="54">
        <v>461</v>
      </c>
      <c r="L13" s="54">
        <v>365</v>
      </c>
      <c r="M13" s="54">
        <v>484</v>
      </c>
      <c r="N13" s="54">
        <v>519</v>
      </c>
      <c r="O13" s="54">
        <v>572</v>
      </c>
      <c r="P13" s="54">
        <v>529</v>
      </c>
      <c r="Q13" s="54">
        <v>603</v>
      </c>
      <c r="R13" s="54">
        <v>673</v>
      </c>
      <c r="S13" s="54">
        <v>538</v>
      </c>
      <c r="T13" s="54">
        <v>699</v>
      </c>
      <c r="U13" s="54">
        <v>566</v>
      </c>
      <c r="V13" s="54">
        <v>690</v>
      </c>
      <c r="W13" s="54">
        <v>741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0.99358006042296076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85</v>
      </c>
      <c r="J14" s="53">
        <v>370</v>
      </c>
      <c r="K14" s="53">
        <v>462</v>
      </c>
      <c r="L14" s="53">
        <v>367</v>
      </c>
      <c r="M14" s="53">
        <v>487</v>
      </c>
      <c r="N14" s="53">
        <v>521</v>
      </c>
      <c r="O14" s="53">
        <v>572</v>
      </c>
      <c r="P14" s="53">
        <v>530</v>
      </c>
      <c r="Q14" s="53">
        <v>607</v>
      </c>
      <c r="R14" s="53">
        <v>680</v>
      </c>
      <c r="S14" s="53">
        <v>540</v>
      </c>
      <c r="T14" s="53">
        <v>703</v>
      </c>
      <c r="U14" s="53">
        <v>570</v>
      </c>
      <c r="V14" s="53">
        <v>700</v>
      </c>
      <c r="W14" s="53">
        <v>750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333</v>
      </c>
      <c r="J16" s="55">
        <v>965</v>
      </c>
      <c r="K16" s="55">
        <v>1280</v>
      </c>
      <c r="L16" s="55">
        <v>1154</v>
      </c>
      <c r="M16" s="55">
        <v>1484</v>
      </c>
      <c r="N16" s="55">
        <v>1360</v>
      </c>
      <c r="O16" s="55">
        <v>1838</v>
      </c>
      <c r="P16" s="55">
        <v>1873</v>
      </c>
      <c r="Q16" s="55">
        <v>1980</v>
      </c>
      <c r="R16" s="55">
        <v>2110</v>
      </c>
      <c r="S16" s="55">
        <v>1787</v>
      </c>
      <c r="T16" s="55">
        <v>2210</v>
      </c>
      <c r="U16" s="55">
        <v>1203</v>
      </c>
      <c r="V16" s="55">
        <v>1490</v>
      </c>
      <c r="W16" s="55">
        <v>1523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1.0001328197635808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333</v>
      </c>
      <c r="J17" s="53">
        <v>965</v>
      </c>
      <c r="K17" s="53">
        <v>1280</v>
      </c>
      <c r="L17" s="53">
        <v>1154</v>
      </c>
      <c r="M17" s="53">
        <v>1484</v>
      </c>
      <c r="N17" s="53">
        <v>1357</v>
      </c>
      <c r="O17" s="53">
        <v>1838</v>
      </c>
      <c r="P17" s="53">
        <v>1873</v>
      </c>
      <c r="Q17" s="53">
        <v>1980</v>
      </c>
      <c r="R17" s="53">
        <v>2110</v>
      </c>
      <c r="S17" s="53">
        <v>1787</v>
      </c>
      <c r="T17" s="53">
        <v>2210</v>
      </c>
      <c r="U17" s="53">
        <v>1203</v>
      </c>
      <c r="V17" s="53">
        <v>1490</v>
      </c>
      <c r="W17" s="53">
        <v>1523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148</v>
      </c>
      <c r="J19" s="56">
        <v>279</v>
      </c>
      <c r="K19" s="56">
        <v>364</v>
      </c>
      <c r="L19" s="56">
        <v>425</v>
      </c>
      <c r="M19" s="56">
        <v>542</v>
      </c>
      <c r="N19" s="56">
        <v>365</v>
      </c>
      <c r="O19" s="56">
        <v>653</v>
      </c>
      <c r="P19" s="56">
        <v>542</v>
      </c>
      <c r="Q19" s="56">
        <v>559</v>
      </c>
      <c r="R19" s="56">
        <v>656</v>
      </c>
      <c r="S19" s="56">
        <v>530</v>
      </c>
      <c r="T19" s="56">
        <v>688</v>
      </c>
      <c r="U19" s="56">
        <v>549</v>
      </c>
      <c r="V19" s="56">
        <v>718</v>
      </c>
      <c r="W19" s="56">
        <v>699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1.0001328197635808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148</v>
      </c>
      <c r="J20" s="53">
        <v>279</v>
      </c>
      <c r="K20" s="53">
        <v>365</v>
      </c>
      <c r="L20" s="53">
        <v>425</v>
      </c>
      <c r="M20" s="53">
        <v>542</v>
      </c>
      <c r="N20" s="53">
        <v>365</v>
      </c>
      <c r="O20" s="53">
        <v>653</v>
      </c>
      <c r="P20" s="53">
        <v>542</v>
      </c>
      <c r="Q20" s="53">
        <v>559</v>
      </c>
      <c r="R20" s="53">
        <v>656</v>
      </c>
      <c r="S20" s="53">
        <v>530</v>
      </c>
      <c r="T20" s="53">
        <v>688</v>
      </c>
      <c r="U20" s="53">
        <v>549</v>
      </c>
      <c r="V20" s="53">
        <v>718</v>
      </c>
      <c r="W20" s="53">
        <v>699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100</v>
      </c>
      <c r="J22" s="56">
        <v>320</v>
      </c>
      <c r="K22" s="56">
        <v>351</v>
      </c>
      <c r="L22" s="56">
        <v>362</v>
      </c>
      <c r="M22" s="56">
        <v>455</v>
      </c>
      <c r="N22" s="56">
        <v>474</v>
      </c>
      <c r="O22" s="56">
        <v>601</v>
      </c>
      <c r="P22" s="56">
        <v>801</v>
      </c>
      <c r="Q22" s="56">
        <v>814</v>
      </c>
      <c r="R22" s="56">
        <v>774</v>
      </c>
      <c r="S22" s="56">
        <v>707</v>
      </c>
      <c r="T22" s="56">
        <v>818</v>
      </c>
      <c r="U22" s="56">
        <v>633</v>
      </c>
      <c r="V22" s="56">
        <v>790</v>
      </c>
      <c r="W22" s="56">
        <v>773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0.99977207977207982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100</v>
      </c>
      <c r="J23" s="53">
        <v>320</v>
      </c>
      <c r="K23" s="53">
        <v>352</v>
      </c>
      <c r="L23" s="53">
        <v>362</v>
      </c>
      <c r="M23" s="53">
        <v>455</v>
      </c>
      <c r="N23" s="53">
        <v>474</v>
      </c>
      <c r="O23" s="53">
        <v>601</v>
      </c>
      <c r="P23" s="53">
        <v>801</v>
      </c>
      <c r="Q23" s="53">
        <v>814</v>
      </c>
      <c r="R23" s="53">
        <v>774</v>
      </c>
      <c r="S23" s="53">
        <v>707</v>
      </c>
      <c r="T23" s="53">
        <v>819</v>
      </c>
      <c r="U23" s="53">
        <v>633</v>
      </c>
      <c r="V23" s="53">
        <v>790</v>
      </c>
      <c r="W23" s="53">
        <v>773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0.99358006042296076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1.0001328197635808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1.0001328197635808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0.99977207977207982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{348A659E-131A-4003-A964-DA55C043CCE0}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{CCD15DEE-7A8E-4FCC-91EB-4A4FD76EF438}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{85AD0AED-93D3-4053-8DB1-65CB00782E10}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{AE8114C0-5BAE-461D-8A46-1D328D36D2EE}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{A716195C-A6C6-4E81-B62A-8BCD2CBBA938}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{C70D8521-D835-465F-8241-8F47DB56FB12}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{59B65A17-6B79-44EE-A022-62F089B83940}</x14:id>
        </ext>
      </extLst>
    </cfRule>
  </conditionalFormatting>
  <conditionalFormatting sqref="I14:AF14">
    <cfRule type="colorScale" priority="28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8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8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8A659E-131A-4003-A964-DA55C043C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CD15DEE-7A8E-4FCC-91EB-4A4FD76EF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5AD0AED-93D3-4053-8DB1-65CB00782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E8114C0-5BAE-461D-8A46-1D328D36D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716195C-A6C6-4E81-B62A-8BCD2CBBA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70D8521-D835-465F-8241-8F47DB56F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59B65A17-6B79-44EE-A022-62F089B83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211052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'211051'!I9</f>
        <v>2020-36</v>
      </c>
      <c r="J9" s="50" t="str">
        <f>'211051'!J9</f>
        <v>2020-37</v>
      </c>
      <c r="K9" s="50" t="str">
        <f>'211051'!K9</f>
        <v>2020-38</v>
      </c>
      <c r="L9" s="50" t="str">
        <f>'211051'!L9</f>
        <v>2020-39</v>
      </c>
      <c r="M9" s="50" t="str">
        <f>'211051'!M9</f>
        <v>2020-40</v>
      </c>
      <c r="N9" s="50" t="str">
        <f>'211051'!N9</f>
        <v>2020-41</v>
      </c>
      <c r="O9" s="50" t="str">
        <f>'211051'!O9</f>
        <v>2020-42</v>
      </c>
      <c r="P9" s="50" t="str">
        <f>'211051'!P9</f>
        <v>2020-43</v>
      </c>
      <c r="Q9" s="50" t="str">
        <f>'211051'!Q9</f>
        <v>2020-44</v>
      </c>
      <c r="R9" s="50" t="str">
        <f>'211051'!R9</f>
        <v>2020-45</v>
      </c>
      <c r="S9" s="50" t="str">
        <f>'211051'!S9</f>
        <v>2020-46</v>
      </c>
      <c r="T9" s="50" t="str">
        <f>'211051'!T9</f>
        <v>2020-47</v>
      </c>
      <c r="U9" s="50" t="str">
        <f>'211051'!U9</f>
        <v>2020-48</v>
      </c>
      <c r="V9" s="50" t="str">
        <f>'211051'!V9</f>
        <v>2020-49</v>
      </c>
      <c r="W9" s="50" t="str">
        <f>'211051'!W9</f>
        <v>2020-50</v>
      </c>
      <c r="X9" s="50" t="str">
        <f>'211051'!X9</f>
        <v>2020-51</v>
      </c>
      <c r="Y9" s="50" t="str">
        <f>'211051'!Y9</f>
        <v>2020-52</v>
      </c>
      <c r="Z9" s="50" t="str">
        <f>'211051'!Z9</f>
        <v>2020-53</v>
      </c>
      <c r="AA9" s="50" t="str">
        <f>'211051'!AA9</f>
        <v>2021-01</v>
      </c>
      <c r="AB9" s="50" t="str">
        <f>'211051'!AB9</f>
        <v>2021-02</v>
      </c>
      <c r="AC9" s="50" t="str">
        <f>'211051'!AC9</f>
        <v>2021-03</v>
      </c>
      <c r="AD9" s="50" t="str">
        <f>'211051'!AD9</f>
        <v>2021-04</v>
      </c>
      <c r="AE9" s="50" t="str">
        <f>'211051'!AE9</f>
        <v>2021-05</v>
      </c>
      <c r="AF9" s="50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37</v>
      </c>
      <c r="K16" s="55">
        <v>19</v>
      </c>
      <c r="L16" s="55">
        <v>17</v>
      </c>
      <c r="M16" s="55">
        <v>21</v>
      </c>
      <c r="N16" s="55">
        <v>11</v>
      </c>
      <c r="O16" s="55">
        <v>23</v>
      </c>
      <c r="P16" s="55">
        <v>85</v>
      </c>
      <c r="Q16" s="55">
        <v>42</v>
      </c>
      <c r="R16" s="55">
        <v>21</v>
      </c>
      <c r="S16" s="55">
        <v>18</v>
      </c>
      <c r="T16" s="55">
        <v>14</v>
      </c>
      <c r="U16" s="55">
        <v>14</v>
      </c>
      <c r="V16" s="55">
        <v>10</v>
      </c>
      <c r="W16" s="55">
        <v>21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37</v>
      </c>
      <c r="K17" s="53">
        <v>19</v>
      </c>
      <c r="L17" s="53">
        <v>17</v>
      </c>
      <c r="M17" s="53">
        <v>21</v>
      </c>
      <c r="N17" s="53">
        <v>11</v>
      </c>
      <c r="O17" s="53">
        <v>23</v>
      </c>
      <c r="P17" s="53">
        <v>85</v>
      </c>
      <c r="Q17" s="53">
        <v>42</v>
      </c>
      <c r="R17" s="53">
        <v>21</v>
      </c>
      <c r="S17" s="53">
        <v>18</v>
      </c>
      <c r="T17" s="53">
        <v>14</v>
      </c>
      <c r="U17" s="53">
        <v>14</v>
      </c>
      <c r="V17" s="53">
        <v>10</v>
      </c>
      <c r="W17" s="53">
        <v>21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IFERROR(SUM(I19:AF19)/SUM(I20:AF20),0)</f>
        <v>0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37</v>
      </c>
      <c r="K22" s="56">
        <v>19</v>
      </c>
      <c r="L22" s="56">
        <v>17</v>
      </c>
      <c r="M22" s="56">
        <v>21</v>
      </c>
      <c r="N22" s="56">
        <v>11</v>
      </c>
      <c r="O22" s="56">
        <v>23</v>
      </c>
      <c r="P22" s="56">
        <v>85</v>
      </c>
      <c r="Q22" s="56">
        <v>42</v>
      </c>
      <c r="R22" s="56">
        <v>21</v>
      </c>
      <c r="S22" s="56">
        <v>18</v>
      </c>
      <c r="T22" s="56">
        <v>14</v>
      </c>
      <c r="U22" s="56">
        <v>14</v>
      </c>
      <c r="V22" s="56">
        <v>10</v>
      </c>
      <c r="W22" s="56">
        <v>21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37</v>
      </c>
      <c r="K23" s="53">
        <v>19</v>
      </c>
      <c r="L23" s="53">
        <v>17</v>
      </c>
      <c r="M23" s="53">
        <v>21</v>
      </c>
      <c r="N23" s="53">
        <v>11</v>
      </c>
      <c r="O23" s="53">
        <v>23</v>
      </c>
      <c r="P23" s="53">
        <v>85</v>
      </c>
      <c r="Q23" s="53">
        <v>42</v>
      </c>
      <c r="R23" s="53">
        <v>21</v>
      </c>
      <c r="S23" s="53">
        <v>18</v>
      </c>
      <c r="T23" s="53">
        <v>14</v>
      </c>
      <c r="U23" s="53">
        <v>14</v>
      </c>
      <c r="V23" s="53">
        <v>10</v>
      </c>
      <c r="W23" s="53">
        <v>21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>
        <v>1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0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{FD86EDEE-CEED-4559-8D1F-51A97B3771FF}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{FE2DCC46-F304-4D36-A74B-5EF48F4B3058}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{3B4006C9-B346-4538-BDB3-933809C662F6}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{BB015C79-5526-43E6-875C-D13BE18B9873}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{686F933F-08D1-46CD-AEFB-7CA398CEE6B4}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{1D1E3669-AE77-47F0-B528-8623B61B82DC}</x14:id>
        </ext>
      </extLst>
    </cfRule>
  </conditionalFormatting>
  <conditionalFormatting sqref="AG22:AG23 AG16:AG17 AG13:AG14 AG10:AG11 AG19:AG2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{0F6DA6C2-1000-4301-8DA5-86CBD31CE5A2}</x14:id>
        </ext>
      </extLst>
    </cfRule>
  </conditionalFormatting>
  <conditionalFormatting sqref="I14:AF14">
    <cfRule type="colorScale" priority="28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9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9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9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9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86EDEE-CEED-4559-8D1F-51A97B377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E2DCC46-F304-4D36-A74B-5EF48F4B3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B4006C9-B346-4538-BDB3-933809C66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B015C79-5526-43E6-875C-D13BE18B9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86F933F-08D1-46CD-AEFB-7CA398CEE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1E3669-AE77-47F0-B528-8623B61B8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0F6DA6C2-1000-4301-8DA5-86CBD31CE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AG16:AG17 AG13:AG14 AG10:AG11 AG19:AG20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S48"/>
  <sheetViews>
    <sheetView showGridLines="0" topLeftCell="H3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211151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328</v>
      </c>
      <c r="K10" s="52">
        <v>535</v>
      </c>
      <c r="L10" s="52">
        <v>411</v>
      </c>
      <c r="M10" s="52">
        <v>523</v>
      </c>
      <c r="N10" s="52">
        <v>458</v>
      </c>
      <c r="O10" s="52">
        <v>502</v>
      </c>
      <c r="P10" s="52">
        <v>521</v>
      </c>
      <c r="Q10" s="52">
        <v>596</v>
      </c>
      <c r="R10" s="52">
        <v>614</v>
      </c>
      <c r="S10" s="52">
        <v>473</v>
      </c>
      <c r="T10" s="52">
        <v>654</v>
      </c>
      <c r="U10" s="52">
        <v>562</v>
      </c>
      <c r="V10" s="52">
        <v>666</v>
      </c>
      <c r="W10" s="52">
        <v>680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1.0379415011037527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314</v>
      </c>
      <c r="K11" s="51">
        <v>509</v>
      </c>
      <c r="L11" s="51">
        <v>398</v>
      </c>
      <c r="M11" s="51">
        <v>501</v>
      </c>
      <c r="N11" s="51">
        <v>446</v>
      </c>
      <c r="O11" s="51">
        <v>492</v>
      </c>
      <c r="P11" s="51">
        <v>498</v>
      </c>
      <c r="Q11" s="51">
        <v>569</v>
      </c>
      <c r="R11" s="51">
        <v>594</v>
      </c>
      <c r="S11" s="51">
        <v>457</v>
      </c>
      <c r="T11" s="51">
        <v>629</v>
      </c>
      <c r="U11" s="51">
        <v>544</v>
      </c>
      <c r="V11" s="51">
        <v>648</v>
      </c>
      <c r="W11" s="51">
        <v>649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314</v>
      </c>
      <c r="K13" s="54">
        <v>504</v>
      </c>
      <c r="L13" s="54">
        <v>396</v>
      </c>
      <c r="M13" s="54">
        <v>495</v>
      </c>
      <c r="N13" s="54">
        <v>443</v>
      </c>
      <c r="O13" s="54">
        <v>487</v>
      </c>
      <c r="P13" s="54">
        <v>495</v>
      </c>
      <c r="Q13" s="54">
        <v>566</v>
      </c>
      <c r="R13" s="54">
        <v>591</v>
      </c>
      <c r="S13" s="54">
        <v>454</v>
      </c>
      <c r="T13" s="54">
        <v>625</v>
      </c>
      <c r="U13" s="54">
        <v>540</v>
      </c>
      <c r="V13" s="54">
        <v>640</v>
      </c>
      <c r="W13" s="54">
        <v>643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0.99241169977924948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314</v>
      </c>
      <c r="K14" s="53">
        <v>509</v>
      </c>
      <c r="L14" s="53">
        <v>398</v>
      </c>
      <c r="M14" s="53">
        <v>501</v>
      </c>
      <c r="N14" s="53">
        <v>446</v>
      </c>
      <c r="O14" s="53">
        <v>492</v>
      </c>
      <c r="P14" s="53">
        <v>498</v>
      </c>
      <c r="Q14" s="53">
        <v>569</v>
      </c>
      <c r="R14" s="53">
        <v>594</v>
      </c>
      <c r="S14" s="53">
        <v>457</v>
      </c>
      <c r="T14" s="53">
        <v>629</v>
      </c>
      <c r="U14" s="53">
        <v>544</v>
      </c>
      <c r="V14" s="53">
        <v>648</v>
      </c>
      <c r="W14" s="53">
        <v>649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620</v>
      </c>
      <c r="K16" s="55">
        <v>916</v>
      </c>
      <c r="L16" s="55">
        <v>689</v>
      </c>
      <c r="M16" s="55">
        <v>1129</v>
      </c>
      <c r="N16" s="55">
        <v>956</v>
      </c>
      <c r="O16" s="55">
        <v>991</v>
      </c>
      <c r="P16" s="55">
        <v>977</v>
      </c>
      <c r="Q16" s="55">
        <v>1112</v>
      </c>
      <c r="R16" s="55">
        <v>1134</v>
      </c>
      <c r="S16" s="55">
        <v>969</v>
      </c>
      <c r="T16" s="55">
        <v>1216</v>
      </c>
      <c r="U16" s="55">
        <v>1055</v>
      </c>
      <c r="V16" s="55">
        <v>1277</v>
      </c>
      <c r="W16" s="55">
        <v>1326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620</v>
      </c>
      <c r="K17" s="53">
        <v>916</v>
      </c>
      <c r="L17" s="53">
        <v>689</v>
      </c>
      <c r="M17" s="53">
        <v>1129</v>
      </c>
      <c r="N17" s="53">
        <v>956</v>
      </c>
      <c r="O17" s="53">
        <v>991</v>
      </c>
      <c r="P17" s="53">
        <v>977</v>
      </c>
      <c r="Q17" s="53">
        <v>1112</v>
      </c>
      <c r="R17" s="53">
        <v>1134</v>
      </c>
      <c r="S17" s="53">
        <v>969</v>
      </c>
      <c r="T17" s="53">
        <v>1216</v>
      </c>
      <c r="U17" s="53">
        <v>1055</v>
      </c>
      <c r="V17" s="53">
        <v>1277</v>
      </c>
      <c r="W17" s="53">
        <v>1326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247</v>
      </c>
      <c r="K19" s="56">
        <v>493</v>
      </c>
      <c r="L19" s="56">
        <v>287</v>
      </c>
      <c r="M19" s="56">
        <v>583</v>
      </c>
      <c r="N19" s="56">
        <v>375</v>
      </c>
      <c r="O19" s="56">
        <v>591</v>
      </c>
      <c r="P19" s="56">
        <v>441</v>
      </c>
      <c r="Q19" s="56">
        <v>540</v>
      </c>
      <c r="R19" s="56">
        <v>587</v>
      </c>
      <c r="S19" s="56">
        <v>445</v>
      </c>
      <c r="T19" s="56">
        <v>608</v>
      </c>
      <c r="U19" s="56">
        <v>504</v>
      </c>
      <c r="V19" s="56">
        <v>675</v>
      </c>
      <c r="W19" s="56">
        <v>628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247</v>
      </c>
      <c r="K20" s="53">
        <v>493</v>
      </c>
      <c r="L20" s="53">
        <v>287</v>
      </c>
      <c r="M20" s="53">
        <v>583</v>
      </c>
      <c r="N20" s="53">
        <v>375</v>
      </c>
      <c r="O20" s="53">
        <v>591</v>
      </c>
      <c r="P20" s="53">
        <v>441</v>
      </c>
      <c r="Q20" s="53">
        <v>540</v>
      </c>
      <c r="R20" s="53">
        <v>587</v>
      </c>
      <c r="S20" s="53">
        <v>445</v>
      </c>
      <c r="T20" s="53">
        <v>608</v>
      </c>
      <c r="U20" s="53">
        <v>504</v>
      </c>
      <c r="V20" s="53">
        <v>675</v>
      </c>
      <c r="W20" s="53">
        <v>628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306</v>
      </c>
      <c r="K22" s="56">
        <v>407</v>
      </c>
      <c r="L22" s="56">
        <v>291</v>
      </c>
      <c r="M22" s="56">
        <v>628</v>
      </c>
      <c r="N22" s="56">
        <v>510</v>
      </c>
      <c r="O22" s="56">
        <v>499</v>
      </c>
      <c r="P22" s="56">
        <v>479</v>
      </c>
      <c r="Q22" s="56">
        <v>543</v>
      </c>
      <c r="R22" s="56">
        <v>540</v>
      </c>
      <c r="S22" s="56">
        <v>512</v>
      </c>
      <c r="T22" s="56">
        <v>587</v>
      </c>
      <c r="U22" s="56">
        <v>511</v>
      </c>
      <c r="V22" s="56">
        <v>629</v>
      </c>
      <c r="W22" s="56">
        <v>677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306</v>
      </c>
      <c r="K23" s="53">
        <v>407</v>
      </c>
      <c r="L23" s="53">
        <v>291</v>
      </c>
      <c r="M23" s="53">
        <v>628</v>
      </c>
      <c r="N23" s="53">
        <v>510</v>
      </c>
      <c r="O23" s="53">
        <v>499</v>
      </c>
      <c r="P23" s="53">
        <v>479</v>
      </c>
      <c r="Q23" s="53">
        <v>543</v>
      </c>
      <c r="R23" s="53">
        <v>540</v>
      </c>
      <c r="S23" s="53">
        <v>512</v>
      </c>
      <c r="T23" s="53">
        <v>587</v>
      </c>
      <c r="U23" s="53">
        <v>511</v>
      </c>
      <c r="V23" s="53">
        <v>629</v>
      </c>
      <c r="W23" s="53">
        <v>677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1.0379415011037527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0.99241169977924948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{7E4B9B1A-4CAC-46C8-9F28-4511C67BA588}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{B853F9D0-26F6-46DE-BB25-7E3659A045C2}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{F29CBF5A-17B4-4F74-8B3F-D5F9B0ACEB73}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{6C5ECCDF-06AE-4754-95BE-2F551C5DD39F}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{2489E269-5042-4682-9531-7C2A0FD97E10}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{37CF45AF-972E-4043-8A25-B204564600D6}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{3A9D46D0-F078-4DFF-B808-A47AC7EDA227}</x14:id>
        </ext>
      </extLst>
    </cfRule>
  </conditionalFormatting>
  <conditionalFormatting sqref="I14:AF14">
    <cfRule type="colorScale" priority="2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29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29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29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29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B9B1A-4CAC-46C8-9F28-4511C67BA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853F9D0-26F6-46DE-BB25-7E3659A04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29CBF5A-17B4-4F74-8B3F-D5F9B0ACE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C5ECCDF-06AE-4754-95BE-2F551C5DD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489E269-5042-4682-9531-7C2A0FD97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7CF45AF-972E-4043-8A25-B204564600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3A9D46D0-F078-4DFF-B808-A47AC7EDA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211251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482</v>
      </c>
      <c r="K10" s="52">
        <v>648</v>
      </c>
      <c r="L10" s="52">
        <v>523</v>
      </c>
      <c r="M10" s="52">
        <v>603</v>
      </c>
      <c r="N10" s="52">
        <v>744</v>
      </c>
      <c r="O10" s="52">
        <v>714</v>
      </c>
      <c r="P10" s="52">
        <v>709</v>
      </c>
      <c r="Q10" s="52">
        <v>799</v>
      </c>
      <c r="R10" s="52">
        <v>874</v>
      </c>
      <c r="S10" s="52">
        <v>684</v>
      </c>
      <c r="T10" s="52">
        <v>901</v>
      </c>
      <c r="U10" s="52">
        <v>779</v>
      </c>
      <c r="V10" s="52">
        <v>928</v>
      </c>
      <c r="W10" s="52">
        <v>951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482</v>
      </c>
      <c r="K11" s="51">
        <v>648</v>
      </c>
      <c r="L11" s="51">
        <v>523</v>
      </c>
      <c r="M11" s="51">
        <v>603</v>
      </c>
      <c r="N11" s="51">
        <v>744</v>
      </c>
      <c r="O11" s="51">
        <v>714</v>
      </c>
      <c r="P11" s="51">
        <v>709</v>
      </c>
      <c r="Q11" s="51">
        <v>799</v>
      </c>
      <c r="R11" s="51">
        <v>874</v>
      </c>
      <c r="S11" s="51">
        <v>684</v>
      </c>
      <c r="T11" s="51">
        <v>901</v>
      </c>
      <c r="U11" s="51">
        <v>779</v>
      </c>
      <c r="V11" s="51">
        <v>928</v>
      </c>
      <c r="W11" s="51">
        <v>951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482</v>
      </c>
      <c r="K13" s="54">
        <v>645</v>
      </c>
      <c r="L13" s="54">
        <v>523</v>
      </c>
      <c r="M13" s="54">
        <v>602</v>
      </c>
      <c r="N13" s="54">
        <v>738</v>
      </c>
      <c r="O13" s="54">
        <v>712</v>
      </c>
      <c r="P13" s="54">
        <v>703</v>
      </c>
      <c r="Q13" s="54">
        <v>792</v>
      </c>
      <c r="R13" s="54">
        <v>872</v>
      </c>
      <c r="S13" s="54">
        <v>683</v>
      </c>
      <c r="T13" s="54">
        <v>894</v>
      </c>
      <c r="U13" s="54">
        <v>771</v>
      </c>
      <c r="V13" s="54">
        <v>922</v>
      </c>
      <c r="W13" s="54">
        <v>946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0.99477705774252834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482</v>
      </c>
      <c r="K14" s="53">
        <v>648</v>
      </c>
      <c r="L14" s="53">
        <v>523</v>
      </c>
      <c r="M14" s="53">
        <v>603</v>
      </c>
      <c r="N14" s="53">
        <v>744</v>
      </c>
      <c r="O14" s="53">
        <v>714</v>
      </c>
      <c r="P14" s="53">
        <v>709</v>
      </c>
      <c r="Q14" s="53">
        <v>799</v>
      </c>
      <c r="R14" s="53">
        <v>874</v>
      </c>
      <c r="S14" s="53">
        <v>684</v>
      </c>
      <c r="T14" s="53">
        <v>901</v>
      </c>
      <c r="U14" s="53">
        <v>779</v>
      </c>
      <c r="V14" s="53">
        <v>928</v>
      </c>
      <c r="W14" s="53">
        <v>951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755</v>
      </c>
      <c r="K16" s="55">
        <v>1094</v>
      </c>
      <c r="L16" s="55">
        <v>891</v>
      </c>
      <c r="M16" s="55">
        <v>1290</v>
      </c>
      <c r="N16" s="55">
        <v>1502</v>
      </c>
      <c r="O16" s="55">
        <v>1727</v>
      </c>
      <c r="P16" s="55">
        <v>1773</v>
      </c>
      <c r="Q16" s="55">
        <v>1819</v>
      </c>
      <c r="R16" s="55">
        <v>1625</v>
      </c>
      <c r="S16" s="55">
        <v>1315</v>
      </c>
      <c r="T16" s="55">
        <v>2007</v>
      </c>
      <c r="U16" s="55">
        <v>1760</v>
      </c>
      <c r="V16" s="55">
        <v>1978</v>
      </c>
      <c r="W16" s="55">
        <v>1970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755</v>
      </c>
      <c r="K17" s="53">
        <v>1094</v>
      </c>
      <c r="L17" s="53">
        <v>891</v>
      </c>
      <c r="M17" s="53">
        <v>1290</v>
      </c>
      <c r="N17" s="53">
        <v>1502</v>
      </c>
      <c r="O17" s="53">
        <v>1727</v>
      </c>
      <c r="P17" s="53">
        <v>1773</v>
      </c>
      <c r="Q17" s="53">
        <v>1819</v>
      </c>
      <c r="R17" s="53">
        <v>1625</v>
      </c>
      <c r="S17" s="53">
        <v>1315</v>
      </c>
      <c r="T17" s="53">
        <v>2007</v>
      </c>
      <c r="U17" s="53">
        <v>1760</v>
      </c>
      <c r="V17" s="53">
        <v>1978</v>
      </c>
      <c r="W17" s="53">
        <v>1970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397</v>
      </c>
      <c r="K19" s="56">
        <v>483</v>
      </c>
      <c r="L19" s="56">
        <v>583</v>
      </c>
      <c r="M19" s="56">
        <v>599</v>
      </c>
      <c r="N19" s="56">
        <v>600</v>
      </c>
      <c r="O19" s="56">
        <v>898</v>
      </c>
      <c r="P19" s="56">
        <v>705</v>
      </c>
      <c r="Q19" s="56">
        <v>741</v>
      </c>
      <c r="R19" s="56">
        <v>845</v>
      </c>
      <c r="S19" s="56">
        <v>667</v>
      </c>
      <c r="T19" s="56">
        <v>865</v>
      </c>
      <c r="U19" s="56">
        <v>733</v>
      </c>
      <c r="V19" s="56">
        <v>975</v>
      </c>
      <c r="W19" s="56">
        <v>921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397</v>
      </c>
      <c r="K20" s="53">
        <v>483</v>
      </c>
      <c r="L20" s="53">
        <v>583</v>
      </c>
      <c r="M20" s="53">
        <v>599</v>
      </c>
      <c r="N20" s="53">
        <v>600</v>
      </c>
      <c r="O20" s="53">
        <v>898</v>
      </c>
      <c r="P20" s="53">
        <v>705</v>
      </c>
      <c r="Q20" s="53">
        <v>741</v>
      </c>
      <c r="R20" s="53">
        <v>845</v>
      </c>
      <c r="S20" s="53">
        <v>667</v>
      </c>
      <c r="T20" s="53">
        <v>865</v>
      </c>
      <c r="U20" s="53">
        <v>733</v>
      </c>
      <c r="V20" s="53">
        <v>975</v>
      </c>
      <c r="W20" s="53">
        <v>921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273</v>
      </c>
      <c r="K22" s="56">
        <v>446</v>
      </c>
      <c r="L22" s="56">
        <v>368</v>
      </c>
      <c r="M22" s="56">
        <v>687</v>
      </c>
      <c r="N22" s="56">
        <v>758</v>
      </c>
      <c r="O22" s="56">
        <v>1013</v>
      </c>
      <c r="P22" s="56">
        <v>1064</v>
      </c>
      <c r="Q22" s="56">
        <v>1020</v>
      </c>
      <c r="R22" s="56">
        <v>751</v>
      </c>
      <c r="S22" s="56">
        <v>631</v>
      </c>
      <c r="T22" s="56">
        <v>1106</v>
      </c>
      <c r="U22" s="56">
        <v>981</v>
      </c>
      <c r="V22" s="56">
        <v>1050</v>
      </c>
      <c r="W22" s="56">
        <v>1019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273</v>
      </c>
      <c r="K23" s="53">
        <v>446</v>
      </c>
      <c r="L23" s="53">
        <v>368</v>
      </c>
      <c r="M23" s="53">
        <v>687</v>
      </c>
      <c r="N23" s="53">
        <v>758</v>
      </c>
      <c r="O23" s="53">
        <v>1013</v>
      </c>
      <c r="P23" s="53">
        <v>1064</v>
      </c>
      <c r="Q23" s="53">
        <v>1020</v>
      </c>
      <c r="R23" s="53">
        <v>751</v>
      </c>
      <c r="S23" s="53">
        <v>631</v>
      </c>
      <c r="T23" s="53">
        <v>1106</v>
      </c>
      <c r="U23" s="53">
        <v>981</v>
      </c>
      <c r="V23" s="53">
        <v>1050</v>
      </c>
      <c r="W23" s="53">
        <v>1019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0.99477705774252834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{8C0B2CF3-2680-46AE-9BCA-3B47926A8CA3}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{E9FBCBBE-B793-403B-A1C2-36F462A86AE1}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{9E587D72-BFA2-467E-B4D0-0A2A67D5B4C6}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{EABED1AA-9397-45A5-98B6-877F3E5DAD4F}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{4E80C682-65FB-420D-92B5-8FDA94B01CB0}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{06F27FC2-1FB9-470E-9090-31677D5E2FE4}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{FF20913F-63B7-4D00-B625-DEDF3E960EB3}</x14:id>
        </ext>
      </extLst>
    </cfRule>
  </conditionalFormatting>
  <conditionalFormatting sqref="I14:AF14">
    <cfRule type="colorScale" priority="29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0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0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0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0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0B2CF3-2680-46AE-9BCA-3B47926A8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9FBCBBE-B793-403B-A1C2-36F462A86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E587D72-BFA2-467E-B4D0-0A2A67D5B4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ABED1AA-9397-45A5-98B6-877F3E5DA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E80C682-65FB-420D-92B5-8FDA94B01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6F27FC2-1FB9-470E-9090-31677D5E2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FF20913F-63B7-4D00-B625-DEDF3E960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48"/>
  <sheetViews>
    <sheetView showGridLines="0" topLeftCell="H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211252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388</v>
      </c>
      <c r="K10" s="52">
        <v>608</v>
      </c>
      <c r="L10" s="52">
        <v>510</v>
      </c>
      <c r="M10" s="52">
        <v>663</v>
      </c>
      <c r="N10" s="52">
        <v>796</v>
      </c>
      <c r="O10" s="52">
        <v>737</v>
      </c>
      <c r="P10" s="52">
        <v>617</v>
      </c>
      <c r="Q10" s="52">
        <v>719</v>
      </c>
      <c r="R10" s="52">
        <v>916</v>
      </c>
      <c r="S10" s="52">
        <v>742</v>
      </c>
      <c r="T10" s="52">
        <v>978</v>
      </c>
      <c r="U10" s="52">
        <v>821</v>
      </c>
      <c r="V10" s="52">
        <v>939</v>
      </c>
      <c r="W10" s="52">
        <v>1003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388</v>
      </c>
      <c r="K11" s="51">
        <v>608</v>
      </c>
      <c r="L11" s="51">
        <v>510</v>
      </c>
      <c r="M11" s="51">
        <v>663</v>
      </c>
      <c r="N11" s="51">
        <v>796</v>
      </c>
      <c r="O11" s="51">
        <v>737</v>
      </c>
      <c r="P11" s="51">
        <v>617</v>
      </c>
      <c r="Q11" s="51">
        <v>719</v>
      </c>
      <c r="R11" s="51">
        <v>916</v>
      </c>
      <c r="S11" s="51">
        <v>742</v>
      </c>
      <c r="T11" s="51">
        <v>978</v>
      </c>
      <c r="U11" s="51">
        <v>821</v>
      </c>
      <c r="V11" s="51">
        <v>939</v>
      </c>
      <c r="W11" s="51">
        <v>1003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384</v>
      </c>
      <c r="K13" s="54">
        <v>603</v>
      </c>
      <c r="L13" s="54">
        <v>505</v>
      </c>
      <c r="M13" s="54">
        <v>662</v>
      </c>
      <c r="N13" s="54">
        <v>791</v>
      </c>
      <c r="O13" s="54">
        <v>736</v>
      </c>
      <c r="P13" s="54">
        <v>609</v>
      </c>
      <c r="Q13" s="54">
        <v>716</v>
      </c>
      <c r="R13" s="54">
        <v>911</v>
      </c>
      <c r="S13" s="54">
        <v>740</v>
      </c>
      <c r="T13" s="54">
        <v>968</v>
      </c>
      <c r="U13" s="54">
        <v>808</v>
      </c>
      <c r="V13" s="54">
        <v>931</v>
      </c>
      <c r="W13" s="54">
        <v>983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0.99137683242311014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388</v>
      </c>
      <c r="K14" s="53">
        <v>608</v>
      </c>
      <c r="L14" s="53">
        <v>510</v>
      </c>
      <c r="M14" s="53">
        <v>663</v>
      </c>
      <c r="N14" s="53">
        <v>796</v>
      </c>
      <c r="O14" s="53">
        <v>737</v>
      </c>
      <c r="P14" s="53">
        <v>617</v>
      </c>
      <c r="Q14" s="53">
        <v>719</v>
      </c>
      <c r="R14" s="53">
        <v>916</v>
      </c>
      <c r="S14" s="53">
        <v>742</v>
      </c>
      <c r="T14" s="53">
        <v>978</v>
      </c>
      <c r="U14" s="53">
        <v>821</v>
      </c>
      <c r="V14" s="53">
        <v>939</v>
      </c>
      <c r="W14" s="53">
        <v>1003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584</v>
      </c>
      <c r="K16" s="55">
        <v>898</v>
      </c>
      <c r="L16" s="55">
        <v>814</v>
      </c>
      <c r="M16" s="55">
        <v>1267</v>
      </c>
      <c r="N16" s="55">
        <v>1663</v>
      </c>
      <c r="O16" s="55">
        <v>1796</v>
      </c>
      <c r="P16" s="55">
        <v>1746</v>
      </c>
      <c r="Q16" s="55">
        <v>1622</v>
      </c>
      <c r="R16" s="55">
        <v>1795</v>
      </c>
      <c r="S16" s="55">
        <v>1600</v>
      </c>
      <c r="T16" s="55">
        <v>1928</v>
      </c>
      <c r="U16" s="55">
        <v>1750</v>
      </c>
      <c r="V16" s="55">
        <v>1840</v>
      </c>
      <c r="W16" s="55">
        <v>1939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584</v>
      </c>
      <c r="K17" s="53">
        <v>898</v>
      </c>
      <c r="L17" s="53">
        <v>814</v>
      </c>
      <c r="M17" s="53">
        <v>1267</v>
      </c>
      <c r="N17" s="53">
        <v>1663</v>
      </c>
      <c r="O17" s="53">
        <v>1796</v>
      </c>
      <c r="P17" s="53">
        <v>1746</v>
      </c>
      <c r="Q17" s="53">
        <v>1622</v>
      </c>
      <c r="R17" s="53">
        <v>1795</v>
      </c>
      <c r="S17" s="53">
        <v>1600</v>
      </c>
      <c r="T17" s="53">
        <v>1928</v>
      </c>
      <c r="U17" s="53">
        <v>1750</v>
      </c>
      <c r="V17" s="53">
        <v>1840</v>
      </c>
      <c r="W17" s="53">
        <v>1939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355</v>
      </c>
      <c r="K19" s="56">
        <v>384</v>
      </c>
      <c r="L19" s="56">
        <v>553</v>
      </c>
      <c r="M19" s="56">
        <v>754</v>
      </c>
      <c r="N19" s="56">
        <v>497</v>
      </c>
      <c r="O19" s="56">
        <v>989</v>
      </c>
      <c r="P19" s="56">
        <v>661</v>
      </c>
      <c r="Q19" s="56">
        <v>647</v>
      </c>
      <c r="R19" s="56">
        <v>750</v>
      </c>
      <c r="S19" s="56">
        <v>694</v>
      </c>
      <c r="T19" s="56">
        <v>1019</v>
      </c>
      <c r="U19" s="56">
        <v>762</v>
      </c>
      <c r="V19" s="56">
        <v>992</v>
      </c>
      <c r="W19" s="56">
        <v>971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355</v>
      </c>
      <c r="K20" s="53">
        <v>384</v>
      </c>
      <c r="L20" s="53">
        <v>553</v>
      </c>
      <c r="M20" s="53">
        <v>754</v>
      </c>
      <c r="N20" s="53">
        <v>497</v>
      </c>
      <c r="O20" s="53">
        <v>989</v>
      </c>
      <c r="P20" s="53">
        <v>661</v>
      </c>
      <c r="Q20" s="53">
        <v>647</v>
      </c>
      <c r="R20" s="53">
        <v>750</v>
      </c>
      <c r="S20" s="53">
        <v>694</v>
      </c>
      <c r="T20" s="53">
        <v>1019</v>
      </c>
      <c r="U20" s="53">
        <v>762</v>
      </c>
      <c r="V20" s="53">
        <v>992</v>
      </c>
      <c r="W20" s="53">
        <v>971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196</v>
      </c>
      <c r="K22" s="56">
        <v>290</v>
      </c>
      <c r="L22" s="56">
        <v>304</v>
      </c>
      <c r="M22" s="56">
        <v>604</v>
      </c>
      <c r="N22" s="56">
        <v>867</v>
      </c>
      <c r="O22" s="56">
        <v>1059</v>
      </c>
      <c r="P22" s="56">
        <v>1129</v>
      </c>
      <c r="Q22" s="56">
        <v>903</v>
      </c>
      <c r="R22" s="56">
        <v>879</v>
      </c>
      <c r="S22" s="56">
        <v>858</v>
      </c>
      <c r="T22" s="56">
        <v>950</v>
      </c>
      <c r="U22" s="56">
        <v>929</v>
      </c>
      <c r="V22" s="56">
        <v>901</v>
      </c>
      <c r="W22" s="56">
        <v>936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196</v>
      </c>
      <c r="K23" s="53">
        <v>290</v>
      </c>
      <c r="L23" s="53">
        <v>304</v>
      </c>
      <c r="M23" s="53">
        <v>604</v>
      </c>
      <c r="N23" s="53">
        <v>867</v>
      </c>
      <c r="O23" s="53">
        <v>1059</v>
      </c>
      <c r="P23" s="53">
        <v>1129</v>
      </c>
      <c r="Q23" s="53">
        <v>903</v>
      </c>
      <c r="R23" s="53">
        <v>879</v>
      </c>
      <c r="S23" s="53">
        <v>858</v>
      </c>
      <c r="T23" s="53">
        <v>950</v>
      </c>
      <c r="U23" s="53">
        <v>929</v>
      </c>
      <c r="V23" s="53">
        <v>901</v>
      </c>
      <c r="W23" s="53">
        <v>936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0.99137683242311014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{0F591C78-1288-4081-A8D6-0A194D883B92}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{37806704-3245-4431-9541-CCDED9E1F4DF}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{66387E01-B0C4-4807-A616-FD73830B4EE3}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{12ADF9DB-7719-4847-AEAD-903E7FA79660}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{6BB7CB30-7D49-48D8-AAB9-3C09317FDE83}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{085C8F01-6930-43E1-9663-55BA58161CC2}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{8BABFE6E-1977-45C5-99DB-8A5080FF0B7F}</x14:id>
        </ext>
      </extLst>
    </cfRule>
  </conditionalFormatting>
  <conditionalFormatting sqref="I14:AF14">
    <cfRule type="colorScale" priority="30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0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0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0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0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591C78-1288-4081-A8D6-0A194D883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7806704-3245-4431-9541-CCDED9E1F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6387E01-B0C4-4807-A616-FD73830B4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2ADF9DB-7719-4847-AEAD-903E7FA796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BB7CB30-7D49-48D8-AAB9-3C09317FD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85C8F01-6930-43E1-9663-55BA58161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8BABFE6E-1977-45C5-99DB-8A5080FF0B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211351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49</v>
      </c>
      <c r="J10" s="52">
        <v>188</v>
      </c>
      <c r="K10" s="52">
        <v>259</v>
      </c>
      <c r="L10" s="52">
        <v>189</v>
      </c>
      <c r="M10" s="52">
        <v>222</v>
      </c>
      <c r="N10" s="52">
        <v>294</v>
      </c>
      <c r="O10" s="52">
        <v>269</v>
      </c>
      <c r="P10" s="52">
        <v>310</v>
      </c>
      <c r="Q10" s="52">
        <v>419</v>
      </c>
      <c r="R10" s="52">
        <v>510</v>
      </c>
      <c r="S10" s="52">
        <v>397</v>
      </c>
      <c r="T10" s="52">
        <v>545</v>
      </c>
      <c r="U10" s="52">
        <v>489</v>
      </c>
      <c r="V10" s="52">
        <v>590</v>
      </c>
      <c r="W10" s="52">
        <v>630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1.1001642036124795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42</v>
      </c>
      <c r="J11" s="51">
        <v>168</v>
      </c>
      <c r="K11" s="51">
        <v>231</v>
      </c>
      <c r="L11" s="51">
        <v>174</v>
      </c>
      <c r="M11" s="51">
        <v>199</v>
      </c>
      <c r="N11" s="51">
        <v>272</v>
      </c>
      <c r="O11" s="51">
        <v>257</v>
      </c>
      <c r="P11" s="51">
        <v>285</v>
      </c>
      <c r="Q11" s="51">
        <v>384</v>
      </c>
      <c r="R11" s="51">
        <v>471</v>
      </c>
      <c r="S11" s="51">
        <v>353</v>
      </c>
      <c r="T11" s="51">
        <v>465</v>
      </c>
      <c r="U11" s="51">
        <v>443</v>
      </c>
      <c r="V11" s="51">
        <v>545</v>
      </c>
      <c r="W11" s="51">
        <v>583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41</v>
      </c>
      <c r="J13" s="54">
        <v>167</v>
      </c>
      <c r="K13" s="54">
        <v>231</v>
      </c>
      <c r="L13" s="54">
        <v>173</v>
      </c>
      <c r="M13" s="54">
        <v>199</v>
      </c>
      <c r="N13" s="54">
        <v>269</v>
      </c>
      <c r="O13" s="54">
        <v>254</v>
      </c>
      <c r="P13" s="54">
        <v>283</v>
      </c>
      <c r="Q13" s="54">
        <v>381</v>
      </c>
      <c r="R13" s="54">
        <v>470</v>
      </c>
      <c r="S13" s="54">
        <v>352</v>
      </c>
      <c r="T13" s="54">
        <v>463</v>
      </c>
      <c r="U13" s="54">
        <v>438</v>
      </c>
      <c r="V13" s="54">
        <v>538</v>
      </c>
      <c r="W13" s="54">
        <v>579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0.99302134646962237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42</v>
      </c>
      <c r="J14" s="53">
        <v>168</v>
      </c>
      <c r="K14" s="53">
        <v>231</v>
      </c>
      <c r="L14" s="53">
        <v>174</v>
      </c>
      <c r="M14" s="53">
        <v>199</v>
      </c>
      <c r="N14" s="53">
        <v>272</v>
      </c>
      <c r="O14" s="53">
        <v>257</v>
      </c>
      <c r="P14" s="53">
        <v>285</v>
      </c>
      <c r="Q14" s="53">
        <v>384</v>
      </c>
      <c r="R14" s="53">
        <v>471</v>
      </c>
      <c r="S14" s="53">
        <v>353</v>
      </c>
      <c r="T14" s="53">
        <v>465</v>
      </c>
      <c r="U14" s="53">
        <v>443</v>
      </c>
      <c r="V14" s="53">
        <v>545</v>
      </c>
      <c r="W14" s="53">
        <v>583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78</v>
      </c>
      <c r="J16" s="55">
        <v>271</v>
      </c>
      <c r="K16" s="55">
        <v>307</v>
      </c>
      <c r="L16" s="55">
        <v>239</v>
      </c>
      <c r="M16" s="55">
        <v>421</v>
      </c>
      <c r="N16" s="55">
        <v>535</v>
      </c>
      <c r="O16" s="55">
        <v>571</v>
      </c>
      <c r="P16" s="55">
        <v>589</v>
      </c>
      <c r="Q16" s="55">
        <v>711</v>
      </c>
      <c r="R16" s="55">
        <v>758</v>
      </c>
      <c r="S16" s="55">
        <v>682</v>
      </c>
      <c r="T16" s="55">
        <v>941</v>
      </c>
      <c r="U16" s="55">
        <v>783</v>
      </c>
      <c r="V16" s="55">
        <v>914</v>
      </c>
      <c r="W16" s="55">
        <v>950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78</v>
      </c>
      <c r="J17" s="53">
        <v>271</v>
      </c>
      <c r="K17" s="53">
        <v>307</v>
      </c>
      <c r="L17" s="53">
        <v>239</v>
      </c>
      <c r="M17" s="53">
        <v>421</v>
      </c>
      <c r="N17" s="53">
        <v>535</v>
      </c>
      <c r="O17" s="53">
        <v>571</v>
      </c>
      <c r="P17" s="53">
        <v>589</v>
      </c>
      <c r="Q17" s="53">
        <v>711</v>
      </c>
      <c r="R17" s="53">
        <v>758</v>
      </c>
      <c r="S17" s="53">
        <v>682</v>
      </c>
      <c r="T17" s="53">
        <v>941</v>
      </c>
      <c r="U17" s="53">
        <v>783</v>
      </c>
      <c r="V17" s="53">
        <v>914</v>
      </c>
      <c r="W17" s="53">
        <v>950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68</v>
      </c>
      <c r="J19" s="56">
        <v>146</v>
      </c>
      <c r="K19" s="56">
        <v>167</v>
      </c>
      <c r="L19" s="56">
        <v>219</v>
      </c>
      <c r="M19" s="56">
        <v>256</v>
      </c>
      <c r="N19" s="56">
        <v>148</v>
      </c>
      <c r="O19" s="56">
        <v>267</v>
      </c>
      <c r="P19" s="56">
        <v>289</v>
      </c>
      <c r="Q19" s="56">
        <v>273</v>
      </c>
      <c r="R19" s="56">
        <v>486</v>
      </c>
      <c r="S19" s="56">
        <v>375</v>
      </c>
      <c r="T19" s="56">
        <v>442</v>
      </c>
      <c r="U19" s="56">
        <v>373</v>
      </c>
      <c r="V19" s="56">
        <v>562</v>
      </c>
      <c r="W19" s="56">
        <v>558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68</v>
      </c>
      <c r="J20" s="53">
        <v>146</v>
      </c>
      <c r="K20" s="53">
        <v>167</v>
      </c>
      <c r="L20" s="53">
        <v>219</v>
      </c>
      <c r="M20" s="53">
        <v>256</v>
      </c>
      <c r="N20" s="53">
        <v>148</v>
      </c>
      <c r="O20" s="53">
        <v>267</v>
      </c>
      <c r="P20" s="53">
        <v>289</v>
      </c>
      <c r="Q20" s="53">
        <v>273</v>
      </c>
      <c r="R20" s="53">
        <v>486</v>
      </c>
      <c r="S20" s="53">
        <v>375</v>
      </c>
      <c r="T20" s="53">
        <v>442</v>
      </c>
      <c r="U20" s="53">
        <v>373</v>
      </c>
      <c r="V20" s="53">
        <v>562</v>
      </c>
      <c r="W20" s="53">
        <v>558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36</v>
      </c>
      <c r="J22" s="56">
        <v>103</v>
      </c>
      <c r="K22" s="56">
        <v>76</v>
      </c>
      <c r="L22" s="56">
        <v>64</v>
      </c>
      <c r="M22" s="56">
        <v>222</v>
      </c>
      <c r="N22" s="56">
        <v>263</v>
      </c>
      <c r="O22" s="56">
        <v>314</v>
      </c>
      <c r="P22" s="56">
        <v>304</v>
      </c>
      <c r="Q22" s="56">
        <v>327</v>
      </c>
      <c r="R22" s="56">
        <v>287</v>
      </c>
      <c r="S22" s="56">
        <v>329</v>
      </c>
      <c r="T22" s="56">
        <v>476</v>
      </c>
      <c r="U22" s="56">
        <v>340</v>
      </c>
      <c r="V22" s="56">
        <v>369</v>
      </c>
      <c r="W22" s="56">
        <v>367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0.99974213512119647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36</v>
      </c>
      <c r="J23" s="53">
        <v>103</v>
      </c>
      <c r="K23" s="53">
        <v>76</v>
      </c>
      <c r="L23" s="53">
        <v>65</v>
      </c>
      <c r="M23" s="53">
        <v>222</v>
      </c>
      <c r="N23" s="53">
        <v>263</v>
      </c>
      <c r="O23" s="53">
        <v>314</v>
      </c>
      <c r="P23" s="53">
        <v>304</v>
      </c>
      <c r="Q23" s="53">
        <v>327</v>
      </c>
      <c r="R23" s="53">
        <v>287</v>
      </c>
      <c r="S23" s="53">
        <v>329</v>
      </c>
      <c r="T23" s="53">
        <v>476</v>
      </c>
      <c r="U23" s="53">
        <v>340</v>
      </c>
      <c r="V23" s="53">
        <v>369</v>
      </c>
      <c r="W23" s="53">
        <v>367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1.1001642036124795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0.99302134646962237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0.99974213512119647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{4C795B6E-ECF6-4BBA-A6DE-1C87716812C5}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{BDE35EB1-9F19-4052-A58B-32BD64E20F20}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{B04CBB88-E92C-4073-A476-DC5AE41F5769}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{A47EB999-87EC-482B-8089-870207A4C493}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{DD8B7E1E-6E5D-4B02-B51C-EE30E01ABB10}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{A7BBB142-17BB-427A-B22D-4C990357A2C6}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{F3AA1A6F-FE8B-4E33-90DF-B21D04F38C03}</x14:id>
        </ext>
      </extLst>
    </cfRule>
  </conditionalFormatting>
  <conditionalFormatting sqref="I14:AF14">
    <cfRule type="colorScale" priority="30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95B6E-ECF6-4BBA-A6DE-1C8771681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DE35EB1-9F19-4052-A58B-32BD64E20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B04CBB88-E92C-4073-A476-DC5AE41F5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47EB999-87EC-482B-8089-870207A4C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D8B7E1E-6E5D-4B02-B51C-EE30E01AB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7BBB142-17BB-427A-B22D-4C990357A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F3AA1A6F-FE8B-4E33-90DF-B21D04F38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211352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'211051'!I9</f>
        <v>2020-36</v>
      </c>
      <c r="J9" s="50" t="str">
        <f>'211051'!J9</f>
        <v>2020-37</v>
      </c>
      <c r="K9" s="50" t="str">
        <f>'211051'!K9</f>
        <v>2020-38</v>
      </c>
      <c r="L9" s="50" t="str">
        <f>'211051'!L9</f>
        <v>2020-39</v>
      </c>
      <c r="M9" s="50" t="str">
        <f>'211051'!M9</f>
        <v>2020-40</v>
      </c>
      <c r="N9" s="50" t="str">
        <f>'211051'!N9</f>
        <v>2020-41</v>
      </c>
      <c r="O9" s="50" t="str">
        <f>'211051'!O9</f>
        <v>2020-42</v>
      </c>
      <c r="P9" s="50" t="str">
        <f>'211051'!P9</f>
        <v>2020-43</v>
      </c>
      <c r="Q9" s="50" t="str">
        <f>'211051'!Q9</f>
        <v>2020-44</v>
      </c>
      <c r="R9" s="50" t="str">
        <f>'211051'!R9</f>
        <v>2020-45</v>
      </c>
      <c r="S9" s="50" t="str">
        <f>'211051'!S9</f>
        <v>2020-46</v>
      </c>
      <c r="T9" s="50" t="str">
        <f>'211051'!T9</f>
        <v>2020-47</v>
      </c>
      <c r="U9" s="50" t="str">
        <f>'211051'!U9</f>
        <v>2020-48</v>
      </c>
      <c r="V9" s="50" t="str">
        <f>'211051'!V9</f>
        <v>2020-49</v>
      </c>
      <c r="W9" s="50" t="str">
        <f>'211051'!W9</f>
        <v>2020-50</v>
      </c>
      <c r="X9" s="50" t="str">
        <f>'211051'!X9</f>
        <v>2020-51</v>
      </c>
      <c r="Y9" s="50" t="str">
        <f>'211051'!Y9</f>
        <v>2020-52</v>
      </c>
      <c r="Z9" s="50" t="str">
        <f>'211051'!Z9</f>
        <v>2020-53</v>
      </c>
      <c r="AA9" s="50" t="str">
        <f>'211051'!AA9</f>
        <v>2021-01</v>
      </c>
      <c r="AB9" s="50" t="str">
        <f>'211051'!AB9</f>
        <v>2021-02</v>
      </c>
      <c r="AC9" s="50" t="str">
        <f>'211051'!AC9</f>
        <v>2021-03</v>
      </c>
      <c r="AD9" s="50" t="str">
        <f>'211051'!AD9</f>
        <v>2021-04</v>
      </c>
      <c r="AE9" s="50" t="str">
        <f>'211051'!AE9</f>
        <v>2021-05</v>
      </c>
      <c r="AF9" s="50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48</v>
      </c>
      <c r="J10" s="52">
        <v>189</v>
      </c>
      <c r="K10" s="52">
        <v>210</v>
      </c>
      <c r="L10" s="52">
        <v>158</v>
      </c>
      <c r="M10" s="52">
        <v>190</v>
      </c>
      <c r="N10" s="52">
        <v>198</v>
      </c>
      <c r="O10" s="52">
        <v>229</v>
      </c>
      <c r="P10" s="52">
        <v>250</v>
      </c>
      <c r="Q10" s="52">
        <v>258</v>
      </c>
      <c r="R10" s="52">
        <v>265</v>
      </c>
      <c r="S10" s="52">
        <v>220</v>
      </c>
      <c r="T10" s="52">
        <v>305</v>
      </c>
      <c r="U10" s="52">
        <v>245</v>
      </c>
      <c r="V10" s="52">
        <v>307</v>
      </c>
      <c r="W10" s="52">
        <v>290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1.0703597580388411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41</v>
      </c>
      <c r="J11" s="51">
        <v>170</v>
      </c>
      <c r="K11" s="51">
        <v>186</v>
      </c>
      <c r="L11" s="51">
        <v>143</v>
      </c>
      <c r="M11" s="51">
        <v>176</v>
      </c>
      <c r="N11" s="51">
        <v>186</v>
      </c>
      <c r="O11" s="51">
        <v>216</v>
      </c>
      <c r="P11" s="51">
        <v>220</v>
      </c>
      <c r="Q11" s="51">
        <v>242</v>
      </c>
      <c r="R11" s="51">
        <v>252</v>
      </c>
      <c r="S11" s="51">
        <v>190</v>
      </c>
      <c r="T11" s="51">
        <v>277</v>
      </c>
      <c r="U11" s="51">
        <v>245</v>
      </c>
      <c r="V11" s="51">
        <v>307</v>
      </c>
      <c r="W11" s="51">
        <v>290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40</v>
      </c>
      <c r="J13" s="54">
        <v>170</v>
      </c>
      <c r="K13" s="54">
        <v>183</v>
      </c>
      <c r="L13" s="54">
        <v>142</v>
      </c>
      <c r="M13" s="54">
        <v>175</v>
      </c>
      <c r="N13" s="54">
        <v>185</v>
      </c>
      <c r="O13" s="54">
        <v>213</v>
      </c>
      <c r="P13" s="54">
        <v>219</v>
      </c>
      <c r="Q13" s="54">
        <v>239</v>
      </c>
      <c r="R13" s="54">
        <v>252</v>
      </c>
      <c r="S13" s="54">
        <v>187</v>
      </c>
      <c r="T13" s="54">
        <v>271</v>
      </c>
      <c r="U13" s="54">
        <v>243</v>
      </c>
      <c r="V13" s="54">
        <v>299</v>
      </c>
      <c r="W13" s="54">
        <v>288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0.98885705189430118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41</v>
      </c>
      <c r="J14" s="53">
        <v>170</v>
      </c>
      <c r="K14" s="53">
        <v>186</v>
      </c>
      <c r="L14" s="53">
        <v>143</v>
      </c>
      <c r="M14" s="53">
        <v>176</v>
      </c>
      <c r="N14" s="53">
        <v>186</v>
      </c>
      <c r="O14" s="53">
        <v>216</v>
      </c>
      <c r="P14" s="53">
        <v>220</v>
      </c>
      <c r="Q14" s="53">
        <v>242</v>
      </c>
      <c r="R14" s="53">
        <v>252</v>
      </c>
      <c r="S14" s="53">
        <v>190</v>
      </c>
      <c r="T14" s="53">
        <v>277</v>
      </c>
      <c r="U14" s="53">
        <v>245</v>
      </c>
      <c r="V14" s="53">
        <v>307</v>
      </c>
      <c r="W14" s="53">
        <v>290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41</v>
      </c>
      <c r="J16" s="55">
        <v>261</v>
      </c>
      <c r="K16" s="55">
        <v>310</v>
      </c>
      <c r="L16" s="55">
        <v>233</v>
      </c>
      <c r="M16" s="55">
        <v>421</v>
      </c>
      <c r="N16" s="55">
        <v>403</v>
      </c>
      <c r="O16" s="55">
        <v>461</v>
      </c>
      <c r="P16" s="55">
        <v>467</v>
      </c>
      <c r="Q16" s="55">
        <v>508</v>
      </c>
      <c r="R16" s="55">
        <v>522</v>
      </c>
      <c r="S16" s="55">
        <v>456</v>
      </c>
      <c r="T16" s="55">
        <v>609</v>
      </c>
      <c r="U16" s="55">
        <v>480</v>
      </c>
      <c r="V16" s="55">
        <v>615</v>
      </c>
      <c r="W16" s="55">
        <v>621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41</v>
      </c>
      <c r="J17" s="53">
        <v>261</v>
      </c>
      <c r="K17" s="53">
        <v>310</v>
      </c>
      <c r="L17" s="53">
        <v>233</v>
      </c>
      <c r="M17" s="53">
        <v>421</v>
      </c>
      <c r="N17" s="53">
        <v>403</v>
      </c>
      <c r="O17" s="53">
        <v>461</v>
      </c>
      <c r="P17" s="53">
        <v>467</v>
      </c>
      <c r="Q17" s="53">
        <v>508</v>
      </c>
      <c r="R17" s="53">
        <v>522</v>
      </c>
      <c r="S17" s="53">
        <v>456</v>
      </c>
      <c r="T17" s="53">
        <v>609</v>
      </c>
      <c r="U17" s="53">
        <v>480</v>
      </c>
      <c r="V17" s="53">
        <v>615</v>
      </c>
      <c r="W17" s="53">
        <v>621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89</v>
      </c>
      <c r="J19" s="56">
        <v>147</v>
      </c>
      <c r="K19" s="56">
        <v>330</v>
      </c>
      <c r="L19" s="56">
        <v>75</v>
      </c>
      <c r="M19" s="56">
        <v>234</v>
      </c>
      <c r="N19" s="56">
        <v>146</v>
      </c>
      <c r="O19" s="56">
        <v>179</v>
      </c>
      <c r="P19" s="56">
        <v>226</v>
      </c>
      <c r="Q19" s="56">
        <v>277</v>
      </c>
      <c r="R19" s="56">
        <v>233</v>
      </c>
      <c r="S19" s="56">
        <v>204</v>
      </c>
      <c r="T19" s="56">
        <v>205</v>
      </c>
      <c r="U19" s="56">
        <v>219</v>
      </c>
      <c r="V19" s="56">
        <v>360</v>
      </c>
      <c r="W19" s="56">
        <v>300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89</v>
      </c>
      <c r="J20" s="53">
        <v>147</v>
      </c>
      <c r="K20" s="53">
        <v>330</v>
      </c>
      <c r="L20" s="53">
        <v>75</v>
      </c>
      <c r="M20" s="53">
        <v>234</v>
      </c>
      <c r="N20" s="53">
        <v>146</v>
      </c>
      <c r="O20" s="53">
        <v>179</v>
      </c>
      <c r="P20" s="53">
        <v>226</v>
      </c>
      <c r="Q20" s="53">
        <v>277</v>
      </c>
      <c r="R20" s="53">
        <v>233</v>
      </c>
      <c r="S20" s="53">
        <v>204</v>
      </c>
      <c r="T20" s="53">
        <v>205</v>
      </c>
      <c r="U20" s="53">
        <v>219</v>
      </c>
      <c r="V20" s="53">
        <v>360</v>
      </c>
      <c r="W20" s="53">
        <v>300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18</v>
      </c>
      <c r="J22" s="56">
        <v>91</v>
      </c>
      <c r="K22" s="56">
        <v>124</v>
      </c>
      <c r="L22" s="56">
        <v>90</v>
      </c>
      <c r="M22" s="56">
        <v>245</v>
      </c>
      <c r="N22" s="56">
        <v>217</v>
      </c>
      <c r="O22" s="56">
        <v>245</v>
      </c>
      <c r="P22" s="56">
        <v>247</v>
      </c>
      <c r="Q22" s="56">
        <v>266</v>
      </c>
      <c r="R22" s="56">
        <v>270</v>
      </c>
      <c r="S22" s="56">
        <v>266</v>
      </c>
      <c r="T22" s="56">
        <v>332</v>
      </c>
      <c r="U22" s="56">
        <v>235</v>
      </c>
      <c r="V22" s="56">
        <v>308</v>
      </c>
      <c r="W22" s="56">
        <v>331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18</v>
      </c>
      <c r="J23" s="53">
        <v>91</v>
      </c>
      <c r="K23" s="53">
        <v>124</v>
      </c>
      <c r="L23" s="53">
        <v>90</v>
      </c>
      <c r="M23" s="53">
        <v>245</v>
      </c>
      <c r="N23" s="53">
        <v>217</v>
      </c>
      <c r="O23" s="53">
        <v>245</v>
      </c>
      <c r="P23" s="53">
        <v>247</v>
      </c>
      <c r="Q23" s="53">
        <v>266</v>
      </c>
      <c r="R23" s="53">
        <v>270</v>
      </c>
      <c r="S23" s="53">
        <v>266</v>
      </c>
      <c r="T23" s="53">
        <v>332</v>
      </c>
      <c r="U23" s="53">
        <v>235</v>
      </c>
      <c r="V23" s="53">
        <v>308</v>
      </c>
      <c r="W23" s="53">
        <v>331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1.0703597580388411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0.98885705189430118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{7BAE7B5E-C551-4A78-BBFC-1A644051A25E}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{4A7E34F3-1C0F-4E9A-9C70-B2D0BCB40C1D}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{F964047F-9545-4456-B438-ABF9DA9F8469}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{97BE6750-CD19-4DFF-88DA-C32225CA0585}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{130CDCF8-5AAC-4F10-9959-EB2CD1A7B1E3}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{959A0A44-0D8F-4187-92E2-94D638A62026}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{0A7E3994-0787-406D-BC48-B72F3D589666}</x14:id>
        </ext>
      </extLst>
    </cfRule>
  </conditionalFormatting>
  <conditionalFormatting sqref="I14:AF14">
    <cfRule type="colorScale" priority="3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AE7B5E-C551-4A78-BBFC-1A644051A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4A7E34F3-1C0F-4E9A-9C70-B2D0BCB40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964047F-9545-4456-B438-ABF9DA9F8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7BE6750-CD19-4DFF-88DA-C32225CA0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30CDCF8-5AAC-4F10-9959-EB2CD1A7B1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59A0A44-0D8F-4187-92E2-94D638A62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0A7E3994-0787-406D-BC48-B72F3D589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S48"/>
  <sheetViews>
    <sheetView showGridLines="0" topLeftCell="H5" zoomScale="50" zoomScaleNormal="50" workbookViewId="0">
      <selection activeCell="X25" sqref="X25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211353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'211051'!I9</f>
        <v>2020-36</v>
      </c>
      <c r="J9" s="64" t="str">
        <f>'211051'!J9</f>
        <v>2020-37</v>
      </c>
      <c r="K9" s="64" t="str">
        <f>'211051'!K9</f>
        <v>2020-38</v>
      </c>
      <c r="L9" s="64" t="str">
        <f>'211051'!L9</f>
        <v>2020-39</v>
      </c>
      <c r="M9" s="64" t="str">
        <f>'211051'!M9</f>
        <v>2020-40</v>
      </c>
      <c r="N9" s="64" t="str">
        <f>'211051'!N9</f>
        <v>2020-41</v>
      </c>
      <c r="O9" s="64" t="str">
        <f>'211051'!O9</f>
        <v>2020-42</v>
      </c>
      <c r="P9" s="64" t="str">
        <f>'211051'!P9</f>
        <v>2020-43</v>
      </c>
      <c r="Q9" s="64" t="str">
        <f>'211051'!Q9</f>
        <v>2020-44</v>
      </c>
      <c r="R9" s="64" t="str">
        <f>'211051'!R9</f>
        <v>2020-45</v>
      </c>
      <c r="S9" s="64" t="str">
        <f>'211051'!S9</f>
        <v>2020-46</v>
      </c>
      <c r="T9" s="64" t="str">
        <f>'211051'!T9</f>
        <v>2020-47</v>
      </c>
      <c r="U9" s="64" t="str">
        <f>'211051'!U9</f>
        <v>2020-48</v>
      </c>
      <c r="V9" s="64" t="str">
        <f>'211051'!V9</f>
        <v>2020-49</v>
      </c>
      <c r="W9" s="64" t="str">
        <f>'211051'!W9</f>
        <v>2020-50</v>
      </c>
      <c r="X9" s="64" t="str">
        <f>'211051'!X9</f>
        <v>2020-51</v>
      </c>
      <c r="Y9" s="64" t="str">
        <f>'211051'!Y9</f>
        <v>2020-52</v>
      </c>
      <c r="Z9" s="64" t="str">
        <f>'211051'!Z9</f>
        <v>2020-53</v>
      </c>
      <c r="AA9" s="64" t="str">
        <f>'211051'!AA9</f>
        <v>2021-01</v>
      </c>
      <c r="AB9" s="64" t="str">
        <f>'211051'!AB9</f>
        <v>2021-02</v>
      </c>
      <c r="AC9" s="64" t="str">
        <f>'211051'!AC9</f>
        <v>2021-03</v>
      </c>
      <c r="AD9" s="64" t="str">
        <f>'211051'!AD9</f>
        <v>2021-04</v>
      </c>
      <c r="AE9" s="64" t="str">
        <f>'211051'!AE9</f>
        <v>2021-05</v>
      </c>
      <c r="AF9" s="64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80</v>
      </c>
      <c r="S10" s="52">
        <v>69</v>
      </c>
      <c r="T10" s="52">
        <v>77</v>
      </c>
      <c r="U10" s="52">
        <v>85</v>
      </c>
      <c r="V10" s="52">
        <v>111</v>
      </c>
      <c r="W10" s="52">
        <v>105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0.97232472324723251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85</v>
      </c>
      <c r="S11" s="51">
        <v>73</v>
      </c>
      <c r="T11" s="51">
        <v>83</v>
      </c>
      <c r="U11" s="51">
        <v>85</v>
      </c>
      <c r="V11" s="51">
        <v>111</v>
      </c>
      <c r="W11" s="51">
        <v>105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80</v>
      </c>
      <c r="S13" s="54">
        <v>66</v>
      </c>
      <c r="T13" s="54">
        <v>76</v>
      </c>
      <c r="U13" s="54">
        <v>75</v>
      </c>
      <c r="V13" s="54">
        <v>92</v>
      </c>
      <c r="W13" s="54">
        <v>98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0.97791164658634533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80</v>
      </c>
      <c r="S14" s="53">
        <v>68</v>
      </c>
      <c r="T14" s="53">
        <v>77</v>
      </c>
      <c r="U14" s="53">
        <v>77</v>
      </c>
      <c r="V14" s="53">
        <v>97</v>
      </c>
      <c r="W14" s="53">
        <v>99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7</v>
      </c>
      <c r="J16" s="55">
        <v>24</v>
      </c>
      <c r="K16" s="55">
        <v>6</v>
      </c>
      <c r="L16" s="55">
        <v>9</v>
      </c>
      <c r="M16" s="55">
        <v>15</v>
      </c>
      <c r="N16" s="55">
        <v>23</v>
      </c>
      <c r="O16" s="55">
        <v>32</v>
      </c>
      <c r="P16" s="55">
        <v>48</v>
      </c>
      <c r="Q16" s="55">
        <v>54</v>
      </c>
      <c r="R16" s="55">
        <v>112</v>
      </c>
      <c r="S16" s="55">
        <v>86</v>
      </c>
      <c r="T16" s="55">
        <v>238</v>
      </c>
      <c r="U16" s="55">
        <v>162</v>
      </c>
      <c r="V16" s="55">
        <v>193</v>
      </c>
      <c r="W16" s="55">
        <v>204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7</v>
      </c>
      <c r="J17" s="53">
        <v>24</v>
      </c>
      <c r="K17" s="53">
        <v>6</v>
      </c>
      <c r="L17" s="53">
        <v>9</v>
      </c>
      <c r="M17" s="53">
        <v>15</v>
      </c>
      <c r="N17" s="53">
        <v>23</v>
      </c>
      <c r="O17" s="53">
        <v>32</v>
      </c>
      <c r="P17" s="53">
        <v>48</v>
      </c>
      <c r="Q17" s="53">
        <v>54</v>
      </c>
      <c r="R17" s="53">
        <v>112</v>
      </c>
      <c r="S17" s="53">
        <v>86</v>
      </c>
      <c r="T17" s="53">
        <v>238</v>
      </c>
      <c r="U17" s="53">
        <v>162</v>
      </c>
      <c r="V17" s="53">
        <v>193</v>
      </c>
      <c r="W17" s="53">
        <v>204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8</v>
      </c>
      <c r="S19" s="56">
        <v>67</v>
      </c>
      <c r="T19" s="56">
        <v>62</v>
      </c>
      <c r="U19" s="56">
        <v>84</v>
      </c>
      <c r="V19" s="56">
        <v>78</v>
      </c>
      <c r="W19" s="56">
        <v>93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8</v>
      </c>
      <c r="S20" s="53">
        <v>67</v>
      </c>
      <c r="T20" s="53">
        <v>62</v>
      </c>
      <c r="U20" s="53">
        <v>84</v>
      </c>
      <c r="V20" s="53">
        <v>78</v>
      </c>
      <c r="W20" s="53">
        <v>93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7</v>
      </c>
      <c r="J22" s="56">
        <v>24</v>
      </c>
      <c r="K22" s="56">
        <v>6</v>
      </c>
      <c r="L22" s="56">
        <v>9</v>
      </c>
      <c r="M22" s="56">
        <v>15</v>
      </c>
      <c r="N22" s="56">
        <v>23</v>
      </c>
      <c r="O22" s="56">
        <v>32</v>
      </c>
      <c r="P22" s="56">
        <v>48</v>
      </c>
      <c r="Q22" s="56">
        <v>54</v>
      </c>
      <c r="R22" s="56">
        <v>32</v>
      </c>
      <c r="S22" s="56">
        <v>18</v>
      </c>
      <c r="T22" s="56">
        <v>161</v>
      </c>
      <c r="U22" s="56">
        <v>85</v>
      </c>
      <c r="V22" s="56">
        <v>96</v>
      </c>
      <c r="W22" s="56">
        <v>105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7</v>
      </c>
      <c r="J23" s="53">
        <v>24</v>
      </c>
      <c r="K23" s="53">
        <v>6</v>
      </c>
      <c r="L23" s="53">
        <v>9</v>
      </c>
      <c r="M23" s="53">
        <v>15</v>
      </c>
      <c r="N23" s="53">
        <v>23</v>
      </c>
      <c r="O23" s="53">
        <v>32</v>
      </c>
      <c r="P23" s="53">
        <v>48</v>
      </c>
      <c r="Q23" s="53">
        <v>54</v>
      </c>
      <c r="R23" s="53">
        <v>32</v>
      </c>
      <c r="S23" s="53">
        <v>18</v>
      </c>
      <c r="T23" s="53">
        <v>161</v>
      </c>
      <c r="U23" s="53">
        <v>85</v>
      </c>
      <c r="V23" s="53">
        <v>96</v>
      </c>
      <c r="W23" s="53">
        <v>105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0.97232472324723251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0.97791164658634533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{4A02ADB8-A51B-49E3-B112-D80258FD1104}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{50D7C77A-BC9D-4EDE-A219-EEAFA6BF273C}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{F1465535-94F6-4C9B-9D77-A0FE57548EA3}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{9E1B3E32-3738-4D0B-82C2-B1CB0EB2162C}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{FB9B66B9-5A9E-4F5F-B1A0-D38CEFD9A616}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{E3616148-FEC7-42F0-9A7B-E52F2A8D019A}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{477FCD32-79B4-418F-BCDA-5C0DBCA87144}</x14:id>
        </ext>
      </extLst>
    </cfRule>
  </conditionalFormatting>
  <conditionalFormatting sqref="I14:AF14">
    <cfRule type="colorScale" priority="3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02ADB8-A51B-49E3-B112-D80258FD1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50D7C77A-BC9D-4EDE-A219-EEAFA6BF2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1465535-94F6-4C9B-9D77-A0FE57548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E1B3E32-3738-4D0B-82C2-B1CB0EB21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FB9B66B9-5A9E-4F5F-B1A0-D38CEFD9A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3616148-FEC7-42F0-9A7B-E52F2A8D01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477FCD32-79B4-418F-BCDA-5C0DBCA87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H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126</v>
      </c>
      <c r="K10" s="52">
        <v>121</v>
      </c>
      <c r="L10" s="52">
        <v>90</v>
      </c>
      <c r="M10" s="52">
        <v>124</v>
      </c>
      <c r="N10" s="52">
        <v>110</v>
      </c>
      <c r="O10" s="52">
        <v>115</v>
      </c>
      <c r="P10" s="52">
        <v>105</v>
      </c>
      <c r="Q10" s="52">
        <v>125</v>
      </c>
      <c r="R10" s="52">
        <v>161</v>
      </c>
      <c r="S10" s="52">
        <v>171</v>
      </c>
      <c r="T10" s="52">
        <v>230</v>
      </c>
      <c r="U10" s="52">
        <v>160</v>
      </c>
      <c r="V10" s="52">
        <v>225</v>
      </c>
      <c r="W10" s="52">
        <v>228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126</v>
      </c>
      <c r="K11" s="51">
        <v>121</v>
      </c>
      <c r="L11" s="51">
        <v>90</v>
      </c>
      <c r="M11" s="51">
        <v>124</v>
      </c>
      <c r="N11" s="51">
        <v>110</v>
      </c>
      <c r="O11" s="51">
        <v>115</v>
      </c>
      <c r="P11" s="51">
        <v>105</v>
      </c>
      <c r="Q11" s="51">
        <v>125</v>
      </c>
      <c r="R11" s="51">
        <v>161</v>
      </c>
      <c r="S11" s="51">
        <v>171</v>
      </c>
      <c r="T11" s="51">
        <v>230</v>
      </c>
      <c r="U11" s="51">
        <v>160</v>
      </c>
      <c r="V11" s="51">
        <v>225</v>
      </c>
      <c r="W11" s="51">
        <v>228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123</v>
      </c>
      <c r="K13" s="54">
        <v>121</v>
      </c>
      <c r="L13" s="54">
        <v>89</v>
      </c>
      <c r="M13" s="54">
        <v>124</v>
      </c>
      <c r="N13" s="54">
        <v>110</v>
      </c>
      <c r="O13" s="54">
        <v>114</v>
      </c>
      <c r="P13" s="54">
        <v>105</v>
      </c>
      <c r="Q13" s="54">
        <v>125</v>
      </c>
      <c r="R13" s="54">
        <v>159</v>
      </c>
      <c r="S13" s="54">
        <v>167</v>
      </c>
      <c r="T13" s="54">
        <v>228</v>
      </c>
      <c r="U13" s="54">
        <v>156</v>
      </c>
      <c r="V13" s="54">
        <v>225</v>
      </c>
      <c r="W13" s="54">
        <v>226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0.99091343854615022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126</v>
      </c>
      <c r="K14" s="53">
        <v>121</v>
      </c>
      <c r="L14" s="53">
        <v>90</v>
      </c>
      <c r="M14" s="53">
        <v>124</v>
      </c>
      <c r="N14" s="53">
        <v>110</v>
      </c>
      <c r="O14" s="53">
        <v>115</v>
      </c>
      <c r="P14" s="53">
        <v>105</v>
      </c>
      <c r="Q14" s="53">
        <v>125</v>
      </c>
      <c r="R14" s="53">
        <v>161</v>
      </c>
      <c r="S14" s="53">
        <v>171</v>
      </c>
      <c r="T14" s="53">
        <v>230</v>
      </c>
      <c r="U14" s="53">
        <v>160</v>
      </c>
      <c r="V14" s="53">
        <v>225</v>
      </c>
      <c r="W14" s="53">
        <v>228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126</v>
      </c>
      <c r="K16" s="55">
        <v>121</v>
      </c>
      <c r="L16" s="55">
        <v>90</v>
      </c>
      <c r="M16" s="55">
        <v>124</v>
      </c>
      <c r="N16" s="55">
        <v>110</v>
      </c>
      <c r="O16" s="55">
        <v>115</v>
      </c>
      <c r="P16" s="55">
        <v>105</v>
      </c>
      <c r="Q16" s="55">
        <v>125</v>
      </c>
      <c r="R16" s="55">
        <v>161</v>
      </c>
      <c r="S16" s="55">
        <v>171</v>
      </c>
      <c r="T16" s="55">
        <v>230</v>
      </c>
      <c r="U16" s="55">
        <v>160</v>
      </c>
      <c r="V16" s="55">
        <v>225</v>
      </c>
      <c r="W16" s="55">
        <v>228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126</v>
      </c>
      <c r="K17" s="53">
        <v>121</v>
      </c>
      <c r="L17" s="53">
        <v>90</v>
      </c>
      <c r="M17" s="53">
        <v>124</v>
      </c>
      <c r="N17" s="53">
        <v>110</v>
      </c>
      <c r="O17" s="53">
        <v>115</v>
      </c>
      <c r="P17" s="53">
        <v>105</v>
      </c>
      <c r="Q17" s="53">
        <v>125</v>
      </c>
      <c r="R17" s="53">
        <v>161</v>
      </c>
      <c r="S17" s="53">
        <v>171</v>
      </c>
      <c r="T17" s="53">
        <v>230</v>
      </c>
      <c r="U17" s="53">
        <v>160</v>
      </c>
      <c r="V17" s="53">
        <v>225</v>
      </c>
      <c r="W17" s="53">
        <v>228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24</v>
      </c>
      <c r="K19" s="56">
        <v>202</v>
      </c>
      <c r="L19" s="56">
        <v>87</v>
      </c>
      <c r="M19" s="56">
        <v>131</v>
      </c>
      <c r="N19" s="56">
        <v>124</v>
      </c>
      <c r="O19" s="56">
        <v>101</v>
      </c>
      <c r="P19" s="56">
        <v>126</v>
      </c>
      <c r="Q19" s="56">
        <v>105</v>
      </c>
      <c r="R19" s="56">
        <v>154</v>
      </c>
      <c r="S19" s="56">
        <v>138</v>
      </c>
      <c r="T19" s="56">
        <v>225</v>
      </c>
      <c r="U19" s="56">
        <v>87</v>
      </c>
      <c r="V19" s="56">
        <v>178</v>
      </c>
      <c r="W19" s="56">
        <v>367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24</v>
      </c>
      <c r="K20" s="53">
        <v>202</v>
      </c>
      <c r="L20" s="53">
        <v>87</v>
      </c>
      <c r="M20" s="53">
        <v>131</v>
      </c>
      <c r="N20" s="53">
        <v>124</v>
      </c>
      <c r="O20" s="53">
        <v>101</v>
      </c>
      <c r="P20" s="53">
        <v>126</v>
      </c>
      <c r="Q20" s="53">
        <v>105</v>
      </c>
      <c r="R20" s="53">
        <v>154</v>
      </c>
      <c r="S20" s="53">
        <v>138</v>
      </c>
      <c r="T20" s="53">
        <v>225</v>
      </c>
      <c r="U20" s="53">
        <v>87</v>
      </c>
      <c r="V20" s="53">
        <v>178</v>
      </c>
      <c r="W20" s="53">
        <v>367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65</v>
      </c>
      <c r="K22" s="56">
        <v>82</v>
      </c>
      <c r="L22" s="56">
        <v>87</v>
      </c>
      <c r="M22" s="56">
        <v>123</v>
      </c>
      <c r="N22" s="56">
        <v>116</v>
      </c>
      <c r="O22" s="56">
        <v>134</v>
      </c>
      <c r="P22" s="56">
        <v>162</v>
      </c>
      <c r="Q22" s="56">
        <v>139</v>
      </c>
      <c r="R22" s="56">
        <v>148</v>
      </c>
      <c r="S22" s="56">
        <v>142</v>
      </c>
      <c r="T22" s="56">
        <v>186</v>
      </c>
      <c r="U22" s="56">
        <v>213</v>
      </c>
      <c r="V22" s="56">
        <v>189</v>
      </c>
      <c r="W22" s="56">
        <v>189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65</v>
      </c>
      <c r="K23" s="53">
        <v>82</v>
      </c>
      <c r="L23" s="53">
        <v>87</v>
      </c>
      <c r="M23" s="53">
        <v>123</v>
      </c>
      <c r="N23" s="53">
        <v>116</v>
      </c>
      <c r="O23" s="53">
        <v>134</v>
      </c>
      <c r="P23" s="53">
        <v>162</v>
      </c>
      <c r="Q23" s="53">
        <v>139</v>
      </c>
      <c r="R23" s="53">
        <v>148</v>
      </c>
      <c r="S23" s="53">
        <v>142</v>
      </c>
      <c r="T23" s="53">
        <v>186</v>
      </c>
      <c r="U23" s="53">
        <v>213</v>
      </c>
      <c r="V23" s="53">
        <v>189</v>
      </c>
      <c r="W23" s="53">
        <v>189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0.99091343854615022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{9AED6278-209E-4184-AAFF-69322EF5CD1E}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{C8FEE016-FF18-4758-BF0F-69F2E89A842F}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{A98801AC-ED76-4235-AFCD-45D8ABB54619}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{221DCB6E-AFE1-426F-9082-9B76A1A41624}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{9BB48435-3E1E-44F1-BB3E-45D50C0FAA3B}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{54B5FB86-FFD2-4732-9536-0D2098F1DB3F}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{58D6B155-FC64-4FDB-B251-13A506C90AB3}</x14:id>
        </ext>
      </extLst>
    </cfRule>
  </conditionalFormatting>
  <conditionalFormatting sqref="I14:AF14">
    <cfRule type="colorScale" priority="3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ED6278-209E-4184-AAFF-69322EF5C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8FEE016-FF18-4758-BF0F-69F2E89A8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98801AC-ED76-4235-AFCD-45D8ABB54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21DCB6E-AFE1-426F-9082-9B76A1A41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BB48435-3E1E-44F1-BB3E-45D50C0FA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54B5FB86-FFD2-4732-9536-0D2098F1D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58D6B155-FC64-4FDB-B251-13A506C90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G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'211051'!I9</f>
        <v>2020-36</v>
      </c>
      <c r="J9" s="50" t="str">
        <f>'211051'!J9</f>
        <v>2020-37</v>
      </c>
      <c r="K9" s="50" t="str">
        <f>'211051'!K9</f>
        <v>2020-38</v>
      </c>
      <c r="L9" s="50" t="str">
        <f>'211051'!L9</f>
        <v>2020-39</v>
      </c>
      <c r="M9" s="50" t="str">
        <f>'211051'!M9</f>
        <v>2020-40</v>
      </c>
      <c r="N9" s="50" t="str">
        <f>'211051'!N9</f>
        <v>2020-41</v>
      </c>
      <c r="O9" s="50" t="str">
        <f>'211051'!O9</f>
        <v>2020-42</v>
      </c>
      <c r="P9" s="50" t="str">
        <f>'211051'!P9</f>
        <v>2020-43</v>
      </c>
      <c r="Q9" s="50" t="str">
        <f>'211051'!Q9</f>
        <v>2020-44</v>
      </c>
      <c r="R9" s="50" t="str">
        <f>'211051'!R9</f>
        <v>2020-45</v>
      </c>
      <c r="S9" s="50" t="str">
        <f>'211051'!S9</f>
        <v>2020-46</v>
      </c>
      <c r="T9" s="50" t="str">
        <f>'211051'!T9</f>
        <v>2020-47</v>
      </c>
      <c r="U9" s="50" t="str">
        <f>'211051'!U9</f>
        <v>2020-48</v>
      </c>
      <c r="V9" s="50" t="str">
        <f>'211051'!V9</f>
        <v>2020-49</v>
      </c>
      <c r="W9" s="50" t="str">
        <f>'211051'!W9</f>
        <v>2020-50</v>
      </c>
      <c r="X9" s="50" t="str">
        <f>'211051'!X9</f>
        <v>2020-51</v>
      </c>
      <c r="Y9" s="50" t="str">
        <f>'211051'!Y9</f>
        <v>2020-52</v>
      </c>
      <c r="Z9" s="50" t="str">
        <f>'211051'!Z9</f>
        <v>2020-53</v>
      </c>
      <c r="AA9" s="50" t="str">
        <f>'211051'!AA9</f>
        <v>2021-01</v>
      </c>
      <c r="AB9" s="50" t="str">
        <f>'211051'!AB9</f>
        <v>2021-02</v>
      </c>
      <c r="AC9" s="50" t="str">
        <f>'211051'!AC9</f>
        <v>2021-03</v>
      </c>
      <c r="AD9" s="50" t="str">
        <f>'211051'!AD9</f>
        <v>2021-04</v>
      </c>
      <c r="AE9" s="50" t="str">
        <f>'211051'!AE9</f>
        <v>2021-05</v>
      </c>
      <c r="AF9" s="50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84</v>
      </c>
      <c r="K10" s="52">
        <v>87</v>
      </c>
      <c r="L10" s="52">
        <v>76</v>
      </c>
      <c r="M10" s="52">
        <v>96</v>
      </c>
      <c r="N10" s="52">
        <v>87</v>
      </c>
      <c r="O10" s="52">
        <v>106</v>
      </c>
      <c r="P10" s="52">
        <v>95</v>
      </c>
      <c r="Q10" s="52">
        <v>101</v>
      </c>
      <c r="R10" s="52">
        <v>99</v>
      </c>
      <c r="S10" s="52">
        <v>88</v>
      </c>
      <c r="T10" s="52">
        <v>111</v>
      </c>
      <c r="U10" s="52">
        <v>81</v>
      </c>
      <c r="V10" s="52">
        <v>120</v>
      </c>
      <c r="W10" s="52">
        <v>130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84</v>
      </c>
      <c r="K11" s="51">
        <v>87</v>
      </c>
      <c r="L11" s="51">
        <v>76</v>
      </c>
      <c r="M11" s="51">
        <v>96</v>
      </c>
      <c r="N11" s="51">
        <v>87</v>
      </c>
      <c r="O11" s="51">
        <v>106</v>
      </c>
      <c r="P11" s="51">
        <v>95</v>
      </c>
      <c r="Q11" s="51">
        <v>101</v>
      </c>
      <c r="R11" s="51">
        <v>99</v>
      </c>
      <c r="S11" s="51">
        <v>88</v>
      </c>
      <c r="T11" s="51">
        <v>111</v>
      </c>
      <c r="U11" s="51">
        <v>81</v>
      </c>
      <c r="V11" s="51">
        <v>120</v>
      </c>
      <c r="W11" s="51">
        <v>130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83</v>
      </c>
      <c r="K13" s="54">
        <v>87</v>
      </c>
      <c r="L13" s="54">
        <v>75</v>
      </c>
      <c r="M13" s="54">
        <v>96</v>
      </c>
      <c r="N13" s="54">
        <v>86</v>
      </c>
      <c r="O13" s="54">
        <v>103</v>
      </c>
      <c r="P13" s="54">
        <v>93</v>
      </c>
      <c r="Q13" s="54">
        <v>101</v>
      </c>
      <c r="R13" s="54">
        <v>96</v>
      </c>
      <c r="S13" s="54">
        <v>88</v>
      </c>
      <c r="T13" s="54">
        <v>111</v>
      </c>
      <c r="U13" s="54">
        <v>80</v>
      </c>
      <c r="V13" s="54">
        <v>119</v>
      </c>
      <c r="W13" s="54">
        <v>129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0.98971344599559152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84</v>
      </c>
      <c r="K14" s="53">
        <v>87</v>
      </c>
      <c r="L14" s="53">
        <v>76</v>
      </c>
      <c r="M14" s="53">
        <v>96</v>
      </c>
      <c r="N14" s="53">
        <v>87</v>
      </c>
      <c r="O14" s="53">
        <v>106</v>
      </c>
      <c r="P14" s="53">
        <v>95</v>
      </c>
      <c r="Q14" s="53">
        <v>101</v>
      </c>
      <c r="R14" s="53">
        <v>99</v>
      </c>
      <c r="S14" s="53">
        <v>88</v>
      </c>
      <c r="T14" s="53">
        <v>111</v>
      </c>
      <c r="U14" s="53">
        <v>81</v>
      </c>
      <c r="V14" s="53">
        <v>120</v>
      </c>
      <c r="W14" s="53">
        <v>130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84</v>
      </c>
      <c r="K16" s="55">
        <v>87</v>
      </c>
      <c r="L16" s="55">
        <v>76</v>
      </c>
      <c r="M16" s="55">
        <v>96</v>
      </c>
      <c r="N16" s="55">
        <v>87</v>
      </c>
      <c r="O16" s="55">
        <v>106</v>
      </c>
      <c r="P16" s="55">
        <v>95</v>
      </c>
      <c r="Q16" s="55">
        <v>101</v>
      </c>
      <c r="R16" s="55">
        <v>99</v>
      </c>
      <c r="S16" s="55">
        <v>88</v>
      </c>
      <c r="T16" s="55">
        <v>111</v>
      </c>
      <c r="U16" s="55">
        <v>81</v>
      </c>
      <c r="V16" s="55">
        <v>120</v>
      </c>
      <c r="W16" s="55">
        <v>130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84</v>
      </c>
      <c r="K17" s="53">
        <v>87</v>
      </c>
      <c r="L17" s="53">
        <v>76</v>
      </c>
      <c r="M17" s="53">
        <v>96</v>
      </c>
      <c r="N17" s="53">
        <v>87</v>
      </c>
      <c r="O17" s="53">
        <v>106</v>
      </c>
      <c r="P17" s="53">
        <v>95</v>
      </c>
      <c r="Q17" s="53">
        <v>101</v>
      </c>
      <c r="R17" s="53">
        <v>99</v>
      </c>
      <c r="S17" s="53">
        <v>88</v>
      </c>
      <c r="T17" s="53">
        <v>111</v>
      </c>
      <c r="U17" s="53">
        <v>81</v>
      </c>
      <c r="V17" s="53">
        <v>120</v>
      </c>
      <c r="W17" s="53">
        <v>130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73</v>
      </c>
      <c r="K19" s="56">
        <v>70</v>
      </c>
      <c r="L19" s="56">
        <v>80</v>
      </c>
      <c r="M19" s="56">
        <v>131</v>
      </c>
      <c r="N19" s="56">
        <v>50</v>
      </c>
      <c r="O19" s="56">
        <v>93</v>
      </c>
      <c r="P19" s="56">
        <v>137</v>
      </c>
      <c r="Q19" s="56">
        <v>29</v>
      </c>
      <c r="R19" s="56">
        <v>166</v>
      </c>
      <c r="S19" s="56">
        <v>82</v>
      </c>
      <c r="T19" s="56">
        <v>62</v>
      </c>
      <c r="U19" s="56">
        <v>92</v>
      </c>
      <c r="V19" s="56">
        <v>152</v>
      </c>
      <c r="W19" s="56">
        <v>90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73</v>
      </c>
      <c r="K20" s="53">
        <v>70</v>
      </c>
      <c r="L20" s="53">
        <v>80</v>
      </c>
      <c r="M20" s="53">
        <v>131</v>
      </c>
      <c r="N20" s="53">
        <v>50</v>
      </c>
      <c r="O20" s="53">
        <v>93</v>
      </c>
      <c r="P20" s="53">
        <v>137</v>
      </c>
      <c r="Q20" s="53">
        <v>29</v>
      </c>
      <c r="R20" s="53">
        <v>166</v>
      </c>
      <c r="S20" s="53">
        <v>82</v>
      </c>
      <c r="T20" s="53">
        <v>62</v>
      </c>
      <c r="U20" s="53">
        <v>92</v>
      </c>
      <c r="V20" s="53">
        <v>152</v>
      </c>
      <c r="W20" s="53">
        <v>90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60</v>
      </c>
      <c r="K22" s="56">
        <v>121</v>
      </c>
      <c r="L22" s="56">
        <v>88</v>
      </c>
      <c r="M22" s="56">
        <v>92</v>
      </c>
      <c r="N22" s="56">
        <v>126</v>
      </c>
      <c r="O22" s="56">
        <v>120</v>
      </c>
      <c r="P22" s="56">
        <v>131</v>
      </c>
      <c r="Q22" s="56">
        <v>109</v>
      </c>
      <c r="R22" s="56">
        <v>126</v>
      </c>
      <c r="S22" s="56">
        <v>108</v>
      </c>
      <c r="T22" s="56">
        <v>134</v>
      </c>
      <c r="U22" s="56">
        <v>102</v>
      </c>
      <c r="V22" s="56">
        <v>116</v>
      </c>
      <c r="W22" s="56">
        <v>119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60</v>
      </c>
      <c r="K23" s="53">
        <v>121</v>
      </c>
      <c r="L23" s="53">
        <v>88</v>
      </c>
      <c r="M23" s="53">
        <v>92</v>
      </c>
      <c r="N23" s="53">
        <v>126</v>
      </c>
      <c r="O23" s="53">
        <v>120</v>
      </c>
      <c r="P23" s="53">
        <v>131</v>
      </c>
      <c r="Q23" s="53">
        <v>109</v>
      </c>
      <c r="R23" s="53">
        <v>126</v>
      </c>
      <c r="S23" s="53">
        <v>108</v>
      </c>
      <c r="T23" s="53">
        <v>134</v>
      </c>
      <c r="U23" s="53">
        <v>102</v>
      </c>
      <c r="V23" s="53">
        <v>116</v>
      </c>
      <c r="W23" s="53">
        <v>119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0.98971344599559152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{2E413845-BA74-49BA-B569-0D467448655C}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{773D5BE2-7D67-43F8-8D7B-106140BB78C0}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{7E13E7F9-D153-457F-B6A0-FCB4F2C4A6F9}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{9C07875E-E88F-4555-B750-3B82D14D3E14}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{1878793F-03C0-474F-A4CB-A9140433459D}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{4C54AE25-32B6-429C-9DB6-F6BAC40E32B2}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{4A37C3DB-0F42-4127-9ACE-7CB56C00BBBB}</x14:id>
        </ext>
      </extLst>
    </cfRule>
  </conditionalFormatting>
  <conditionalFormatting sqref="I14:AF14">
    <cfRule type="colorScale" priority="3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413845-BA74-49BA-B569-0D4674486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773D5BE2-7D67-43F8-8D7B-106140BB7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E13E7F9-D153-457F-B6A0-FCB4F2C4A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C07875E-E88F-4555-B750-3B82D14D3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878793F-03C0-474F-A4CB-A914043345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C54AE25-32B6-429C-9DB6-F6BAC40E3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4A37C3DB-0F42-4127-9ACE-7CB56C00B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G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211453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'211051'!I9</f>
        <v>2020-36</v>
      </c>
      <c r="J9" s="64" t="str">
        <f>'211051'!J9</f>
        <v>2020-37</v>
      </c>
      <c r="K9" s="64" t="str">
        <f>'211051'!K9</f>
        <v>2020-38</v>
      </c>
      <c r="L9" s="64" t="str">
        <f>'211051'!L9</f>
        <v>2020-39</v>
      </c>
      <c r="M9" s="64" t="str">
        <f>'211051'!M9</f>
        <v>2020-40</v>
      </c>
      <c r="N9" s="64" t="str">
        <f>'211051'!N9</f>
        <v>2020-41</v>
      </c>
      <c r="O9" s="64" t="str">
        <f>'211051'!O9</f>
        <v>2020-42</v>
      </c>
      <c r="P9" s="64" t="str">
        <f>'211051'!P9</f>
        <v>2020-43</v>
      </c>
      <c r="Q9" s="64" t="str">
        <f>'211051'!Q9</f>
        <v>2020-44</v>
      </c>
      <c r="R9" s="64" t="str">
        <f>'211051'!R9</f>
        <v>2020-45</v>
      </c>
      <c r="S9" s="64" t="str">
        <f>'211051'!S9</f>
        <v>2020-46</v>
      </c>
      <c r="T9" s="64" t="str">
        <f>'211051'!T9</f>
        <v>2020-47</v>
      </c>
      <c r="U9" s="64" t="str">
        <f>'211051'!U9</f>
        <v>2020-48</v>
      </c>
      <c r="V9" s="64" t="str">
        <f>'211051'!V9</f>
        <v>2020-49</v>
      </c>
      <c r="W9" s="64" t="str">
        <f>'211051'!W9</f>
        <v>2020-50</v>
      </c>
      <c r="X9" s="64" t="str">
        <f>'211051'!X9</f>
        <v>2020-51</v>
      </c>
      <c r="Y9" s="64" t="str">
        <f>'211051'!Y9</f>
        <v>2020-52</v>
      </c>
      <c r="Z9" s="64" t="str">
        <f>'211051'!Z9</f>
        <v>2020-53</v>
      </c>
      <c r="AA9" s="64" t="str">
        <f>'211051'!AA9</f>
        <v>2021-01</v>
      </c>
      <c r="AB9" s="64" t="str">
        <f>'211051'!AB9</f>
        <v>2021-02</v>
      </c>
      <c r="AC9" s="64" t="str">
        <f>'211051'!AC9</f>
        <v>2021-03</v>
      </c>
      <c r="AD9" s="64" t="str">
        <f>'211051'!AD9</f>
        <v>2021-04</v>
      </c>
      <c r="AE9" s="64" t="str">
        <f>'211051'!AE9</f>
        <v>2021-05</v>
      </c>
      <c r="AF9" s="64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76</v>
      </c>
      <c r="P10" s="52">
        <v>141</v>
      </c>
      <c r="Q10" s="52">
        <v>170</v>
      </c>
      <c r="R10" s="52">
        <v>125</v>
      </c>
      <c r="S10" s="52">
        <v>100</v>
      </c>
      <c r="T10" s="52">
        <v>114</v>
      </c>
      <c r="U10" s="52">
        <v>103</v>
      </c>
      <c r="V10" s="52">
        <v>116</v>
      </c>
      <c r="W10" s="52">
        <v>124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76</v>
      </c>
      <c r="P11" s="51">
        <v>141</v>
      </c>
      <c r="Q11" s="51">
        <v>170</v>
      </c>
      <c r="R11" s="51">
        <v>125</v>
      </c>
      <c r="S11" s="51">
        <v>100</v>
      </c>
      <c r="T11" s="51">
        <v>114</v>
      </c>
      <c r="U11" s="51">
        <v>103</v>
      </c>
      <c r="V11" s="51">
        <v>116</v>
      </c>
      <c r="W11" s="51">
        <v>124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76</v>
      </c>
      <c r="P13" s="54">
        <v>140</v>
      </c>
      <c r="Q13" s="54">
        <v>169</v>
      </c>
      <c r="R13" s="54">
        <v>123</v>
      </c>
      <c r="S13" s="54">
        <v>100</v>
      </c>
      <c r="T13" s="54">
        <v>114</v>
      </c>
      <c r="U13" s="54">
        <v>99</v>
      </c>
      <c r="V13" s="54">
        <v>113</v>
      </c>
      <c r="W13" s="54">
        <v>122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0.98783910196445279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76</v>
      </c>
      <c r="P14" s="53">
        <v>141</v>
      </c>
      <c r="Q14" s="53">
        <v>170</v>
      </c>
      <c r="R14" s="53">
        <v>125</v>
      </c>
      <c r="S14" s="53">
        <v>100</v>
      </c>
      <c r="T14" s="53">
        <v>114</v>
      </c>
      <c r="U14" s="53">
        <v>103</v>
      </c>
      <c r="V14" s="53">
        <v>116</v>
      </c>
      <c r="W14" s="53">
        <v>124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76</v>
      </c>
      <c r="P16" s="55">
        <v>141</v>
      </c>
      <c r="Q16" s="55">
        <v>170</v>
      </c>
      <c r="R16" s="55">
        <v>125</v>
      </c>
      <c r="S16" s="55">
        <v>100</v>
      </c>
      <c r="T16" s="55">
        <v>114</v>
      </c>
      <c r="U16" s="55">
        <v>103</v>
      </c>
      <c r="V16" s="55">
        <v>116</v>
      </c>
      <c r="W16" s="55">
        <v>124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76</v>
      </c>
      <c r="P17" s="53">
        <v>141</v>
      </c>
      <c r="Q17" s="53">
        <v>170</v>
      </c>
      <c r="R17" s="53">
        <v>125</v>
      </c>
      <c r="S17" s="53">
        <v>100</v>
      </c>
      <c r="T17" s="53">
        <v>114</v>
      </c>
      <c r="U17" s="53">
        <v>103</v>
      </c>
      <c r="V17" s="53">
        <v>116</v>
      </c>
      <c r="W17" s="53">
        <v>124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1</v>
      </c>
      <c r="L19" s="56">
        <v>0</v>
      </c>
      <c r="M19" s="56">
        <v>0</v>
      </c>
      <c r="N19" s="56">
        <v>0</v>
      </c>
      <c r="O19" s="56">
        <v>0</v>
      </c>
      <c r="P19" s="56">
        <v>89</v>
      </c>
      <c r="Q19" s="56">
        <v>141</v>
      </c>
      <c r="R19" s="56">
        <v>199</v>
      </c>
      <c r="S19" s="56">
        <v>89</v>
      </c>
      <c r="T19" s="56">
        <v>71</v>
      </c>
      <c r="U19" s="56">
        <v>108</v>
      </c>
      <c r="V19" s="56">
        <v>140</v>
      </c>
      <c r="W19" s="56">
        <v>117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1</v>
      </c>
      <c r="L20" s="53">
        <v>0</v>
      </c>
      <c r="M20" s="53">
        <v>0</v>
      </c>
      <c r="N20" s="53">
        <v>0</v>
      </c>
      <c r="O20" s="53">
        <v>0</v>
      </c>
      <c r="P20" s="53">
        <v>89</v>
      </c>
      <c r="Q20" s="53">
        <v>141</v>
      </c>
      <c r="R20" s="53">
        <v>199</v>
      </c>
      <c r="S20" s="53">
        <v>89</v>
      </c>
      <c r="T20" s="53">
        <v>71</v>
      </c>
      <c r="U20" s="53">
        <v>108</v>
      </c>
      <c r="V20" s="53">
        <v>140</v>
      </c>
      <c r="W20" s="53">
        <v>117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2</v>
      </c>
      <c r="K22" s="56">
        <v>3</v>
      </c>
      <c r="L22" s="56">
        <v>2</v>
      </c>
      <c r="M22" s="56">
        <v>1</v>
      </c>
      <c r="N22" s="56">
        <v>5</v>
      </c>
      <c r="O22" s="56">
        <v>28</v>
      </c>
      <c r="P22" s="56">
        <v>43</v>
      </c>
      <c r="Q22" s="56">
        <v>81</v>
      </c>
      <c r="R22" s="56">
        <v>147</v>
      </c>
      <c r="S22" s="56">
        <v>147</v>
      </c>
      <c r="T22" s="56">
        <v>131</v>
      </c>
      <c r="U22" s="56">
        <v>96</v>
      </c>
      <c r="V22" s="56">
        <v>181</v>
      </c>
      <c r="W22" s="56">
        <v>117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2</v>
      </c>
      <c r="K23" s="53">
        <v>3</v>
      </c>
      <c r="L23" s="53">
        <v>2</v>
      </c>
      <c r="M23" s="53">
        <v>1</v>
      </c>
      <c r="N23" s="53">
        <v>5</v>
      </c>
      <c r="O23" s="53">
        <v>28</v>
      </c>
      <c r="P23" s="53">
        <v>43</v>
      </c>
      <c r="Q23" s="53">
        <v>81</v>
      </c>
      <c r="R23" s="53">
        <v>147</v>
      </c>
      <c r="S23" s="53">
        <v>147</v>
      </c>
      <c r="T23" s="53">
        <v>131</v>
      </c>
      <c r="U23" s="53">
        <v>96</v>
      </c>
      <c r="V23" s="53">
        <v>181</v>
      </c>
      <c r="W23" s="53">
        <v>117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0.98783910196445279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{4D07EC5F-FF3F-428D-A9A0-A28D665CD687}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{2DC26D74-9294-4AD4-8AD4-906C09FE15A0}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{A3315B57-E4A9-4A9D-94B8-8C40C93772CA}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{CAF916A4-2EB5-4EF5-A73A-8D01030BD471}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{77D1B8A5-8528-43D6-BAC0-1F0260E04547}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{E7E48E3C-5F39-4B36-AF42-3AD739B48E6A}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{FA49977C-28C2-4B9D-81AC-1B77391BEA42}</x14:id>
        </ext>
      </extLst>
    </cfRule>
  </conditionalFormatting>
  <conditionalFormatting sqref="I14:AF14">
    <cfRule type="colorScale" priority="3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07EC5F-FF3F-428D-A9A0-A28D665CD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DC26D74-9294-4AD4-8AD4-906C09FE1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3315B57-E4A9-4A9D-94B8-8C40C9377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AF916A4-2EB5-4EF5-A73A-8D01030BD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77D1B8A5-8528-43D6-BAC0-1F0260E04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7E48E3C-5F39-4B36-AF42-3AD739B48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FA49977C-28C2-4B9D-81AC-1B77391BE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G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211454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'211051'!I9</f>
        <v>2020-36</v>
      </c>
      <c r="J9" s="64" t="str">
        <f>'211051'!J9</f>
        <v>2020-37</v>
      </c>
      <c r="K9" s="64" t="str">
        <f>'211051'!K9</f>
        <v>2020-38</v>
      </c>
      <c r="L9" s="64" t="str">
        <f>'211051'!L9</f>
        <v>2020-39</v>
      </c>
      <c r="M9" s="64" t="str">
        <f>'211051'!M9</f>
        <v>2020-40</v>
      </c>
      <c r="N9" s="64" t="str">
        <f>'211051'!N9</f>
        <v>2020-41</v>
      </c>
      <c r="O9" s="64" t="str">
        <f>'211051'!O9</f>
        <v>2020-42</v>
      </c>
      <c r="P9" s="64" t="str">
        <f>'211051'!P9</f>
        <v>2020-43</v>
      </c>
      <c r="Q9" s="64" t="str">
        <f>'211051'!Q9</f>
        <v>2020-44</v>
      </c>
      <c r="R9" s="64" t="str">
        <f>'211051'!R9</f>
        <v>2020-45</v>
      </c>
      <c r="S9" s="64" t="str">
        <f>'211051'!S9</f>
        <v>2020-46</v>
      </c>
      <c r="T9" s="64" t="str">
        <f>'211051'!T9</f>
        <v>2020-47</v>
      </c>
      <c r="U9" s="64" t="str">
        <f>'211051'!U9</f>
        <v>2020-48</v>
      </c>
      <c r="V9" s="64" t="str">
        <f>'211051'!V9</f>
        <v>2020-49</v>
      </c>
      <c r="W9" s="64" t="str">
        <f>'211051'!W9</f>
        <v>2020-50</v>
      </c>
      <c r="X9" s="64" t="str">
        <f>'211051'!X9</f>
        <v>2020-51</v>
      </c>
      <c r="Y9" s="64" t="str">
        <f>'211051'!Y9</f>
        <v>2020-52</v>
      </c>
      <c r="Z9" s="64" t="str">
        <f>'211051'!Z9</f>
        <v>2020-53</v>
      </c>
      <c r="AA9" s="64" t="str">
        <f>'211051'!AA9</f>
        <v>2021-01</v>
      </c>
      <c r="AB9" s="64" t="str">
        <f>'211051'!AB9</f>
        <v>2021-02</v>
      </c>
      <c r="AC9" s="64" t="str">
        <f>'211051'!AC9</f>
        <v>2021-03</v>
      </c>
      <c r="AD9" s="64" t="str">
        <f>'211051'!AD9</f>
        <v>2021-04</v>
      </c>
      <c r="AE9" s="64" t="str">
        <f>'211051'!AE9</f>
        <v>2021-05</v>
      </c>
      <c r="AF9" s="64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73</v>
      </c>
      <c r="P10" s="52">
        <v>109</v>
      </c>
      <c r="Q10" s="52">
        <v>145</v>
      </c>
      <c r="R10" s="52">
        <v>117</v>
      </c>
      <c r="S10" s="52">
        <v>62</v>
      </c>
      <c r="T10" s="52">
        <v>106</v>
      </c>
      <c r="U10" s="52">
        <v>99</v>
      </c>
      <c r="V10" s="52">
        <v>125</v>
      </c>
      <c r="W10" s="52">
        <v>133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73</v>
      </c>
      <c r="P11" s="51">
        <v>109</v>
      </c>
      <c r="Q11" s="51">
        <v>145</v>
      </c>
      <c r="R11" s="51">
        <v>117</v>
      </c>
      <c r="S11" s="51">
        <v>62</v>
      </c>
      <c r="T11" s="51">
        <v>106</v>
      </c>
      <c r="U11" s="51">
        <v>99</v>
      </c>
      <c r="V11" s="51">
        <v>125</v>
      </c>
      <c r="W11" s="51">
        <v>133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72</v>
      </c>
      <c r="P13" s="54">
        <v>107</v>
      </c>
      <c r="Q13" s="54">
        <v>144</v>
      </c>
      <c r="R13" s="54">
        <v>116</v>
      </c>
      <c r="S13" s="54">
        <v>61</v>
      </c>
      <c r="T13" s="54">
        <v>105</v>
      </c>
      <c r="U13" s="54">
        <v>96</v>
      </c>
      <c r="V13" s="54">
        <v>123</v>
      </c>
      <c r="W13" s="54">
        <v>132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0.98658410732714141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73</v>
      </c>
      <c r="P14" s="53">
        <v>109</v>
      </c>
      <c r="Q14" s="53">
        <v>145</v>
      </c>
      <c r="R14" s="53">
        <v>117</v>
      </c>
      <c r="S14" s="53">
        <v>62</v>
      </c>
      <c r="T14" s="53">
        <v>106</v>
      </c>
      <c r="U14" s="53">
        <v>99</v>
      </c>
      <c r="V14" s="53">
        <v>125</v>
      </c>
      <c r="W14" s="53">
        <v>133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73</v>
      </c>
      <c r="P16" s="55">
        <v>109</v>
      </c>
      <c r="Q16" s="55">
        <v>145</v>
      </c>
      <c r="R16" s="55">
        <v>117</v>
      </c>
      <c r="S16" s="55">
        <v>62</v>
      </c>
      <c r="T16" s="55">
        <v>106</v>
      </c>
      <c r="U16" s="55">
        <v>99</v>
      </c>
      <c r="V16" s="55">
        <v>125</v>
      </c>
      <c r="W16" s="55">
        <v>133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73</v>
      </c>
      <c r="P17" s="53">
        <v>109</v>
      </c>
      <c r="Q17" s="53">
        <v>145</v>
      </c>
      <c r="R17" s="53">
        <v>117</v>
      </c>
      <c r="S17" s="53">
        <v>62</v>
      </c>
      <c r="T17" s="53">
        <v>106</v>
      </c>
      <c r="U17" s="53">
        <v>99</v>
      </c>
      <c r="V17" s="53">
        <v>125</v>
      </c>
      <c r="W17" s="53">
        <v>133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4</v>
      </c>
      <c r="L19" s="56">
        <v>0</v>
      </c>
      <c r="M19" s="56">
        <v>2</v>
      </c>
      <c r="N19" s="56">
        <v>1</v>
      </c>
      <c r="O19" s="56">
        <v>0</v>
      </c>
      <c r="P19" s="56">
        <v>80</v>
      </c>
      <c r="Q19" s="56">
        <v>117</v>
      </c>
      <c r="R19" s="56">
        <v>164</v>
      </c>
      <c r="S19" s="56">
        <v>91</v>
      </c>
      <c r="T19" s="56">
        <v>56</v>
      </c>
      <c r="U19" s="56">
        <v>96</v>
      </c>
      <c r="V19" s="56">
        <v>147</v>
      </c>
      <c r="W19" s="56">
        <v>83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4</v>
      </c>
      <c r="L20" s="53">
        <v>0</v>
      </c>
      <c r="M20" s="53">
        <v>2</v>
      </c>
      <c r="N20" s="53">
        <v>1</v>
      </c>
      <c r="O20" s="53">
        <v>0</v>
      </c>
      <c r="P20" s="53">
        <v>80</v>
      </c>
      <c r="Q20" s="53">
        <v>117</v>
      </c>
      <c r="R20" s="53">
        <v>164</v>
      </c>
      <c r="S20" s="53">
        <v>91</v>
      </c>
      <c r="T20" s="53">
        <v>56</v>
      </c>
      <c r="U20" s="53">
        <v>96</v>
      </c>
      <c r="V20" s="53">
        <v>147</v>
      </c>
      <c r="W20" s="53">
        <v>83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5</v>
      </c>
      <c r="K22" s="56">
        <v>3</v>
      </c>
      <c r="L22" s="56">
        <v>4</v>
      </c>
      <c r="M22" s="56">
        <v>6</v>
      </c>
      <c r="N22" s="56">
        <v>10</v>
      </c>
      <c r="O22" s="56">
        <v>18</v>
      </c>
      <c r="P22" s="56">
        <v>28</v>
      </c>
      <c r="Q22" s="56">
        <v>80</v>
      </c>
      <c r="R22" s="56">
        <v>128</v>
      </c>
      <c r="S22" s="56">
        <v>145</v>
      </c>
      <c r="T22" s="56">
        <v>134</v>
      </c>
      <c r="U22" s="56">
        <v>82</v>
      </c>
      <c r="V22" s="56">
        <v>131</v>
      </c>
      <c r="W22" s="56">
        <v>151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5</v>
      </c>
      <c r="K23" s="53">
        <v>3</v>
      </c>
      <c r="L23" s="53">
        <v>4</v>
      </c>
      <c r="M23" s="53">
        <v>6</v>
      </c>
      <c r="N23" s="53">
        <v>10</v>
      </c>
      <c r="O23" s="53">
        <v>18</v>
      </c>
      <c r="P23" s="53">
        <v>28</v>
      </c>
      <c r="Q23" s="53">
        <v>80</v>
      </c>
      <c r="R23" s="53">
        <v>128</v>
      </c>
      <c r="S23" s="53">
        <v>145</v>
      </c>
      <c r="T23" s="53">
        <v>134</v>
      </c>
      <c r="U23" s="53">
        <v>82</v>
      </c>
      <c r="V23" s="53">
        <v>131</v>
      </c>
      <c r="W23" s="53">
        <v>151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0.98658410732714141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{5E449265-6457-432D-8727-5ECDEF5E9E2D}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{D5F6B56D-5902-4030-89D2-4C55B747B14D}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{752A5783-7AEB-4CB5-ABB9-F555D08531E8}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{10D0BAA0-E165-43F6-8582-52DB52F0763F}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{479DCB90-251C-489C-B6FA-BC93B7E7E06C}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{323C66BA-643F-47FB-84D2-43EB42EB51FE}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{F0AEB697-EC35-4679-990D-1CB41BE49A02}</x14:id>
        </ext>
      </extLst>
    </cfRule>
  </conditionalFormatting>
  <conditionalFormatting sqref="I14:AF14">
    <cfRule type="colorScale" priority="3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449265-6457-432D-8727-5ECDEF5E9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5F6B56D-5902-4030-89D2-4C55B747B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52A5783-7AEB-4CB5-ABB9-F555D0853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0D0BAA0-E165-43F6-8582-52DB52F07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79DCB90-251C-489C-B6FA-BC93B7E7E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23C66BA-643F-47FB-84D2-43EB42EB5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F0AEB697-EC35-4679-990D-1CB41BE49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G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211455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'211051'!I9</f>
        <v>2020-36</v>
      </c>
      <c r="J9" s="50" t="str">
        <f>'211051'!J9</f>
        <v>2020-37</v>
      </c>
      <c r="K9" s="50" t="str">
        <f>'211051'!K9</f>
        <v>2020-38</v>
      </c>
      <c r="L9" s="50" t="str">
        <f>'211051'!L9</f>
        <v>2020-39</v>
      </c>
      <c r="M9" s="50" t="str">
        <f>'211051'!M9</f>
        <v>2020-40</v>
      </c>
      <c r="N9" s="50" t="str">
        <f>'211051'!N9</f>
        <v>2020-41</v>
      </c>
      <c r="O9" s="50" t="str">
        <f>'211051'!O9</f>
        <v>2020-42</v>
      </c>
      <c r="P9" s="50" t="str">
        <f>'211051'!P9</f>
        <v>2020-43</v>
      </c>
      <c r="Q9" s="50" t="str">
        <f>'211051'!Q9</f>
        <v>2020-44</v>
      </c>
      <c r="R9" s="50" t="str">
        <f>'211051'!R9</f>
        <v>2020-45</v>
      </c>
      <c r="S9" s="50" t="str">
        <f>'211051'!S9</f>
        <v>2020-46</v>
      </c>
      <c r="T9" s="50" t="str">
        <f>'211051'!T9</f>
        <v>2020-47</v>
      </c>
      <c r="U9" s="50" t="str">
        <f>'211051'!U9</f>
        <v>2020-48</v>
      </c>
      <c r="V9" s="50" t="str">
        <f>'211051'!V9</f>
        <v>2020-49</v>
      </c>
      <c r="W9" s="50" t="str">
        <f>'211051'!W9</f>
        <v>2020-50</v>
      </c>
      <c r="X9" s="50" t="str">
        <f>'211051'!X9</f>
        <v>2020-51</v>
      </c>
      <c r="Y9" s="50" t="str">
        <f>'211051'!Y9</f>
        <v>2020-52</v>
      </c>
      <c r="Z9" s="50" t="str">
        <f>'211051'!Z9</f>
        <v>2020-53</v>
      </c>
      <c r="AA9" s="50" t="str">
        <f>'211051'!AA9</f>
        <v>2021-01</v>
      </c>
      <c r="AB9" s="50" t="str">
        <f>'211051'!AB9</f>
        <v>2021-02</v>
      </c>
      <c r="AC9" s="50" t="str">
        <f>'211051'!AC9</f>
        <v>2021-03</v>
      </c>
      <c r="AD9" s="50" t="str">
        <f>'211051'!AD9</f>
        <v>2021-04</v>
      </c>
      <c r="AE9" s="50" t="str">
        <f>'211051'!AE9</f>
        <v>2021-05</v>
      </c>
      <c r="AF9" s="50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64</v>
      </c>
      <c r="P10" s="52">
        <v>60</v>
      </c>
      <c r="Q10" s="52">
        <v>71</v>
      </c>
      <c r="R10" s="52">
        <v>39</v>
      </c>
      <c r="S10" s="52">
        <v>50</v>
      </c>
      <c r="T10" s="52">
        <v>78</v>
      </c>
      <c r="U10" s="52">
        <v>70</v>
      </c>
      <c r="V10" s="52">
        <v>106</v>
      </c>
      <c r="W10" s="52">
        <v>81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64</v>
      </c>
      <c r="P11" s="51">
        <v>60</v>
      </c>
      <c r="Q11" s="51">
        <v>71</v>
      </c>
      <c r="R11" s="51">
        <v>39</v>
      </c>
      <c r="S11" s="51">
        <v>50</v>
      </c>
      <c r="T11" s="51">
        <v>78</v>
      </c>
      <c r="U11" s="51">
        <v>70</v>
      </c>
      <c r="V11" s="51">
        <v>106</v>
      </c>
      <c r="W11" s="51">
        <v>81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64</v>
      </c>
      <c r="P13" s="54">
        <v>59</v>
      </c>
      <c r="Q13" s="54">
        <v>71</v>
      </c>
      <c r="R13" s="54">
        <v>39</v>
      </c>
      <c r="S13" s="54">
        <v>48</v>
      </c>
      <c r="T13" s="54">
        <v>75</v>
      </c>
      <c r="U13" s="54">
        <v>67</v>
      </c>
      <c r="V13" s="54">
        <v>103</v>
      </c>
      <c r="W13" s="54">
        <v>80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0.97899838449111465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64</v>
      </c>
      <c r="P14" s="53">
        <v>60</v>
      </c>
      <c r="Q14" s="53">
        <v>71</v>
      </c>
      <c r="R14" s="53">
        <v>39</v>
      </c>
      <c r="S14" s="53">
        <v>50</v>
      </c>
      <c r="T14" s="53">
        <v>78</v>
      </c>
      <c r="U14" s="53">
        <v>70</v>
      </c>
      <c r="V14" s="53">
        <v>106</v>
      </c>
      <c r="W14" s="53">
        <v>81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64</v>
      </c>
      <c r="P16" s="55">
        <v>60</v>
      </c>
      <c r="Q16" s="55">
        <v>71</v>
      </c>
      <c r="R16" s="55">
        <v>39</v>
      </c>
      <c r="S16" s="55">
        <v>50</v>
      </c>
      <c r="T16" s="55">
        <v>78</v>
      </c>
      <c r="U16" s="55">
        <v>70</v>
      </c>
      <c r="V16" s="55">
        <v>106</v>
      </c>
      <c r="W16" s="55">
        <v>81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64</v>
      </c>
      <c r="P17" s="53">
        <v>60</v>
      </c>
      <c r="Q17" s="53">
        <v>71</v>
      </c>
      <c r="R17" s="53">
        <v>39</v>
      </c>
      <c r="S17" s="53">
        <v>50</v>
      </c>
      <c r="T17" s="53">
        <v>78</v>
      </c>
      <c r="U17" s="53">
        <v>70</v>
      </c>
      <c r="V17" s="53">
        <v>106</v>
      </c>
      <c r="W17" s="53">
        <v>81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74</v>
      </c>
      <c r="Q19" s="56">
        <v>62</v>
      </c>
      <c r="R19" s="56">
        <v>73</v>
      </c>
      <c r="S19" s="56">
        <v>27</v>
      </c>
      <c r="T19" s="56">
        <v>36</v>
      </c>
      <c r="U19" s="56">
        <v>81</v>
      </c>
      <c r="V19" s="56">
        <v>108</v>
      </c>
      <c r="W19" s="56">
        <v>83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74</v>
      </c>
      <c r="Q20" s="53">
        <v>62</v>
      </c>
      <c r="R20" s="53">
        <v>73</v>
      </c>
      <c r="S20" s="53">
        <v>27</v>
      </c>
      <c r="T20" s="53">
        <v>36</v>
      </c>
      <c r="U20" s="53">
        <v>81</v>
      </c>
      <c r="V20" s="53">
        <v>108</v>
      </c>
      <c r="W20" s="53">
        <v>83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8</v>
      </c>
      <c r="K22" s="56">
        <v>14</v>
      </c>
      <c r="L22" s="56">
        <v>8</v>
      </c>
      <c r="M22" s="56">
        <v>4</v>
      </c>
      <c r="N22" s="56">
        <v>9</v>
      </c>
      <c r="O22" s="56">
        <v>12</v>
      </c>
      <c r="P22" s="56">
        <v>10</v>
      </c>
      <c r="Q22" s="56">
        <v>66</v>
      </c>
      <c r="R22" s="56">
        <v>65</v>
      </c>
      <c r="S22" s="56">
        <v>61</v>
      </c>
      <c r="T22" s="56">
        <v>59</v>
      </c>
      <c r="U22" s="56">
        <v>21</v>
      </c>
      <c r="V22" s="56">
        <v>89</v>
      </c>
      <c r="W22" s="56">
        <v>60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8</v>
      </c>
      <c r="K23" s="53">
        <v>14</v>
      </c>
      <c r="L23" s="53">
        <v>8</v>
      </c>
      <c r="M23" s="53">
        <v>4</v>
      </c>
      <c r="N23" s="53">
        <v>9</v>
      </c>
      <c r="O23" s="53">
        <v>12</v>
      </c>
      <c r="P23" s="53">
        <v>10</v>
      </c>
      <c r="Q23" s="53">
        <v>66</v>
      </c>
      <c r="R23" s="53">
        <v>65</v>
      </c>
      <c r="S23" s="53">
        <v>61</v>
      </c>
      <c r="T23" s="53">
        <v>59</v>
      </c>
      <c r="U23" s="53">
        <v>21</v>
      </c>
      <c r="V23" s="53">
        <v>89</v>
      </c>
      <c r="W23" s="53">
        <v>60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0.97899838449111465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{D948CCE8-6DAE-4E62-A6ED-58B92A57B11F}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{CA20297A-B2A6-4E8D-A5CA-DF03B20A7154}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{42A6157A-1A94-4BBA-86CE-753E3CE49551}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{F050A2DB-E87E-4FFC-A716-4E9720277145}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{32AB04AF-33C8-44B4-B570-C5F919BD4E27}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{1D591D28-39EB-4400-B1FF-1C8DFB95684C}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{D5DF85C0-E597-4C8E-AD2B-49D5C6177BA3}</x14:id>
        </ext>
      </extLst>
    </cfRule>
  </conditionalFormatting>
  <conditionalFormatting sqref="I14:AF14">
    <cfRule type="colorScale" priority="3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48CCE8-6DAE-4E62-A6ED-58B92A57B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A20297A-B2A6-4E8D-A5CA-DF03B20A71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2A6157A-1A94-4BBA-86CE-753E3CE49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050A2DB-E87E-4FFC-A716-4E9720277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2AB04AF-33C8-44B4-B570-C5F919BD4E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591D28-39EB-4400-B1FF-1C8DFB956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D5DF85C0-E597-4C8E-AD2B-49D5C6177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48"/>
  <sheetViews>
    <sheetView showGridLines="0" topLeftCell="G5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211456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'211051'!I9</f>
        <v>2020-36</v>
      </c>
      <c r="J9" s="64" t="str">
        <f>'211051'!J9</f>
        <v>2020-37</v>
      </c>
      <c r="K9" s="64" t="str">
        <f>'211051'!K9</f>
        <v>2020-38</v>
      </c>
      <c r="L9" s="64" t="str">
        <f>'211051'!L9</f>
        <v>2020-39</v>
      </c>
      <c r="M9" s="64" t="str">
        <f>'211051'!M9</f>
        <v>2020-40</v>
      </c>
      <c r="N9" s="64" t="str">
        <f>'211051'!N9</f>
        <v>2020-41</v>
      </c>
      <c r="O9" s="64" t="str">
        <f>'211051'!O9</f>
        <v>2020-42</v>
      </c>
      <c r="P9" s="64" t="str">
        <f>'211051'!P9</f>
        <v>2020-43</v>
      </c>
      <c r="Q9" s="64" t="str">
        <f>'211051'!Q9</f>
        <v>2020-44</v>
      </c>
      <c r="R9" s="64" t="str">
        <f>'211051'!R9</f>
        <v>2020-45</v>
      </c>
      <c r="S9" s="64" t="str">
        <f>'211051'!S9</f>
        <v>2020-46</v>
      </c>
      <c r="T9" s="64" t="str">
        <f>'211051'!T9</f>
        <v>2020-47</v>
      </c>
      <c r="U9" s="64" t="str">
        <f>'211051'!U9</f>
        <v>2020-48</v>
      </c>
      <c r="V9" s="64" t="str">
        <f>'211051'!V9</f>
        <v>2020-49</v>
      </c>
      <c r="W9" s="64" t="str">
        <f>'211051'!W9</f>
        <v>2020-50</v>
      </c>
      <c r="X9" s="64" t="str">
        <f>'211051'!X9</f>
        <v>2020-51</v>
      </c>
      <c r="Y9" s="64" t="str">
        <f>'211051'!Y9</f>
        <v>2020-52</v>
      </c>
      <c r="Z9" s="64" t="str">
        <f>'211051'!Z9</f>
        <v>2020-53</v>
      </c>
      <c r="AA9" s="64" t="str">
        <f>'211051'!AA9</f>
        <v>2021-01</v>
      </c>
      <c r="AB9" s="64" t="str">
        <f>'211051'!AB9</f>
        <v>2021-02</v>
      </c>
      <c r="AC9" s="64" t="str">
        <f>'211051'!AC9</f>
        <v>2021-03</v>
      </c>
      <c r="AD9" s="64" t="str">
        <f>'211051'!AD9</f>
        <v>2021-04</v>
      </c>
      <c r="AE9" s="64" t="str">
        <f>'211051'!AE9</f>
        <v>2021-05</v>
      </c>
      <c r="AF9" s="64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62</v>
      </c>
      <c r="P10" s="52">
        <v>118</v>
      </c>
      <c r="Q10" s="52">
        <v>105</v>
      </c>
      <c r="R10" s="52">
        <v>77</v>
      </c>
      <c r="S10" s="52">
        <v>40</v>
      </c>
      <c r="T10" s="52">
        <v>84</v>
      </c>
      <c r="U10" s="52">
        <v>61</v>
      </c>
      <c r="V10" s="52">
        <v>64</v>
      </c>
      <c r="W10" s="52">
        <v>89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62</v>
      </c>
      <c r="P11" s="51">
        <v>118</v>
      </c>
      <c r="Q11" s="51">
        <v>105</v>
      </c>
      <c r="R11" s="51">
        <v>77</v>
      </c>
      <c r="S11" s="51">
        <v>40</v>
      </c>
      <c r="T11" s="51">
        <v>84</v>
      </c>
      <c r="U11" s="51">
        <v>61</v>
      </c>
      <c r="V11" s="51">
        <v>64</v>
      </c>
      <c r="W11" s="51">
        <v>89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59</v>
      </c>
      <c r="P13" s="54">
        <v>117</v>
      </c>
      <c r="Q13" s="54">
        <v>103</v>
      </c>
      <c r="R13" s="54">
        <v>77</v>
      </c>
      <c r="S13" s="54">
        <v>40</v>
      </c>
      <c r="T13" s="54">
        <v>84</v>
      </c>
      <c r="U13" s="54">
        <v>59</v>
      </c>
      <c r="V13" s="54">
        <v>64</v>
      </c>
      <c r="W13" s="54">
        <v>87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0.98571428571428577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62</v>
      </c>
      <c r="P14" s="53">
        <v>118</v>
      </c>
      <c r="Q14" s="53">
        <v>105</v>
      </c>
      <c r="R14" s="53">
        <v>77</v>
      </c>
      <c r="S14" s="53">
        <v>40</v>
      </c>
      <c r="T14" s="53">
        <v>84</v>
      </c>
      <c r="U14" s="53">
        <v>61</v>
      </c>
      <c r="V14" s="53">
        <v>64</v>
      </c>
      <c r="W14" s="53">
        <v>89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62</v>
      </c>
      <c r="P16" s="55">
        <v>118</v>
      </c>
      <c r="Q16" s="55">
        <v>105</v>
      </c>
      <c r="R16" s="55">
        <v>77</v>
      </c>
      <c r="S16" s="55">
        <v>40</v>
      </c>
      <c r="T16" s="55">
        <v>84</v>
      </c>
      <c r="U16" s="55">
        <v>61</v>
      </c>
      <c r="V16" s="55">
        <v>64</v>
      </c>
      <c r="W16" s="55">
        <v>89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62</v>
      </c>
      <c r="P17" s="53">
        <v>118</v>
      </c>
      <c r="Q17" s="53">
        <v>105</v>
      </c>
      <c r="R17" s="53">
        <v>77</v>
      </c>
      <c r="S17" s="53">
        <v>40</v>
      </c>
      <c r="T17" s="53">
        <v>84</v>
      </c>
      <c r="U17" s="53">
        <v>61</v>
      </c>
      <c r="V17" s="53">
        <v>64</v>
      </c>
      <c r="W17" s="53">
        <v>89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2</v>
      </c>
      <c r="L19" s="56">
        <v>0</v>
      </c>
      <c r="M19" s="56">
        <v>0</v>
      </c>
      <c r="N19" s="56">
        <v>0</v>
      </c>
      <c r="O19" s="56">
        <v>0</v>
      </c>
      <c r="P19" s="56">
        <v>77</v>
      </c>
      <c r="Q19" s="56">
        <v>111</v>
      </c>
      <c r="R19" s="56">
        <v>119</v>
      </c>
      <c r="S19" s="56">
        <v>53</v>
      </c>
      <c r="T19" s="56">
        <v>35</v>
      </c>
      <c r="U19" s="56">
        <v>76</v>
      </c>
      <c r="V19" s="56">
        <v>90</v>
      </c>
      <c r="W19" s="56">
        <v>77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2</v>
      </c>
      <c r="L20" s="53">
        <v>0</v>
      </c>
      <c r="M20" s="53">
        <v>0</v>
      </c>
      <c r="N20" s="53">
        <v>0</v>
      </c>
      <c r="O20" s="53">
        <v>0</v>
      </c>
      <c r="P20" s="53">
        <v>77</v>
      </c>
      <c r="Q20" s="53">
        <v>111</v>
      </c>
      <c r="R20" s="53">
        <v>119</v>
      </c>
      <c r="S20" s="53">
        <v>53</v>
      </c>
      <c r="T20" s="53">
        <v>35</v>
      </c>
      <c r="U20" s="53">
        <v>76</v>
      </c>
      <c r="V20" s="53">
        <v>90</v>
      </c>
      <c r="W20" s="53">
        <v>77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0</v>
      </c>
      <c r="K22" s="56">
        <v>2</v>
      </c>
      <c r="L22" s="56">
        <v>4</v>
      </c>
      <c r="M22" s="56">
        <v>1</v>
      </c>
      <c r="N22" s="56">
        <v>2</v>
      </c>
      <c r="O22" s="56">
        <v>20</v>
      </c>
      <c r="P22" s="56">
        <v>16</v>
      </c>
      <c r="Q22" s="56">
        <v>91</v>
      </c>
      <c r="R22" s="56">
        <v>114</v>
      </c>
      <c r="S22" s="56">
        <v>115</v>
      </c>
      <c r="T22" s="56">
        <v>64</v>
      </c>
      <c r="U22" s="56">
        <v>34</v>
      </c>
      <c r="V22" s="56">
        <v>80</v>
      </c>
      <c r="W22" s="56">
        <v>82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0</v>
      </c>
      <c r="K23" s="53">
        <v>2</v>
      </c>
      <c r="L23" s="53">
        <v>4</v>
      </c>
      <c r="M23" s="53">
        <v>1</v>
      </c>
      <c r="N23" s="53">
        <v>2</v>
      </c>
      <c r="O23" s="53">
        <v>20</v>
      </c>
      <c r="P23" s="53">
        <v>16</v>
      </c>
      <c r="Q23" s="53">
        <v>91</v>
      </c>
      <c r="R23" s="53">
        <v>114</v>
      </c>
      <c r="S23" s="53">
        <v>115</v>
      </c>
      <c r="T23" s="53">
        <v>64</v>
      </c>
      <c r="U23" s="53">
        <v>34</v>
      </c>
      <c r="V23" s="53">
        <v>80</v>
      </c>
      <c r="W23" s="53">
        <v>82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0.98571428571428577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{596F8BEF-B40C-46C8-AD7D-3E2180333410}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{B483EC45-913E-4FD2-B738-8CFC69632DB2}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{FB06D479-153D-4FF0-BCF8-574E50CAEF86}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{C772C86A-BAA5-4BB2-976E-F4288BDB836F}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{535502F4-0795-49B2-88BA-133BF176A1A3}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{7F4BDB9E-43D1-4198-81DB-E1B4D983BB66}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{CCD5ED24-8B55-4700-9F7B-0D19FED67004}</x14:id>
        </ext>
      </extLst>
    </cfRule>
  </conditionalFormatting>
  <conditionalFormatting sqref="I14:AF14">
    <cfRule type="colorScale" priority="3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6F8BEF-B40C-46C8-AD7D-3E2180333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483EC45-913E-4FD2-B738-8CFC69632D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B06D479-153D-4FF0-BCF8-574E50CAE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772C86A-BAA5-4BB2-976E-F4288BDB8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35502F4-0795-49B2-88BA-133BF176A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7F4BDB9E-43D1-4198-81DB-E1B4D983B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CCD5ED24-8B55-4700-9F7B-0D19FED67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S48"/>
  <sheetViews>
    <sheetView showGridLines="0" topLeftCell="G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211551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">
        <v>27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">
        <v>21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">
        <v>7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20" t="str">
        <f>'PANEL DE CONTROL DISTRITAL'!I5</f>
        <v>CAMPAÑA ANUAL INTENSA 2020-2021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64" t="str">
        <f>'210351'!I9</f>
        <v>2020-36</v>
      </c>
      <c r="J9" s="64" t="str">
        <f>'210351'!J9</f>
        <v>2020-37</v>
      </c>
      <c r="K9" s="64" t="str">
        <f>'210351'!K9</f>
        <v>2020-38</v>
      </c>
      <c r="L9" s="64" t="str">
        <f>'210351'!L9</f>
        <v>2020-39</v>
      </c>
      <c r="M9" s="64" t="str">
        <f>'210351'!M9</f>
        <v>2020-40</v>
      </c>
      <c r="N9" s="64" t="str">
        <f>'210351'!N9</f>
        <v>2020-41</v>
      </c>
      <c r="O9" s="64" t="str">
        <f>'210351'!O9</f>
        <v>2020-42</v>
      </c>
      <c r="P9" s="64" t="str">
        <f>'210351'!P9</f>
        <v>2020-43</v>
      </c>
      <c r="Q9" s="64" t="str">
        <f>'210351'!Q9</f>
        <v>2020-44</v>
      </c>
      <c r="R9" s="64" t="str">
        <f>'210351'!R9</f>
        <v>2020-45</v>
      </c>
      <c r="S9" s="64" t="str">
        <f>'210351'!S9</f>
        <v>2020-46</v>
      </c>
      <c r="T9" s="64" t="str">
        <f>'210351'!T9</f>
        <v>2020-47</v>
      </c>
      <c r="U9" s="64" t="str">
        <f>'210351'!U9</f>
        <v>2020-48</v>
      </c>
      <c r="V9" s="64" t="str">
        <f>'210351'!V9</f>
        <v>2020-49</v>
      </c>
      <c r="W9" s="64" t="str">
        <f>'210351'!W9</f>
        <v>2020-50</v>
      </c>
      <c r="X9" s="64" t="str">
        <f>'210351'!X9</f>
        <v>2020-51</v>
      </c>
      <c r="Y9" s="64" t="str">
        <f>'210351'!Y9</f>
        <v>2020-52</v>
      </c>
      <c r="Z9" s="64" t="str">
        <f>'210351'!Z9</f>
        <v>2020-53</v>
      </c>
      <c r="AA9" s="64" t="str">
        <f>'210351'!AA9</f>
        <v>2021-01</v>
      </c>
      <c r="AB9" s="64" t="str">
        <f>'210351'!AB9</f>
        <v>2021-02</v>
      </c>
      <c r="AC9" s="64" t="str">
        <f>'210351'!AC9</f>
        <v>2021-03</v>
      </c>
      <c r="AD9" s="64" t="str">
        <f>'210351'!AD9</f>
        <v>2021-04</v>
      </c>
      <c r="AE9" s="64" t="str">
        <f>'210351'!AE9</f>
        <v>2021-05</v>
      </c>
      <c r="AF9" s="64" t="str">
        <f>'210351'!AF9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444</v>
      </c>
      <c r="K10" s="52">
        <v>569</v>
      </c>
      <c r="L10" s="52">
        <v>420</v>
      </c>
      <c r="M10" s="52">
        <v>584</v>
      </c>
      <c r="N10" s="52">
        <v>668</v>
      </c>
      <c r="O10" s="52">
        <v>699</v>
      </c>
      <c r="P10" s="52">
        <v>654</v>
      </c>
      <c r="Q10" s="52">
        <v>688</v>
      </c>
      <c r="R10" s="52">
        <v>659</v>
      </c>
      <c r="S10" s="52">
        <v>626</v>
      </c>
      <c r="T10" s="52">
        <v>873</v>
      </c>
      <c r="U10" s="52">
        <v>787</v>
      </c>
      <c r="V10" s="52">
        <v>956</v>
      </c>
      <c r="W10" s="52">
        <v>957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1.0005219751539827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444</v>
      </c>
      <c r="K11" s="51">
        <v>569</v>
      </c>
      <c r="L11" s="51">
        <v>420</v>
      </c>
      <c r="M11" s="51">
        <v>584</v>
      </c>
      <c r="N11" s="51">
        <v>668</v>
      </c>
      <c r="O11" s="51">
        <v>699</v>
      </c>
      <c r="P11" s="51">
        <v>654</v>
      </c>
      <c r="Q11" s="51">
        <v>688</v>
      </c>
      <c r="R11" s="51">
        <v>659</v>
      </c>
      <c r="S11" s="51">
        <v>626</v>
      </c>
      <c r="T11" s="51">
        <v>872</v>
      </c>
      <c r="U11" s="51">
        <v>786</v>
      </c>
      <c r="V11" s="51">
        <v>953</v>
      </c>
      <c r="W11" s="51">
        <v>957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443</v>
      </c>
      <c r="K13" s="54">
        <v>567</v>
      </c>
      <c r="L13" s="54">
        <v>419</v>
      </c>
      <c r="M13" s="54">
        <v>579</v>
      </c>
      <c r="N13" s="54">
        <v>664</v>
      </c>
      <c r="O13" s="54">
        <v>696</v>
      </c>
      <c r="P13" s="54">
        <v>648</v>
      </c>
      <c r="Q13" s="54">
        <v>686</v>
      </c>
      <c r="R13" s="54">
        <v>650</v>
      </c>
      <c r="S13" s="54">
        <v>622</v>
      </c>
      <c r="T13" s="54">
        <v>866</v>
      </c>
      <c r="U13" s="54">
        <v>782</v>
      </c>
      <c r="V13" s="54">
        <v>951</v>
      </c>
      <c r="W13" s="54">
        <v>949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0.99425707424036758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444</v>
      </c>
      <c r="K14" s="53">
        <v>569</v>
      </c>
      <c r="L14" s="53">
        <v>420</v>
      </c>
      <c r="M14" s="53">
        <v>584</v>
      </c>
      <c r="N14" s="53">
        <v>668</v>
      </c>
      <c r="O14" s="53">
        <v>699</v>
      </c>
      <c r="P14" s="53">
        <v>652</v>
      </c>
      <c r="Q14" s="53">
        <v>688</v>
      </c>
      <c r="R14" s="53">
        <v>659</v>
      </c>
      <c r="S14" s="53">
        <v>626</v>
      </c>
      <c r="T14" s="53">
        <v>872</v>
      </c>
      <c r="U14" s="53">
        <v>786</v>
      </c>
      <c r="V14" s="53">
        <v>953</v>
      </c>
      <c r="W14" s="53">
        <v>957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444</v>
      </c>
      <c r="K16" s="55">
        <v>569</v>
      </c>
      <c r="L16" s="55">
        <v>420</v>
      </c>
      <c r="M16" s="55">
        <v>584</v>
      </c>
      <c r="N16" s="55">
        <v>668</v>
      </c>
      <c r="O16" s="55">
        <v>699</v>
      </c>
      <c r="P16" s="55">
        <v>654</v>
      </c>
      <c r="Q16" s="55">
        <v>688</v>
      </c>
      <c r="R16" s="55">
        <v>659</v>
      </c>
      <c r="S16" s="55">
        <v>626</v>
      </c>
      <c r="T16" s="55">
        <v>872</v>
      </c>
      <c r="U16" s="55">
        <v>786</v>
      </c>
      <c r="V16" s="55">
        <v>953</v>
      </c>
      <c r="W16" s="55">
        <v>957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444</v>
      </c>
      <c r="K17" s="53">
        <v>569</v>
      </c>
      <c r="L17" s="53">
        <v>420</v>
      </c>
      <c r="M17" s="53">
        <v>584</v>
      </c>
      <c r="N17" s="53">
        <v>668</v>
      </c>
      <c r="O17" s="53">
        <v>699</v>
      </c>
      <c r="P17" s="53">
        <v>654</v>
      </c>
      <c r="Q17" s="53">
        <v>688</v>
      </c>
      <c r="R17" s="53">
        <v>659</v>
      </c>
      <c r="S17" s="53">
        <v>626</v>
      </c>
      <c r="T17" s="53">
        <v>872</v>
      </c>
      <c r="U17" s="53">
        <v>786</v>
      </c>
      <c r="V17" s="53">
        <v>953</v>
      </c>
      <c r="W17" s="53">
        <v>957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467</v>
      </c>
      <c r="K19" s="56">
        <v>575</v>
      </c>
      <c r="L19" s="56">
        <v>342</v>
      </c>
      <c r="M19" s="56">
        <v>528</v>
      </c>
      <c r="N19" s="56">
        <v>590</v>
      </c>
      <c r="O19" s="56">
        <v>817</v>
      </c>
      <c r="P19" s="56">
        <v>586</v>
      </c>
      <c r="Q19" s="56">
        <v>815</v>
      </c>
      <c r="R19" s="56">
        <v>687</v>
      </c>
      <c r="S19" s="56">
        <v>524</v>
      </c>
      <c r="T19" s="56">
        <v>662</v>
      </c>
      <c r="U19" s="56">
        <v>764</v>
      </c>
      <c r="V19" s="56">
        <v>1093</v>
      </c>
      <c r="W19" s="56">
        <v>717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467</v>
      </c>
      <c r="K20" s="53">
        <v>575</v>
      </c>
      <c r="L20" s="53">
        <v>342</v>
      </c>
      <c r="M20" s="53">
        <v>528</v>
      </c>
      <c r="N20" s="53">
        <v>590</v>
      </c>
      <c r="O20" s="53">
        <v>817</v>
      </c>
      <c r="P20" s="53">
        <v>586</v>
      </c>
      <c r="Q20" s="53">
        <v>815</v>
      </c>
      <c r="R20" s="53">
        <v>687</v>
      </c>
      <c r="S20" s="53">
        <v>524</v>
      </c>
      <c r="T20" s="53">
        <v>662</v>
      </c>
      <c r="U20" s="53">
        <v>764</v>
      </c>
      <c r="V20" s="53">
        <v>1093</v>
      </c>
      <c r="W20" s="53">
        <v>717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0</v>
      </c>
      <c r="J22" s="56">
        <v>313</v>
      </c>
      <c r="K22" s="56">
        <v>469</v>
      </c>
      <c r="L22" s="56">
        <v>442</v>
      </c>
      <c r="M22" s="56">
        <v>751</v>
      </c>
      <c r="N22" s="56">
        <v>385</v>
      </c>
      <c r="O22" s="56">
        <v>866</v>
      </c>
      <c r="P22" s="56">
        <v>945</v>
      </c>
      <c r="Q22" s="56">
        <v>913</v>
      </c>
      <c r="R22" s="56">
        <v>773</v>
      </c>
      <c r="S22" s="56">
        <v>635</v>
      </c>
      <c r="T22" s="56">
        <v>806</v>
      </c>
      <c r="U22" s="56">
        <v>622</v>
      </c>
      <c r="V22" s="56">
        <v>772</v>
      </c>
      <c r="W22" s="56">
        <v>763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0</v>
      </c>
      <c r="J23" s="53">
        <v>313</v>
      </c>
      <c r="K23" s="53">
        <v>469</v>
      </c>
      <c r="L23" s="53">
        <v>442</v>
      </c>
      <c r="M23" s="53">
        <v>751</v>
      </c>
      <c r="N23" s="53">
        <v>385</v>
      </c>
      <c r="O23" s="53">
        <v>866</v>
      </c>
      <c r="P23" s="53">
        <v>945</v>
      </c>
      <c r="Q23" s="53">
        <v>913</v>
      </c>
      <c r="R23" s="53">
        <v>773</v>
      </c>
      <c r="S23" s="53">
        <v>635</v>
      </c>
      <c r="T23" s="53">
        <v>806</v>
      </c>
      <c r="U23" s="53">
        <v>622</v>
      </c>
      <c r="V23" s="53">
        <v>772</v>
      </c>
      <c r="W23" s="53">
        <v>763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">
        <v>28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">
        <v>29</v>
      </c>
      <c r="J33" s="137"/>
      <c r="K33" s="137"/>
      <c r="L33" s="137"/>
      <c r="M33" s="137"/>
      <c r="N33" s="137"/>
      <c r="O33" s="137" t="s">
        <v>30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1.0005219751539827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8">
        <f>AG13</f>
        <v>0.99425707424036758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8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{CF4FE8E4-EE17-4209-A229-4140AC679C61}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{F12DC12F-4A2E-440F-B41B-C5A39E306F07}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{8732442C-2F96-4D99-A057-A50B689DE0F5}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{93A036CE-A4B7-456A-BE37-3DA6CF332E21}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{5CCE36AA-AE3A-4C00-B657-B5DD9001CB55}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{9462B233-B90A-4E97-91A9-8D265A13DE91}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{E5C9A93B-3183-4ACC-BFF1-734528A0E651}</x14:id>
        </ext>
      </extLst>
    </cfRule>
  </conditionalFormatting>
  <conditionalFormatting sqref="I14:AF14">
    <cfRule type="colorScale" priority="3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4FE8E4-EE17-4209-A229-4140AC679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2DC12F-4A2E-440F-B41B-C5A39E306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732442C-2F96-4D99-A057-A50B689DE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3A036CE-A4B7-456A-BE37-3DA6CF332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CCE36AA-AE3A-4C00-B657-B5DD9001C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462B233-B90A-4E97-91A9-8D265A13D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E5C9A93B-3183-4ACC-BFF1-734528A0E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S48"/>
  <sheetViews>
    <sheetView showGridLines="0" topLeftCell="G4" zoomScale="50" zoomScaleNormal="50" workbookViewId="0">
      <selection activeCell="X24" sqref="X24"/>
    </sheetView>
  </sheetViews>
  <sheetFormatPr baseColWidth="10" defaultColWidth="11.42578125" defaultRowHeight="30" customHeight="1" x14ac:dyDescent="0.2"/>
  <cols>
    <col min="1" max="1" width="10.5703125" style="1" bestFit="1" customWidth="1"/>
    <col min="2" max="2" width="19.140625" style="1" bestFit="1" customWidth="1"/>
    <col min="3" max="3" width="19.140625" style="1" customWidth="1"/>
    <col min="4" max="4" width="14.28515625" style="1" customWidth="1"/>
    <col min="5" max="5" width="21" style="1" customWidth="1"/>
    <col min="6" max="6" width="12.85546875" style="1" customWidth="1"/>
    <col min="7" max="7" width="10.28515625" style="1" bestFit="1" customWidth="1"/>
    <col min="8" max="8" width="14.5703125" style="1" customWidth="1"/>
    <col min="9" max="32" width="10.7109375" style="1" customWidth="1"/>
    <col min="33" max="33" width="22.7109375" style="1" customWidth="1"/>
    <col min="34" max="16384" width="11.42578125" style="1"/>
  </cols>
  <sheetData>
    <row r="1" spans="1:45" ht="40.5" customHeight="1" x14ac:dyDescent="0.2">
      <c r="A1" s="69" t="str">
        <f>'PANEL DE CONTROL DISTRITAL'!A1:Q1</f>
        <v xml:space="preserve">INSTITUTO NACIONAL ELECTORAL
SISTEMA DE GESTIÓN DE LA CALIDAD
PUEBLA
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</row>
    <row r="2" spans="1:45" ht="33.75" customHeight="1" x14ac:dyDescent="0.2">
      <c r="A2" s="45"/>
      <c r="B2" s="45"/>
      <c r="C2" s="45"/>
      <c r="D2" s="17" t="s">
        <v>25</v>
      </c>
      <c r="E2" s="38">
        <v>1</v>
      </c>
      <c r="F2" s="71" t="s">
        <v>26</v>
      </c>
      <c r="G2" s="71"/>
      <c r="H2" s="37">
        <v>211552</v>
      </c>
      <c r="I2" s="36"/>
      <c r="J2" s="36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08" t="str">
        <f>'PANEL DE CONTROL DISTRITAL'!M2</f>
        <v>Fecha de corte   07 / 12 / 2020</v>
      </c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32"/>
    </row>
    <row r="3" spans="1:45" ht="11.25" customHeight="1" thickBot="1" x14ac:dyDescent="0.25">
      <c r="A3" s="4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45" ht="30" customHeight="1" thickTop="1" thickBot="1" x14ac:dyDescent="0.25">
      <c r="A4" s="112" t="str">
        <f>'211051'!A4:AG4</f>
        <v>TABLERO DE CONTROL DE PROCESOS SUSTANTIVOS DEL SISTEMA DE GESTIÓN DE LA CALIDAD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4"/>
      <c r="AI4" s="35"/>
    </row>
    <row r="5" spans="1:45" ht="5.25" customHeight="1" thickTop="1" thickBo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45" ht="18" customHeight="1" thickTop="1" thickBot="1" x14ac:dyDescent="0.25">
      <c r="A6" s="109" t="str">
        <f>'PANEL DE CONTROL DISTRITAL'!A6:A8</f>
        <v>Número</v>
      </c>
      <c r="B6" s="110" t="str">
        <f>'PANEL DE CONTROL DISTRITAL'!B6:H6</f>
        <v xml:space="preserve">PROCESOS SUSTANTIVOS E INDICADORES </v>
      </c>
      <c r="C6" s="110"/>
      <c r="D6" s="110"/>
      <c r="E6" s="110"/>
      <c r="F6" s="110"/>
      <c r="G6" s="110"/>
      <c r="H6" s="110"/>
      <c r="I6" s="118" t="str">
        <f>'211051'!I6:AF6</f>
        <v>SEMANA OPERATIVA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1" t="str">
        <f>'211051'!AG6:AG9</f>
        <v>% AVANCE REGISTRADO</v>
      </c>
    </row>
    <row r="7" spans="1:45" ht="17.25" customHeight="1" thickTop="1" thickBot="1" x14ac:dyDescent="0.25">
      <c r="A7" s="109"/>
      <c r="B7" s="110" t="str">
        <f>'PANEL DE CONTROL DISTRITAL'!B7:D7</f>
        <v>DESCRIPCIÓN</v>
      </c>
      <c r="C7" s="110"/>
      <c r="D7" s="110"/>
      <c r="E7" s="110" t="str">
        <f>'PANEL DE CONTROL DISTRITAL'!E7:H7</f>
        <v>MEDICIÓN</v>
      </c>
      <c r="F7" s="110"/>
      <c r="G7" s="110"/>
      <c r="H7" s="110"/>
      <c r="I7" s="146" t="str">
        <f>'PANEL DE CONTROL DISTRITAL'!I5</f>
        <v>CAMPAÑA ANUAL INTENSA 2020-2021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11"/>
    </row>
    <row r="8" spans="1:45" ht="5.25" customHeight="1" thickTop="1" thickBot="1" x14ac:dyDescent="0.25">
      <c r="A8" s="109"/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11"/>
    </row>
    <row r="9" spans="1:45" s="2" customFormat="1" ht="29.25" customHeight="1" thickTop="1" thickBot="1" x14ac:dyDescent="0.25">
      <c r="A9" s="109"/>
      <c r="B9" s="57" t="str">
        <f>'PANEL DE CONTROL DISTRITAL'!B8</f>
        <v xml:space="preserve">Proceso </v>
      </c>
      <c r="C9" s="57" t="str">
        <f>'PANEL DE CONTROL DISTRITAL'!C8</f>
        <v>Dueño de Proceso</v>
      </c>
      <c r="D9" s="57" t="str">
        <f>'PANEL DE CONTROL DISTRITAL'!D8</f>
        <v>Indicador</v>
      </c>
      <c r="E9" s="57" t="str">
        <f>'PANEL DE CONTROL DISTRITAL'!E8</f>
        <v>Cálculo</v>
      </c>
      <c r="F9" s="57" t="str">
        <f>'PANEL DE CONTROL DISTRITAL'!F8</f>
        <v xml:space="preserve">Periodo </v>
      </c>
      <c r="G9" s="57" t="str">
        <f>'PANEL DE CONTROL DISTRITAL'!G8</f>
        <v>Estimado</v>
      </c>
      <c r="H9" s="57" t="str">
        <f>'PANEL DE CONTROL DISTRITAL'!H8</f>
        <v>Nominativo</v>
      </c>
      <c r="I9" s="50" t="str">
        <f>'211051'!I9</f>
        <v>2020-36</v>
      </c>
      <c r="J9" s="50" t="str">
        <f>'211051'!J9</f>
        <v>2020-37</v>
      </c>
      <c r="K9" s="50" t="str">
        <f>'211051'!K9</f>
        <v>2020-38</v>
      </c>
      <c r="L9" s="50" t="str">
        <f>'211051'!L9</f>
        <v>2020-39</v>
      </c>
      <c r="M9" s="50" t="str">
        <f>'211051'!M9</f>
        <v>2020-40</v>
      </c>
      <c r="N9" s="50" t="str">
        <f>'211051'!N9</f>
        <v>2020-41</v>
      </c>
      <c r="O9" s="50" t="str">
        <f>'211051'!O9</f>
        <v>2020-42</v>
      </c>
      <c r="P9" s="50" t="str">
        <f>'211051'!P9</f>
        <v>2020-43</v>
      </c>
      <c r="Q9" s="50" t="str">
        <f>'211051'!Q9</f>
        <v>2020-44</v>
      </c>
      <c r="R9" s="50" t="str">
        <f>'211051'!R9</f>
        <v>2020-45</v>
      </c>
      <c r="S9" s="50" t="str">
        <f>'211051'!S9</f>
        <v>2020-46</v>
      </c>
      <c r="T9" s="50" t="str">
        <f>'211051'!T9</f>
        <v>2020-47</v>
      </c>
      <c r="U9" s="50" t="str">
        <f>'211051'!U9</f>
        <v>2020-48</v>
      </c>
      <c r="V9" s="50" t="str">
        <f>'211051'!V9</f>
        <v>2020-49</v>
      </c>
      <c r="W9" s="50" t="str">
        <f>'211051'!W9</f>
        <v>2020-50</v>
      </c>
      <c r="X9" s="50" t="str">
        <f>'211051'!X9</f>
        <v>2020-51</v>
      </c>
      <c r="Y9" s="50" t="str">
        <f>'211051'!Y9</f>
        <v>2020-52</v>
      </c>
      <c r="Z9" s="50" t="str">
        <f>'211051'!Z9</f>
        <v>2020-53</v>
      </c>
      <c r="AA9" s="50" t="str">
        <f>'211051'!AA9</f>
        <v>2021-01</v>
      </c>
      <c r="AB9" s="50" t="str">
        <f>'211051'!AB9</f>
        <v>2021-02</v>
      </c>
      <c r="AC9" s="50" t="str">
        <f>'211051'!AC9</f>
        <v>2021-03</v>
      </c>
      <c r="AD9" s="50" t="str">
        <f>'211051'!AD9</f>
        <v>2021-04</v>
      </c>
      <c r="AE9" s="50" t="str">
        <f>'211051'!AE9</f>
        <v>2021-05</v>
      </c>
      <c r="AF9" s="50" t="str">
        <f>'211051'!AF9</f>
        <v>2021-06</v>
      </c>
      <c r="AG9" s="111"/>
    </row>
    <row r="10" spans="1:45" s="2" customFormat="1" ht="50.1" customHeight="1" thickTop="1" thickBot="1" x14ac:dyDescent="0.25">
      <c r="A10" s="127">
        <f>'PANEL DE CONTROL DISTRITAL'!A9</f>
        <v>1</v>
      </c>
      <c r="B10" s="128" t="str">
        <f>'PANEL DE CONTROL DISTRITAL'!B9</f>
        <v>ENTREVISTA</v>
      </c>
      <c r="C10" s="124" t="str">
        <f>'PANEL DE CONTROL DISTRITAL'!C9</f>
        <v xml:space="preserve"> Auxiliar de Atención Ciudadana</v>
      </c>
      <c r="D10" s="129" t="str">
        <f>'PANEL DE CONTROL DISTRITAL'!D9</f>
        <v>Efectividad de la entrevista =</v>
      </c>
      <c r="E10" s="124" t="str">
        <f>'PANEL DE CONTROL DISTRITAL'!E9</f>
        <v>(Número de fichas requisitadas- tramites no identificados por huella / Número de trámites aplicados) x 100</v>
      </c>
      <c r="F10" s="125" t="str">
        <f>'PANEL DE CONTROL DISTRITAL'!F9</f>
        <v>Semanal (remesa)</v>
      </c>
      <c r="G10" s="126">
        <f>'PANEL DE CONTROL DISTRITAL'!G9</f>
        <v>0.9</v>
      </c>
      <c r="H10" s="62" t="str">
        <f>'PANEL DE CONTROL DISTRITAL'!H10</f>
        <v>Número de fichas requisitadas- tramites no identificados por huella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207</v>
      </c>
      <c r="P10" s="52">
        <v>353</v>
      </c>
      <c r="Q10" s="52">
        <v>315</v>
      </c>
      <c r="R10" s="52">
        <v>305</v>
      </c>
      <c r="S10" s="52">
        <v>210</v>
      </c>
      <c r="T10" s="52">
        <v>266</v>
      </c>
      <c r="U10" s="52">
        <v>179</v>
      </c>
      <c r="V10" s="52">
        <v>240</v>
      </c>
      <c r="W10" s="52">
        <v>197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131">
        <f>IFERROR(SUM(I10:AF10)/SUM(I11:AF11),0)</f>
        <v>0.99912049252418644</v>
      </c>
    </row>
    <row r="11" spans="1:45" s="2" customFormat="1" ht="50.1" customHeight="1" thickTop="1" thickBot="1" x14ac:dyDescent="0.25">
      <c r="A11" s="127"/>
      <c r="B11" s="128"/>
      <c r="C11" s="124"/>
      <c r="D11" s="129"/>
      <c r="E11" s="124"/>
      <c r="F11" s="125"/>
      <c r="G11" s="126"/>
      <c r="H11" s="63" t="str">
        <f>'PANEL DE CONTROL DISTRITAL'!H9</f>
        <v>Número de trámites aplicados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207</v>
      </c>
      <c r="P11" s="51">
        <v>353</v>
      </c>
      <c r="Q11" s="51">
        <v>315</v>
      </c>
      <c r="R11" s="51">
        <v>305</v>
      </c>
      <c r="S11" s="51">
        <v>211</v>
      </c>
      <c r="T11" s="51">
        <v>267</v>
      </c>
      <c r="U11" s="51">
        <v>179</v>
      </c>
      <c r="V11" s="51">
        <v>240</v>
      </c>
      <c r="W11" s="51">
        <v>197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131"/>
    </row>
    <row r="12" spans="1:45" s="49" customFormat="1" ht="8.1" customHeight="1" thickTop="1" thickBot="1" x14ac:dyDescent="0.25">
      <c r="A12" s="130">
        <v>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</row>
    <row r="13" spans="1:45" s="3" customFormat="1" ht="50.1" customHeight="1" thickTop="1" thickBot="1" x14ac:dyDescent="0.25">
      <c r="A13" s="127">
        <f>'PANEL DE CONTROL DISTRITAL'!A12</f>
        <v>2</v>
      </c>
      <c r="B13" s="128" t="str">
        <f>'PANEL DE CONTROL DISTRITAL'!B12</f>
        <v>TRÁMITE</v>
      </c>
      <c r="C13" s="124" t="str">
        <f>'PANEL DE CONTROL DISTRITAL'!C12</f>
        <v>Operador de Equipo Tecnológico</v>
      </c>
      <c r="D13" s="129" t="str">
        <f>'PANEL DE CONTROL DISTRITAL'!D12</f>
        <v>Trámites exitosos efectivos=</v>
      </c>
      <c r="E13" s="124" t="str">
        <f>'PANEL DE CONTROL DISTRITAL'!E12</f>
        <v>(Número de trámites exitosos/ Número de trámites aplicados) x 100</v>
      </c>
      <c r="F13" s="125" t="str">
        <f>'PANEL DE CONTROL DISTRITAL'!F12</f>
        <v>Semanal (remesa)</v>
      </c>
      <c r="G13" s="126">
        <f>'PANEL DE CONTROL DISTRITAL'!G12</f>
        <v>0.9</v>
      </c>
      <c r="H13" s="62" t="str">
        <f>'PANEL DE CONTROL DISTRITAL'!H13</f>
        <v>Número de trámites exitosos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205</v>
      </c>
      <c r="P13" s="54">
        <v>351</v>
      </c>
      <c r="Q13" s="54">
        <v>309</v>
      </c>
      <c r="R13" s="54">
        <v>304</v>
      </c>
      <c r="S13" s="54">
        <v>208</v>
      </c>
      <c r="T13" s="54">
        <v>265</v>
      </c>
      <c r="U13" s="54">
        <v>179</v>
      </c>
      <c r="V13" s="54">
        <v>239</v>
      </c>
      <c r="W13" s="54">
        <v>192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131">
        <f>IFERROR(SUM(I13:AF13)/SUM(I14:AF14),0)</f>
        <v>0.98989010989010984</v>
      </c>
    </row>
    <row r="14" spans="1:45" s="3" customFormat="1" ht="50.1" customHeight="1" thickTop="1" thickBot="1" x14ac:dyDescent="0.25">
      <c r="A14" s="127"/>
      <c r="B14" s="128"/>
      <c r="C14" s="124"/>
      <c r="D14" s="129"/>
      <c r="E14" s="124"/>
      <c r="F14" s="125"/>
      <c r="G14" s="126"/>
      <c r="H14" s="63" t="str">
        <f>'PANEL DE CONTROL DISTRITAL'!H12</f>
        <v>Número de trámites aplicados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207</v>
      </c>
      <c r="P14" s="53">
        <v>354</v>
      </c>
      <c r="Q14" s="53">
        <v>315</v>
      </c>
      <c r="R14" s="53">
        <v>305</v>
      </c>
      <c r="S14" s="53">
        <v>211</v>
      </c>
      <c r="T14" s="53">
        <v>267</v>
      </c>
      <c r="U14" s="53">
        <v>179</v>
      </c>
      <c r="V14" s="53">
        <v>240</v>
      </c>
      <c r="W14" s="53">
        <v>197</v>
      </c>
      <c r="X14" s="53">
        <v>0</v>
      </c>
      <c r="Y14" s="53">
        <v>0</v>
      </c>
      <c r="Z14" s="53">
        <v>0</v>
      </c>
      <c r="AA14" s="53">
        <v>0</v>
      </c>
      <c r="AB14" s="53">
        <v>0</v>
      </c>
      <c r="AC14" s="53">
        <v>0</v>
      </c>
      <c r="AD14" s="53">
        <v>0</v>
      </c>
      <c r="AE14" s="53">
        <v>0</v>
      </c>
      <c r="AF14" s="53">
        <v>0</v>
      </c>
      <c r="AG14" s="131"/>
    </row>
    <row r="15" spans="1:45" s="49" customFormat="1" ht="8.1" customHeight="1" thickTop="1" thickBot="1" x14ac:dyDescent="0.25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 spans="1:45" s="3" customFormat="1" ht="50.1" customHeight="1" thickTop="1" thickBot="1" x14ac:dyDescent="0.25">
      <c r="A16" s="127">
        <f>'PANEL DE CONTROL DISTRITAL'!A15</f>
        <v>3</v>
      </c>
      <c r="B16" s="128" t="str">
        <f>'PANEL DE CONTROL DISTRITAL'!B15</f>
        <v>TRANSFERENCIA</v>
      </c>
      <c r="C16" s="124" t="str">
        <f>'PANEL DE CONTROL DISTRITAL'!C15</f>
        <v>Responsable de Módulo</v>
      </c>
      <c r="D16" s="129" t="str">
        <f>'PANEL DE CONTROL DISTRITAL'!D15</f>
        <v xml:space="preserve">Transacciones exitosas = </v>
      </c>
      <c r="E16" s="124" t="str">
        <f>'PANEL DE CONTROL DISTRITAL'!E15</f>
        <v>(Número de Archivos de Transacción aceptados /Total de Archivos de Transacción procesados) x100</v>
      </c>
      <c r="F16" s="125" t="str">
        <f>'PANEL DE CONTROL DISTRITAL'!F15</f>
        <v>Semanal (remesa)</v>
      </c>
      <c r="G16" s="126">
        <f>'PANEL DE CONTROL DISTRITAL'!G15</f>
        <v>0.9</v>
      </c>
      <c r="H16" s="62" t="str">
        <f>'PANEL DE CONTROL DISTRITAL'!H16</f>
        <v>Número de Archivos de Transacción aceptados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207</v>
      </c>
      <c r="P16" s="55">
        <v>354</v>
      </c>
      <c r="Q16" s="55">
        <v>315</v>
      </c>
      <c r="R16" s="55">
        <v>305</v>
      </c>
      <c r="S16" s="55">
        <v>211</v>
      </c>
      <c r="T16" s="55">
        <v>267</v>
      </c>
      <c r="U16" s="55">
        <v>179</v>
      </c>
      <c r="V16" s="55">
        <v>240</v>
      </c>
      <c r="W16" s="55">
        <v>197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131">
        <f>IFERROR(SUM(I16:AF16)/SUM(I17:AF17),0)</f>
        <v>1</v>
      </c>
    </row>
    <row r="17" spans="1:45" s="3" customFormat="1" ht="50.1" customHeight="1" thickTop="1" thickBot="1" x14ac:dyDescent="0.25">
      <c r="A17" s="127"/>
      <c r="B17" s="128"/>
      <c r="C17" s="124"/>
      <c r="D17" s="129"/>
      <c r="E17" s="124"/>
      <c r="F17" s="125"/>
      <c r="G17" s="126"/>
      <c r="H17" s="63" t="str">
        <f>'PANEL DE CONTROL DISTRITAL'!H15</f>
        <v>Total de Archivos de Transacción procesados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207</v>
      </c>
      <c r="P17" s="53">
        <v>354</v>
      </c>
      <c r="Q17" s="53">
        <v>315</v>
      </c>
      <c r="R17" s="53">
        <v>305</v>
      </c>
      <c r="S17" s="53">
        <v>211</v>
      </c>
      <c r="T17" s="53">
        <v>267</v>
      </c>
      <c r="U17" s="53">
        <v>179</v>
      </c>
      <c r="V17" s="53">
        <v>240</v>
      </c>
      <c r="W17" s="53">
        <v>197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131"/>
    </row>
    <row r="18" spans="1:45" s="49" customFormat="1" ht="8.1" customHeight="1" thickTop="1" thickBo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</row>
    <row r="19" spans="1:45" s="3" customFormat="1" ht="50.1" customHeight="1" thickTop="1" thickBot="1" x14ac:dyDescent="0.25">
      <c r="A19" s="127">
        <f>'PANEL DE CONTROL DISTRITAL'!A18</f>
        <v>4</v>
      </c>
      <c r="B19" s="128" t="str">
        <f>'PANEL DE CONTROL DISTRITAL'!B18</f>
        <v>CONCILIACIÓN</v>
      </c>
      <c r="C19" s="124" t="str">
        <f>'PANEL DE CONTROL DISTRITAL'!C18</f>
        <v>Responsable de Módulo</v>
      </c>
      <c r="D19" s="129" t="str">
        <f>'PANEL DE CONTROL DISTRITAL'!D18</f>
        <v xml:space="preserve">Credenciales disponibles para entrega = </v>
      </c>
      <c r="E19" s="124" t="str">
        <f>'PANEL DE CONTROL DISTRITAL'!E18</f>
        <v>((Credenciales recibidas - credenciales inconsistentes )/ Credenciales Recibidas) x 100</v>
      </c>
      <c r="F19" s="125" t="str">
        <f>'PANEL DE CONTROL DISTRITAL'!F18</f>
        <v>Semanal (remesa)</v>
      </c>
      <c r="G19" s="126">
        <f>'PANEL DE CONTROL DISTRITAL'!G18</f>
        <v>0.9</v>
      </c>
      <c r="H19" s="62" t="str">
        <f>'PANEL DE CONTROL DISTRITAL'!H19</f>
        <v xml:space="preserve">Credenciales recibidas - credenciales inconsistentes 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1</v>
      </c>
      <c r="P19" s="56">
        <v>203</v>
      </c>
      <c r="Q19" s="56">
        <v>444</v>
      </c>
      <c r="R19" s="56">
        <v>313</v>
      </c>
      <c r="S19" s="56">
        <v>229</v>
      </c>
      <c r="T19" s="56">
        <v>227</v>
      </c>
      <c r="U19" s="56">
        <v>264</v>
      </c>
      <c r="V19" s="56">
        <v>220</v>
      </c>
      <c r="W19" s="56">
        <v>199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131">
        <f>IFERROR(SUM(I16:AF16)/SUM(I17:AF17),0)</f>
        <v>1</v>
      </c>
    </row>
    <row r="20" spans="1:45" s="3" customFormat="1" ht="50.1" customHeight="1" thickTop="1" thickBot="1" x14ac:dyDescent="0.25">
      <c r="A20" s="127"/>
      <c r="B20" s="128"/>
      <c r="C20" s="124"/>
      <c r="D20" s="129"/>
      <c r="E20" s="124"/>
      <c r="F20" s="125"/>
      <c r="G20" s="126"/>
      <c r="H20" s="63" t="str">
        <f>'PANEL DE CONTROL DISTRITAL'!H18</f>
        <v>Credenciales Recibidas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1</v>
      </c>
      <c r="P20" s="53">
        <v>203</v>
      </c>
      <c r="Q20" s="53">
        <v>444</v>
      </c>
      <c r="R20" s="53">
        <v>313</v>
      </c>
      <c r="S20" s="53">
        <v>229</v>
      </c>
      <c r="T20" s="53">
        <v>227</v>
      </c>
      <c r="U20" s="53">
        <v>264</v>
      </c>
      <c r="V20" s="53">
        <v>220</v>
      </c>
      <c r="W20" s="53">
        <v>199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131"/>
    </row>
    <row r="21" spans="1:45" s="49" customFormat="1" ht="8.1" customHeight="1" thickTop="1" thickBo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</row>
    <row r="22" spans="1:45" s="3" customFormat="1" ht="50.1" customHeight="1" thickTop="1" thickBot="1" x14ac:dyDescent="0.25">
      <c r="A22" s="127">
        <f>'PANEL DE CONTROL DISTRITAL'!A21</f>
        <v>5</v>
      </c>
      <c r="B22" s="128" t="str">
        <f>'PANEL DE CONTROL DISTRITAL'!B21</f>
        <v>ENTREGA</v>
      </c>
      <c r="C22" s="124" t="str">
        <f>'PANEL DE CONTROL DISTRITAL'!C21</f>
        <v>Operador de Equipo Tecnológico</v>
      </c>
      <c r="D22" s="129" t="str">
        <f>'PANEL DE CONTROL DISTRITAL'!D21</f>
        <v xml:space="preserve">Efectividad de entrega de CPV en MAC = </v>
      </c>
      <c r="E22" s="124" t="str">
        <f>'PANEL DE CONTROL DISTRITAL'!E21</f>
        <v>Total de credenciales entregadas – reimpresiones por error de captura en MAC)/Total de credenciales entregadas ) x 100</v>
      </c>
      <c r="F22" s="125" t="str">
        <f>'PANEL DE CONTROL DISTRITAL'!F21</f>
        <v>Semanal (remesa)</v>
      </c>
      <c r="G22" s="126">
        <f>'PANEL DE CONTROL DISTRITAL'!G21</f>
        <v>0.9</v>
      </c>
      <c r="H22" s="62" t="str">
        <f>'PANEL DE CONTROL DISTRITAL'!H22</f>
        <v>Total de credenciales entregadas – reimpresiones por error de captura en MAC</v>
      </c>
      <c r="I22" s="56">
        <v>3</v>
      </c>
      <c r="J22" s="56">
        <v>23</v>
      </c>
      <c r="K22" s="56">
        <v>26</v>
      </c>
      <c r="L22" s="56">
        <v>24</v>
      </c>
      <c r="M22" s="56">
        <v>39</v>
      </c>
      <c r="N22" s="56">
        <v>35</v>
      </c>
      <c r="O22" s="56">
        <v>139</v>
      </c>
      <c r="P22" s="56">
        <v>49</v>
      </c>
      <c r="Q22" s="56">
        <v>247</v>
      </c>
      <c r="R22" s="56">
        <v>472</v>
      </c>
      <c r="S22" s="56">
        <v>378</v>
      </c>
      <c r="T22" s="56">
        <v>257</v>
      </c>
      <c r="U22" s="56">
        <v>312</v>
      </c>
      <c r="V22" s="56">
        <v>170</v>
      </c>
      <c r="W22" s="56">
        <v>283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131">
        <f>IFERROR(SUM(I22:AF22)/SUM(I23:AF23),0)</f>
        <v>1</v>
      </c>
    </row>
    <row r="23" spans="1:45" s="3" customFormat="1" ht="50.1" customHeight="1" thickTop="1" thickBot="1" x14ac:dyDescent="0.25">
      <c r="A23" s="127"/>
      <c r="B23" s="128"/>
      <c r="C23" s="124"/>
      <c r="D23" s="129"/>
      <c r="E23" s="124"/>
      <c r="F23" s="125"/>
      <c r="G23" s="126"/>
      <c r="H23" s="63" t="str">
        <f>'PANEL DE CONTROL DISTRITAL'!H21</f>
        <v xml:space="preserve">Total de credenciales entregadas </v>
      </c>
      <c r="I23" s="53">
        <v>3</v>
      </c>
      <c r="J23" s="53">
        <v>23</v>
      </c>
      <c r="K23" s="53">
        <v>26</v>
      </c>
      <c r="L23" s="53">
        <v>24</v>
      </c>
      <c r="M23" s="53">
        <v>39</v>
      </c>
      <c r="N23" s="53">
        <v>35</v>
      </c>
      <c r="O23" s="53">
        <v>139</v>
      </c>
      <c r="P23" s="53">
        <v>49</v>
      </c>
      <c r="Q23" s="53">
        <v>247</v>
      </c>
      <c r="R23" s="53">
        <v>472</v>
      </c>
      <c r="S23" s="53">
        <v>378</v>
      </c>
      <c r="T23" s="53">
        <v>257</v>
      </c>
      <c r="U23" s="53">
        <v>312</v>
      </c>
      <c r="V23" s="53">
        <v>170</v>
      </c>
      <c r="W23" s="53">
        <v>283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131"/>
    </row>
    <row r="24" spans="1:45" s="4" customFormat="1" ht="24" thickTop="1" x14ac:dyDescent="0.2">
      <c r="A24" s="16"/>
      <c r="B24" s="28" t="s">
        <v>34</v>
      </c>
      <c r="C24" s="28"/>
      <c r="D24" s="28"/>
      <c r="E24" s="28"/>
      <c r="F24" s="28"/>
      <c r="G24" s="28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6"/>
    </row>
    <row r="25" spans="1:45" ht="12.75" customHeight="1" x14ac:dyDescent="0.2"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7"/>
    </row>
    <row r="26" spans="1:45" ht="30" customHeight="1" x14ac:dyDescent="0.2">
      <c r="I26" s="132" t="s">
        <v>33</v>
      </c>
      <c r="J26" s="132"/>
      <c r="K26" s="132"/>
      <c r="L26" s="132"/>
    </row>
    <row r="27" spans="1:45" ht="15.75" customHeight="1" x14ac:dyDescent="0.2">
      <c r="I27" s="11"/>
      <c r="J27" s="12" t="s">
        <v>31</v>
      </c>
      <c r="K27" s="15"/>
      <c r="L27" s="15"/>
    </row>
    <row r="28" spans="1:45" ht="15.75" customHeight="1" x14ac:dyDescent="0.2">
      <c r="I28" s="13"/>
      <c r="J28" s="12" t="s">
        <v>32</v>
      </c>
      <c r="K28" s="15"/>
      <c r="L28" s="15"/>
    </row>
    <row r="29" spans="1:45" ht="15.75" customHeight="1" x14ac:dyDescent="0.2">
      <c r="I29" s="14"/>
      <c r="J29" s="12" t="s">
        <v>24</v>
      </c>
      <c r="K29" s="15"/>
      <c r="L29" s="15"/>
    </row>
    <row r="30" spans="1:45" ht="15.75" customHeight="1" thickBot="1" x14ac:dyDescent="0.25">
      <c r="I30" s="47"/>
      <c r="J30" s="12"/>
      <c r="K30" s="15"/>
      <c r="L30" s="15"/>
    </row>
    <row r="31" spans="1:45" ht="30" customHeight="1" thickTop="1" thickBot="1" x14ac:dyDescent="0.25">
      <c r="A31" s="133" t="str">
        <f>'PANEL DE CONTROL DISTRITAL'!A6</f>
        <v>Número</v>
      </c>
      <c r="B31" s="134" t="str">
        <f>'PANEL DE CONTROL DISTRITAL'!B6:H6</f>
        <v xml:space="preserve">PROCESOS SUSTANTIVOS E INDICADORES </v>
      </c>
      <c r="C31" s="134"/>
      <c r="D31" s="134"/>
      <c r="E31" s="134"/>
      <c r="F31" s="134"/>
      <c r="G31" s="134"/>
      <c r="H31" s="135"/>
      <c r="I31" s="144" t="str">
        <f>'211051'!I31:T32</f>
        <v xml:space="preserve">CUADRO DE OBSERVACIONES 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5" ht="30" customHeight="1" thickTop="1" thickBot="1" x14ac:dyDescent="0.25">
      <c r="A32" s="133"/>
      <c r="B32" s="134" t="str">
        <f>'PANEL DE CONTROL DISTRITAL'!B7:D7</f>
        <v>DESCRIPCIÓN</v>
      </c>
      <c r="C32" s="134"/>
      <c r="D32" s="134"/>
      <c r="E32" s="135" t="str">
        <f>'PANEL DE CONTROL DISTRITAL'!E7:H7</f>
        <v>MEDICIÓN</v>
      </c>
      <c r="F32" s="136"/>
      <c r="G32" s="136"/>
      <c r="H32" s="136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0" customHeight="1" thickTop="1" thickBot="1" x14ac:dyDescent="0.25">
      <c r="A33" s="133"/>
      <c r="B33" s="58" t="str">
        <f>'PANEL DE CONTROL DISTRITAL'!B8</f>
        <v xml:space="preserve">Proceso </v>
      </c>
      <c r="C33" s="58" t="str">
        <f>'PANEL DE CONTROL DISTRITAL'!C8</f>
        <v>Dueño de Proceso</v>
      </c>
      <c r="D33" s="58" t="str">
        <f>'PANEL DE CONTROL DISTRITAL'!D8</f>
        <v>Indicador</v>
      </c>
      <c r="E33" s="58" t="str">
        <f>'PANEL DE CONTROL DISTRITAL'!E8</f>
        <v>Cálculo</v>
      </c>
      <c r="F33" s="58" t="str">
        <f>'PANEL DE CONTROL DISTRITAL'!F8</f>
        <v xml:space="preserve">Periodo </v>
      </c>
      <c r="G33" s="58" t="str">
        <f>'PANEL DE CONTROL DISTRITAL'!G8</f>
        <v>Estimado</v>
      </c>
      <c r="H33" s="58" t="str">
        <f>AG6</f>
        <v>% AVANCE REGISTRADO</v>
      </c>
      <c r="I33" s="137" t="str">
        <f>'211051'!I33:N33</f>
        <v>Descripción</v>
      </c>
      <c r="J33" s="137"/>
      <c r="K33" s="137"/>
      <c r="L33" s="137"/>
      <c r="M33" s="137"/>
      <c r="N33" s="137"/>
      <c r="O33" s="137" t="str">
        <f>'211051'!O33:T33</f>
        <v xml:space="preserve">No conformidad </v>
      </c>
      <c r="P33" s="137"/>
      <c r="Q33" s="137"/>
      <c r="R33" s="137"/>
      <c r="S33" s="137"/>
      <c r="T33" s="137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3" ht="35.1" customHeight="1" thickTop="1" thickBot="1" x14ac:dyDescent="0.25">
      <c r="A34" s="127">
        <f>'PANEL DE CONTROL DISTRITAL'!A9</f>
        <v>1</v>
      </c>
      <c r="B34" s="128" t="str">
        <f>'PANEL DE CONTROL DISTRITAL'!B9</f>
        <v>ENTREVISTA</v>
      </c>
      <c r="C34" s="124" t="str">
        <f>'PANEL DE CONTROL DISTRITAL'!C9</f>
        <v xml:space="preserve"> Auxiliar de Atención Ciudadana</v>
      </c>
      <c r="D34" s="129" t="str">
        <f>'PANEL DE CONTROL DISTRITAL'!D9</f>
        <v>Efectividad de la entrevista =</v>
      </c>
      <c r="E34" s="124" t="str">
        <f>'PANEL DE CONTROL DISTRITAL'!E9</f>
        <v>(Número de fichas requisitadas- tramites no identificados por huella / Número de trámites aplicados) x 100</v>
      </c>
      <c r="F34" s="125" t="str">
        <f>'PANEL DE CONTROL DISTRITAL'!F9</f>
        <v>Semanal (remesa)</v>
      </c>
      <c r="G34" s="126">
        <f>'PANEL DE CONTROL DISTRITAL'!G9</f>
        <v>0.9</v>
      </c>
      <c r="H34" s="140">
        <f>AG10</f>
        <v>0.99912049252418644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35.1" customHeight="1" thickTop="1" thickBot="1" x14ac:dyDescent="0.25">
      <c r="A35" s="127"/>
      <c r="B35" s="128"/>
      <c r="C35" s="124"/>
      <c r="D35" s="129"/>
      <c r="E35" s="124"/>
      <c r="F35" s="125"/>
      <c r="G35" s="126"/>
      <c r="H35" s="140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8.1" customHeight="1" thickTop="1" thickBot="1" x14ac:dyDescent="0.25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35.1" customHeight="1" thickTop="1" thickBot="1" x14ac:dyDescent="0.25">
      <c r="A37" s="127">
        <f>'PANEL DE CONTROL DISTRITAL'!A12</f>
        <v>2</v>
      </c>
      <c r="B37" s="128" t="str">
        <f>'PANEL DE CONTROL DISTRITAL'!B12</f>
        <v>TRÁMITE</v>
      </c>
      <c r="C37" s="124" t="str">
        <f>'PANEL DE CONTROL DISTRITAL'!C12</f>
        <v>Operador de Equipo Tecnológico</v>
      </c>
      <c r="D37" s="129" t="str">
        <f>'PANEL DE CONTROL DISTRITAL'!D12</f>
        <v>Trámites exitosos efectivos=</v>
      </c>
      <c r="E37" s="124" t="str">
        <f>'PANEL DE CONTROL DISTRITAL'!E12</f>
        <v>(Número de trámites exitosos/ Número de trámites aplicados) x 100</v>
      </c>
      <c r="F37" s="125" t="str">
        <f>'PANEL DE CONTROL DISTRITAL'!F12</f>
        <v>Semanal (remesa)</v>
      </c>
      <c r="G37" s="126">
        <f>'PANEL DE CONTROL DISTRITAL'!G12</f>
        <v>0.9</v>
      </c>
      <c r="H37" s="140">
        <f>AG13</f>
        <v>0.98989010989010984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35.1" customHeight="1" thickTop="1" thickBot="1" x14ac:dyDescent="0.25">
      <c r="A38" s="127"/>
      <c r="B38" s="128"/>
      <c r="C38" s="124"/>
      <c r="D38" s="129"/>
      <c r="E38" s="124"/>
      <c r="F38" s="125"/>
      <c r="G38" s="126"/>
      <c r="H38" s="140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8.1" customHeight="1" thickTop="1" thickBot="1" x14ac:dyDescent="0.2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35.1" customHeight="1" thickTop="1" thickBot="1" x14ac:dyDescent="0.25">
      <c r="A40" s="127">
        <f>'PANEL DE CONTROL DISTRITAL'!A15</f>
        <v>3</v>
      </c>
      <c r="B40" s="128" t="str">
        <f>'PANEL DE CONTROL DISTRITAL'!B15</f>
        <v>TRANSFERENCIA</v>
      </c>
      <c r="C40" s="124" t="str">
        <f>'PANEL DE CONTROL DISTRITAL'!C15</f>
        <v>Responsable de Módulo</v>
      </c>
      <c r="D40" s="129" t="str">
        <f>'PANEL DE CONTROL DISTRITAL'!D15</f>
        <v xml:space="preserve">Transacciones exitosas = </v>
      </c>
      <c r="E40" s="124" t="str">
        <f>'PANEL DE CONTROL DISTRITAL'!E15</f>
        <v>(Número de Archivos de Transacción aceptados /Total de Archivos de Transacción procesados) x100</v>
      </c>
      <c r="F40" s="125" t="str">
        <f>'PANEL DE CONTROL DISTRITAL'!F15</f>
        <v>Semanal (remesa)</v>
      </c>
      <c r="G40" s="126">
        <f>'PANEL DE CONTROL DISTRITAL'!G15</f>
        <v>0.9</v>
      </c>
      <c r="H40" s="140">
        <f>AG16</f>
        <v>1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35.1" customHeight="1" thickTop="1" thickBot="1" x14ac:dyDescent="0.25">
      <c r="A41" s="127"/>
      <c r="B41" s="128"/>
      <c r="C41" s="124"/>
      <c r="D41" s="129"/>
      <c r="E41" s="124"/>
      <c r="F41" s="125"/>
      <c r="G41" s="126"/>
      <c r="H41" s="140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8.1" customHeight="1" thickTop="1" thickBot="1" x14ac:dyDescent="0.25">
      <c r="A42" s="141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35.1" customHeight="1" thickTop="1" thickBot="1" x14ac:dyDescent="0.25">
      <c r="A43" s="127">
        <f>'PANEL DE CONTROL DISTRITAL'!A18</f>
        <v>4</v>
      </c>
      <c r="B43" s="128" t="str">
        <f>'PANEL DE CONTROL DISTRITAL'!B18</f>
        <v>CONCILIACIÓN</v>
      </c>
      <c r="C43" s="124" t="str">
        <f>'PANEL DE CONTROL DISTRITAL'!C18</f>
        <v>Responsable de Módulo</v>
      </c>
      <c r="D43" s="129" t="str">
        <f>'PANEL DE CONTROL DISTRITAL'!D18</f>
        <v xml:space="preserve">Credenciales disponibles para entrega = </v>
      </c>
      <c r="E43" s="124" t="str">
        <f>'PANEL DE CONTROL DISTRITAL'!E18</f>
        <v>((Credenciales recibidas - credenciales inconsistentes )/ Credenciales Recibidas) x 100</v>
      </c>
      <c r="F43" s="125" t="str">
        <f>'PANEL DE CONTROL DISTRITAL'!F18</f>
        <v>Semanal (remesa)</v>
      </c>
      <c r="G43" s="126">
        <f>'PANEL DE CONTROL DISTRITAL'!G18</f>
        <v>0.9</v>
      </c>
      <c r="H43" s="140">
        <f>AG19</f>
        <v>1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43.5" customHeight="1" thickTop="1" thickBot="1" x14ac:dyDescent="0.25">
      <c r="A44" s="127"/>
      <c r="B44" s="128"/>
      <c r="C44" s="124"/>
      <c r="D44" s="129"/>
      <c r="E44" s="124"/>
      <c r="F44" s="125"/>
      <c r="G44" s="126"/>
      <c r="H44" s="140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8.1" customHeight="1" thickTop="1" thickBot="1" x14ac:dyDescent="0.2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35.1" customHeight="1" thickTop="1" thickBot="1" x14ac:dyDescent="0.25">
      <c r="A46" s="127">
        <f>'PANEL DE CONTROL DISTRITAL'!A21</f>
        <v>5</v>
      </c>
      <c r="B46" s="128" t="str">
        <f>'PANEL DE CONTROL DISTRITAL'!B21</f>
        <v>ENTREGA</v>
      </c>
      <c r="C46" s="124" t="str">
        <f>'PANEL DE CONTROL DISTRITAL'!C21</f>
        <v>Operador de Equipo Tecnológico</v>
      </c>
      <c r="D46" s="129" t="str">
        <f>'PANEL DE CONTROL DISTRITAL'!D21</f>
        <v xml:space="preserve">Efectividad de entrega de CPV en MAC = </v>
      </c>
      <c r="E46" s="124" t="str">
        <f>'PANEL DE CONTROL DISTRITAL'!E21</f>
        <v>Total de credenciales entregadas – reimpresiones por error de captura en MAC)/Total de credenciales entregadas ) x 100</v>
      </c>
      <c r="F46" s="125" t="str">
        <f>'PANEL DE CONTROL DISTRITAL'!F21</f>
        <v>Semanal (remesa)</v>
      </c>
      <c r="G46" s="126">
        <f>'PANEL DE CONTROL DISTRITAL'!G21</f>
        <v>0.9</v>
      </c>
      <c r="H46" s="140">
        <f>AG22</f>
        <v>1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35.1" customHeight="1" thickTop="1" thickBot="1" x14ac:dyDescent="0.25">
      <c r="A47" s="127"/>
      <c r="B47" s="128"/>
      <c r="C47" s="124"/>
      <c r="D47" s="129"/>
      <c r="E47" s="124"/>
      <c r="F47" s="125"/>
      <c r="G47" s="126"/>
      <c r="H47" s="140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39" customHeight="1" thickTop="1" x14ac:dyDescent="0.2"/>
  </sheetData>
  <mergeCells count="119">
    <mergeCell ref="A1:AG1"/>
    <mergeCell ref="F2:G2"/>
    <mergeCell ref="W2:AG2"/>
    <mergeCell ref="A4:AG4"/>
    <mergeCell ref="A5:AG5"/>
    <mergeCell ref="A6:A9"/>
    <mergeCell ref="B6:H6"/>
    <mergeCell ref="I6:AF6"/>
    <mergeCell ref="AG6:AG9"/>
    <mergeCell ref="B7:D7"/>
    <mergeCell ref="E7:H7"/>
    <mergeCell ref="I7:AF7"/>
    <mergeCell ref="B8:AF8"/>
    <mergeCell ref="A10:A11"/>
    <mergeCell ref="B10:B11"/>
    <mergeCell ref="C10:C11"/>
    <mergeCell ref="D10:D11"/>
    <mergeCell ref="E10:E11"/>
    <mergeCell ref="F10:F11"/>
    <mergeCell ref="G10:G11"/>
    <mergeCell ref="AG10:AG11"/>
    <mergeCell ref="A12:AG12"/>
    <mergeCell ref="A13:A14"/>
    <mergeCell ref="B13:B14"/>
    <mergeCell ref="C13:C14"/>
    <mergeCell ref="D13:D14"/>
    <mergeCell ref="E13:E14"/>
    <mergeCell ref="F13:F14"/>
    <mergeCell ref="G13:G14"/>
    <mergeCell ref="AG13:AG14"/>
    <mergeCell ref="A15:AG15"/>
    <mergeCell ref="A16:A17"/>
    <mergeCell ref="B16:B17"/>
    <mergeCell ref="C16:C17"/>
    <mergeCell ref="D16:D17"/>
    <mergeCell ref="E16:E17"/>
    <mergeCell ref="F16:F17"/>
    <mergeCell ref="G16:G17"/>
    <mergeCell ref="AG16:AG17"/>
    <mergeCell ref="A18:AG18"/>
    <mergeCell ref="A19:A20"/>
    <mergeCell ref="B19:B20"/>
    <mergeCell ref="C19:C20"/>
    <mergeCell ref="D19:D20"/>
    <mergeCell ref="E19:E20"/>
    <mergeCell ref="F19:F20"/>
    <mergeCell ref="G19:G20"/>
    <mergeCell ref="AG19:AG20"/>
    <mergeCell ref="I26:L26"/>
    <mergeCell ref="A31:A33"/>
    <mergeCell ref="B31:H31"/>
    <mergeCell ref="I31:T32"/>
    <mergeCell ref="B32:D32"/>
    <mergeCell ref="E32:H32"/>
    <mergeCell ref="I33:N33"/>
    <mergeCell ref="O33:T33"/>
    <mergeCell ref="A21:AG21"/>
    <mergeCell ref="A22:A23"/>
    <mergeCell ref="B22:B23"/>
    <mergeCell ref="C22:C23"/>
    <mergeCell ref="D22:D23"/>
    <mergeCell ref="E22:E23"/>
    <mergeCell ref="F22:F23"/>
    <mergeCell ref="G22:G23"/>
    <mergeCell ref="AG22:AG23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{D641D3F5-ED99-4CD9-BDA8-E3929BBA645A}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{8E8D6300-8B48-470C-BA69-78D63005AEF5}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{D0A8348A-2533-410A-B039-D818F9E601CC}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{937F1A25-6341-417C-B5F4-B458579A5B15}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{0E4333DB-1A0E-4E98-BE5A-BDB89AF05886}</x14:id>
        </ext>
      </extLst>
    </cfRule>
  </conditionalFormatting>
  <conditionalFormatting sqref="AG10:AG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{25AE5292-D68C-4F49-8FA0-3D669777ECD9}</x14:id>
        </ext>
      </extLst>
    </cfRule>
  </conditionalFormatting>
  <conditionalFormatting sqref="AG22:AG23 AG19:AG20 AG13:AG14 AG10:AG11 AG16:AG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{648F1F61-D4E2-402F-8238-DB86038317D8}</x14:id>
        </ext>
      </extLst>
    </cfRule>
  </conditionalFormatting>
  <conditionalFormatting sqref="I14:AF14">
    <cfRule type="colorScale" priority="3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F20">
    <cfRule type="colorScale" priority="3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F23">
    <cfRule type="colorScale" priority="3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F11">
    <cfRule type="colorScale" priority="3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F17">
    <cfRule type="colorScale" priority="3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scale="6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41D3F5-ED99-4CD9-BDA8-E3929BBA6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8E8D6300-8B48-470C-BA69-78D63005A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D0A8348A-2533-410A-B039-D818F9E601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37F1A25-6341-417C-B5F4-B458579A5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E4333DB-1A0E-4E98-BE5A-BDB89AF05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5AE5292-D68C-4F49-8FA0-3D669777E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AG10:AG11</xm:sqref>
        </x14:conditionalFormatting>
        <x14:conditionalFormatting xmlns:xm="http://schemas.microsoft.com/office/excel/2006/main">
          <x14:cfRule type="dataBar" id="{648F1F61-D4E2-402F-8238-DB8603831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AG22:AG23 AG19:AG20 AG13:AG14 AG10:AG11 AG16:AG17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185E0A-896A-4DE9-8F71-746092AC2565}">
  <ds:schemaRefs>
    <ds:schemaRef ds:uri="d4ea72f7-698a-4710-9b83-5c5b7609dc8a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50</vt:i4>
      </vt:variant>
    </vt:vector>
  </HeadingPairs>
  <TitlesOfParts>
    <vt:vector size="99" baseType="lpstr">
      <vt:lpstr>PANEL DE CONTROL DISTRITAL</vt:lpstr>
      <vt:lpstr>210151</vt:lpstr>
      <vt:lpstr>210152</vt:lpstr>
      <vt:lpstr>210153</vt:lpstr>
      <vt:lpstr>210154</vt:lpstr>
      <vt:lpstr>210155</vt:lpstr>
      <vt:lpstr>210251</vt:lpstr>
      <vt:lpstr>210252 </vt:lpstr>
      <vt:lpstr>210253</vt:lpstr>
      <vt:lpstr>210254</vt:lpstr>
      <vt:lpstr>210255</vt:lpstr>
      <vt:lpstr>210351</vt:lpstr>
      <vt:lpstr>210352</vt:lpstr>
      <vt:lpstr>210353</vt:lpstr>
      <vt:lpstr>210354</vt:lpstr>
      <vt:lpstr>210451</vt:lpstr>
      <vt:lpstr>210452</vt:lpstr>
      <vt:lpstr>210453</vt:lpstr>
      <vt:lpstr>210454</vt:lpstr>
      <vt:lpstr>210551</vt:lpstr>
      <vt:lpstr>210552</vt:lpstr>
      <vt:lpstr>210553</vt:lpstr>
      <vt:lpstr>210651</vt:lpstr>
      <vt:lpstr>210751</vt:lpstr>
      <vt:lpstr>210752</vt:lpstr>
      <vt:lpstr>210753</vt:lpstr>
      <vt:lpstr>210851</vt:lpstr>
      <vt:lpstr>210852</vt:lpstr>
      <vt:lpstr>210853</vt:lpstr>
      <vt:lpstr>210854</vt:lpstr>
      <vt:lpstr>210855</vt:lpstr>
      <vt:lpstr>210951</vt:lpstr>
      <vt:lpstr>210952</vt:lpstr>
      <vt:lpstr>211051</vt:lpstr>
      <vt:lpstr>211052</vt:lpstr>
      <vt:lpstr>211151</vt:lpstr>
      <vt:lpstr>211251</vt:lpstr>
      <vt:lpstr>211252</vt:lpstr>
      <vt:lpstr>211351</vt:lpstr>
      <vt:lpstr>211352</vt:lpstr>
      <vt:lpstr>211353</vt:lpstr>
      <vt:lpstr>211451</vt:lpstr>
      <vt:lpstr>211452</vt:lpstr>
      <vt:lpstr>211453</vt:lpstr>
      <vt:lpstr>211454</vt:lpstr>
      <vt:lpstr>211455</vt:lpstr>
      <vt:lpstr>211456</vt:lpstr>
      <vt:lpstr>211551</vt:lpstr>
      <vt:lpstr>211552</vt:lpstr>
      <vt:lpstr>'PANEL DE CONTROL DISTRITAL'!Área_de_impresión</vt:lpstr>
      <vt:lpstr>'210151'!Títulos_a_imprimir</vt:lpstr>
      <vt:lpstr>'210152'!Títulos_a_imprimir</vt:lpstr>
      <vt:lpstr>'210153'!Títulos_a_imprimir</vt:lpstr>
      <vt:lpstr>'210154'!Títulos_a_imprimir</vt:lpstr>
      <vt:lpstr>'210155'!Títulos_a_imprimir</vt:lpstr>
      <vt:lpstr>'210251'!Títulos_a_imprimir</vt:lpstr>
      <vt:lpstr>'210252 '!Títulos_a_imprimir</vt:lpstr>
      <vt:lpstr>'210253'!Títulos_a_imprimir</vt:lpstr>
      <vt:lpstr>'210254'!Títulos_a_imprimir</vt:lpstr>
      <vt:lpstr>'210255'!Títulos_a_imprimir</vt:lpstr>
      <vt:lpstr>'210351'!Títulos_a_imprimir</vt:lpstr>
      <vt:lpstr>'210352'!Títulos_a_imprimir</vt:lpstr>
      <vt:lpstr>'210353'!Títulos_a_imprimir</vt:lpstr>
      <vt:lpstr>'210354'!Títulos_a_imprimir</vt:lpstr>
      <vt:lpstr>'210451'!Títulos_a_imprimir</vt:lpstr>
      <vt:lpstr>'210452'!Títulos_a_imprimir</vt:lpstr>
      <vt:lpstr>'210453'!Títulos_a_imprimir</vt:lpstr>
      <vt:lpstr>'210454'!Títulos_a_imprimir</vt:lpstr>
      <vt:lpstr>'210551'!Títulos_a_imprimir</vt:lpstr>
      <vt:lpstr>'210552'!Títulos_a_imprimir</vt:lpstr>
      <vt:lpstr>'210553'!Títulos_a_imprimir</vt:lpstr>
      <vt:lpstr>'210651'!Títulos_a_imprimir</vt:lpstr>
      <vt:lpstr>'210751'!Títulos_a_imprimir</vt:lpstr>
      <vt:lpstr>'210752'!Títulos_a_imprimir</vt:lpstr>
      <vt:lpstr>'210753'!Títulos_a_imprimir</vt:lpstr>
      <vt:lpstr>'210851'!Títulos_a_imprimir</vt:lpstr>
      <vt:lpstr>'210852'!Títulos_a_imprimir</vt:lpstr>
      <vt:lpstr>'210853'!Títulos_a_imprimir</vt:lpstr>
      <vt:lpstr>'210854'!Títulos_a_imprimir</vt:lpstr>
      <vt:lpstr>'210855'!Títulos_a_imprimir</vt:lpstr>
      <vt:lpstr>'210951'!Títulos_a_imprimir</vt:lpstr>
      <vt:lpstr>'210952'!Títulos_a_imprimir</vt:lpstr>
      <vt:lpstr>'211051'!Títulos_a_imprimir</vt:lpstr>
      <vt:lpstr>'211052'!Títulos_a_imprimir</vt:lpstr>
      <vt:lpstr>'211151'!Títulos_a_imprimir</vt:lpstr>
      <vt:lpstr>'211251'!Títulos_a_imprimir</vt:lpstr>
      <vt:lpstr>'211252'!Títulos_a_imprimir</vt:lpstr>
      <vt:lpstr>'211351'!Títulos_a_imprimir</vt:lpstr>
      <vt:lpstr>'211352'!Títulos_a_imprimir</vt:lpstr>
      <vt:lpstr>'211353'!Títulos_a_imprimir</vt:lpstr>
      <vt:lpstr>'211451'!Títulos_a_imprimir</vt:lpstr>
      <vt:lpstr>'211452'!Títulos_a_imprimir</vt:lpstr>
      <vt:lpstr>'211453'!Títulos_a_imprimir</vt:lpstr>
      <vt:lpstr>'211454'!Títulos_a_imprimir</vt:lpstr>
      <vt:lpstr>'211455'!Títulos_a_imprimir</vt:lpstr>
      <vt:lpstr>'211456'!Títulos_a_imprimir</vt:lpstr>
      <vt:lpstr>'211551'!Títulos_a_imprimir</vt:lpstr>
      <vt:lpstr>'211552'!Títulos_a_imprimir</vt:lpstr>
      <vt:lpstr>'PANEL DE CONTROL DISTRITAL'!Títulos_a_imprimir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PALACIOS MARTINEZ DANIEL</cp:lastModifiedBy>
  <cp:lastPrinted>2020-12-16T16:33:05Z</cp:lastPrinted>
  <dcterms:created xsi:type="dcterms:W3CDTF">2017-02-09T16:44:50Z</dcterms:created>
  <dcterms:modified xsi:type="dcterms:W3CDTF">2020-12-16T16:33:29Z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