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:\PORTAL 2024_14032024\Sistema de Gestion de la Calidad - GTO\9. Evaluación del Desempeño\Indicadores\2023\"/>
    </mc:Choice>
  </mc:AlternateContent>
  <xr:revisionPtr revIDLastSave="0" documentId="8_{BB782BCD-2BB1-4E32-BA8E-CD6E2091B93C}" xr6:coauthVersionLast="47" xr6:coauthVersionMax="47" xr10:uidLastSave="{00000000-0000-0000-0000-000000000000}"/>
  <bookViews>
    <workbookView xWindow="1065" yWindow="-120" windowWidth="27855" windowHeight="16440" tabRatio="689" xr2:uid="{00000000-000D-0000-FFFF-FFFF00000000}"/>
  </bookViews>
  <sheets>
    <sheet name="Proceso de Apoyo" sheetId="9" r:id="rId1"/>
  </sheets>
  <definedNames>
    <definedName name="_xlnm.Print_Titles" localSheetId="0">'Proceso de Apoyo'!$1:$2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28" i="9" l="1"/>
  <c r="T52" i="9"/>
  <c r="T49" i="9"/>
  <c r="T26" i="9"/>
  <c r="H32" i="9"/>
  <c r="I32" i="9"/>
  <c r="J32" i="9"/>
  <c r="K32" i="9"/>
  <c r="L32" i="9"/>
  <c r="M32" i="9"/>
  <c r="N32" i="9"/>
  <c r="O32" i="9"/>
  <c r="P32" i="9"/>
  <c r="Q32" i="9"/>
  <c r="H9" i="9"/>
  <c r="I9" i="9"/>
  <c r="J9" i="9"/>
  <c r="K9" i="9"/>
  <c r="L9" i="9"/>
  <c r="M9" i="9"/>
  <c r="N9" i="9"/>
  <c r="O9" i="9"/>
  <c r="P9" i="9" l="1"/>
  <c r="S9" i="9"/>
  <c r="Q9" i="9"/>
  <c r="R32" i="9" l="1"/>
  <c r="S32" i="9" l="1"/>
  <c r="T31" i="9" s="1"/>
  <c r="R9" i="9" l="1"/>
  <c r="T8" i="9" s="1"/>
</calcChain>
</file>

<file path=xl/sharedStrings.xml><?xml version="1.0" encoding="utf-8"?>
<sst xmlns="http://schemas.openxmlformats.org/spreadsheetml/2006/main" count="99" uniqueCount="79">
  <si>
    <t>Ene</t>
  </si>
  <si>
    <t>Feb</t>
  </si>
  <si>
    <t>Sep</t>
  </si>
  <si>
    <t>Oct</t>
  </si>
  <si>
    <t>Nov</t>
  </si>
  <si>
    <t>Dic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</si>
  <si>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</si>
  <si>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</si>
  <si>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</si>
  <si>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</si>
  <si>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</si>
  <si>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</si>
  <si>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</si>
  <si>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</si>
  <si>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</si>
  <si>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</si>
  <si>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Valor esperado</t>
  </si>
  <si>
    <t xml:space="preserve">CUADRO DE OBSERVACIONES </t>
  </si>
  <si>
    <t>Descripción</t>
  </si>
  <si>
    <t xml:space="preserve">No conformidad </t>
  </si>
  <si>
    <t>TABLERO DE CONTROL DE PROCESOS DE APOYO DEL SISTEMA DE GESTIÓN DE LA CALIDAD</t>
  </si>
  <si>
    <t>Capacitación</t>
  </si>
  <si>
    <t>Soporte Técnico</t>
  </si>
  <si>
    <t xml:space="preserve">Valor que requiere atención y justificación en el apartado de observaciones </t>
  </si>
  <si>
    <t xml:space="preserve">Aprovechamiento </t>
  </si>
  <si>
    <t xml:space="preserve">Por campaña </t>
  </si>
  <si>
    <t>Participantes inscritos al curso</t>
  </si>
  <si>
    <t>Participantes efectivos en el curso</t>
  </si>
  <si>
    <t>Sumatoria de calificaciones obtenida</t>
  </si>
  <si>
    <t>Efectividad de atención</t>
  </si>
  <si>
    <t>Por campaña</t>
  </si>
  <si>
    <t>Casos CAU levantados</t>
  </si>
  <si>
    <t>Solicitudes presentadas</t>
  </si>
  <si>
    <t>Plantilla de personal autorizado MAC</t>
  </si>
  <si>
    <t>Total de vacantes generadas</t>
  </si>
  <si>
    <t>Distrito 01</t>
  </si>
  <si>
    <t>Distrito 02</t>
  </si>
  <si>
    <t>Distrito 03</t>
  </si>
  <si>
    <t>80 pts</t>
  </si>
  <si>
    <t>Promedio de evaluación de desempeño</t>
  </si>
  <si>
    <t>Sumatoria de evaluaciones de la plantilla</t>
  </si>
  <si>
    <t>Solicitudes efectivas</t>
  </si>
  <si>
    <t xml:space="preserve">Semaforización </t>
  </si>
  <si>
    <t>Reclutamiento y Selección</t>
  </si>
  <si>
    <t>Suministro de bienes y servicios</t>
  </si>
  <si>
    <t>Desempeño del Personal</t>
  </si>
  <si>
    <t>Mensual</t>
  </si>
  <si>
    <t xml:space="preserve">Permanencia de personal </t>
  </si>
  <si>
    <t>((Plantilla de personal autorizado de MAC-Vacantes generadas)/Plantilla de personal autorizado de MAC) * 100</t>
  </si>
  <si>
    <t>(Participantes efectivos en el curso/Participantes inscritos al curso) * 100</t>
  </si>
  <si>
    <t>Capacitación efectiva</t>
  </si>
  <si>
    <t>(Solicitudes atendidas/Casos levantados) * 100</t>
  </si>
  <si>
    <t>(Solicitudes atendidas/Solicitudes presentadas) * 100</t>
  </si>
  <si>
    <t xml:space="preserve">PROCESOS DE APOYO E INDICADORES </t>
  </si>
  <si>
    <t>Numero de Distritos</t>
  </si>
  <si>
    <t>Mar</t>
  </si>
  <si>
    <t>Abr</t>
  </si>
  <si>
    <t>May</t>
  </si>
  <si>
    <t>Jun</t>
  </si>
  <si>
    <t>Jul</t>
  </si>
  <si>
    <t>Ago</t>
  </si>
  <si>
    <t>CAP 2022</t>
  </si>
  <si>
    <t>CAI 2022</t>
  </si>
  <si>
    <t>Distrito 04</t>
  </si>
  <si>
    <t>Distrito 05</t>
  </si>
  <si>
    <t>Distrito 06</t>
  </si>
  <si>
    <t>Distrito 07</t>
  </si>
  <si>
    <t>Distrito 08</t>
  </si>
  <si>
    <t>Distrito 09</t>
  </si>
  <si>
    <t>Distrito 10</t>
  </si>
  <si>
    <t>Distrito 11</t>
  </si>
  <si>
    <t>Distrito 12</t>
  </si>
  <si>
    <t>Distrito 13</t>
  </si>
  <si>
    <t>Distrito 14</t>
  </si>
  <si>
    <t>Distrito 15</t>
  </si>
  <si>
    <t>INSTITUTO NACIONAL ELECTORAL
SISTEMA DE GESTIÓN DE LA CALIDAD
GUANAJUATO</t>
  </si>
  <si>
    <t>Valor suficiente</t>
  </si>
  <si>
    <t>(Sumatoria de evaluaciones de la plantilla/Número de distritos) * 10</t>
  </si>
  <si>
    <t>(Sumatoria de calificaciones obtenidas/Participantes efectivos en el curso)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</si>
</sst>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27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b/>
      <sz val="11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8"/>
      <color theme="1"/>
      <name val="Arial"/>
      <family val="2"/>
    </font>
    <font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b/>
      <sz val="10"/>
      <color theme="0"/>
      <name val="Arial"/>
      <family val="2"/>
    </font>
    <font>
      <sz val="20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sz val="8"/>
      <color theme="3" tint="-0.249977111117893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3"/>
      <name val="Arial"/>
      <family val="2"/>
    </font>
    <font>
      <sz val="18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3366"/>
        <bgColor indexed="64"/>
      </patternFill>
    </fill>
  </fills>
  <borders count="2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/>
      <diagonal/>
    </border>
    <border>
      <left style="double">
        <color theme="0" tint="-0.499984740745262"/>
      </left>
      <right style="double">
        <color theme="0" tint="-0.499984740745262"/>
      </right>
      <top/>
      <bottom/>
      <diagonal/>
    </border>
    <border>
      <left/>
      <right/>
      <top style="double">
        <color rgb="FFB2B2B2"/>
      </top>
      <bottom style="double">
        <color rgb="FFB2B2B2"/>
      </bottom>
      <diagonal/>
    </border>
    <border>
      <left/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/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/>
      <top style="double">
        <color rgb="FFB2B2B2"/>
      </top>
      <bottom/>
      <diagonal/>
    </border>
    <border>
      <left/>
      <right/>
      <top style="double">
        <color rgb="FFB2B2B2"/>
      </top>
      <bottom/>
      <diagonal/>
    </border>
    <border>
      <left/>
      <right style="double">
        <color rgb="FFB2B2B2"/>
      </right>
      <top style="double">
        <color rgb="FFB2B2B2"/>
      </top>
      <bottom/>
      <diagonal/>
    </border>
    <border>
      <left style="double">
        <color rgb="FFB2B2B2"/>
      </left>
      <right/>
      <top/>
      <bottom style="double">
        <color rgb="FFB2B2B2"/>
      </bottom>
      <diagonal/>
    </border>
    <border>
      <left/>
      <right/>
      <top/>
      <bottom style="double">
        <color rgb="FFB2B2B2"/>
      </bottom>
      <diagonal/>
    </border>
    <border>
      <left/>
      <right style="double">
        <color rgb="FFB2B2B2"/>
      </right>
      <top/>
      <bottom style="double">
        <color rgb="FFB2B2B2"/>
      </bottom>
      <diagonal/>
    </border>
  </borders>
  <cellStyleXfs count="8">
    <xf numFmtId="0" fontId="0" fillId="0" borderId="0"/>
    <xf numFmtId="0" fontId="2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9" fillId="3" borderId="0" applyFont="0" applyBorder="0" applyAlignment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</cellStyleXfs>
  <cellXfs count="13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horizontal="right" vertical="top"/>
    </xf>
    <xf numFmtId="0" fontId="13" fillId="0" borderId="1" xfId="0" applyFont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6" fillId="0" borderId="1" xfId="2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top" wrapText="1"/>
    </xf>
    <xf numFmtId="0" fontId="2" fillId="5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6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0" fillId="2" borderId="1" xfId="0" applyFont="1" applyFill="1" applyBorder="1" applyAlignment="1">
      <alignment horizontal="center" vertical="center" wrapText="1"/>
    </xf>
    <xf numFmtId="9" fontId="13" fillId="0" borderId="1" xfId="0" applyNumberFormat="1" applyFont="1" applyBorder="1" applyAlignment="1">
      <alignment horizontal="center" vertical="center"/>
    </xf>
    <xf numFmtId="164" fontId="21" fillId="0" borderId="1" xfId="3" applyNumberFormat="1" applyFont="1" applyFill="1" applyBorder="1" applyAlignment="1">
      <alignment horizontal="center" vertical="center" wrapText="1"/>
    </xf>
    <xf numFmtId="3" fontId="21" fillId="0" borderId="1" xfId="3" applyNumberFormat="1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/>
    </xf>
    <xf numFmtId="2" fontId="6" fillId="0" borderId="1" xfId="3" applyNumberFormat="1" applyFont="1" applyFill="1" applyBorder="1" applyAlignment="1">
      <alignment horizontal="center" vertical="center"/>
    </xf>
    <xf numFmtId="1" fontId="23" fillId="4" borderId="1" xfId="3" applyNumberFormat="1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1" fontId="6" fillId="0" borderId="1" xfId="3" applyNumberFormat="1" applyFont="1" applyFill="1" applyBorder="1" applyAlignment="1">
      <alignment horizontal="center" vertical="center"/>
    </xf>
    <xf numFmtId="9" fontId="11" fillId="0" borderId="1" xfId="3" applyNumberFormat="1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5" fillId="7" borderId="0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8" fillId="4" borderId="4" xfId="2" applyNumberFormat="1" applyFont="1" applyFill="1" applyBorder="1" applyAlignment="1">
      <alignment horizontal="center" vertical="center"/>
    </xf>
    <xf numFmtId="0" fontId="18" fillId="2" borderId="4" xfId="0" applyFont="1" applyFill="1" applyBorder="1" applyAlignment="1">
      <alignment horizontal="center" vertical="center"/>
    </xf>
    <xf numFmtId="0" fontId="6" fillId="0" borderId="4" xfId="2" applyNumberFormat="1" applyFont="1" applyFill="1" applyBorder="1" applyAlignment="1">
      <alignment horizontal="center" vertical="center"/>
    </xf>
    <xf numFmtId="2" fontId="6" fillId="0" borderId="4" xfId="3" applyNumberFormat="1" applyFont="1" applyFill="1" applyBorder="1" applyAlignment="1">
      <alignment horizontal="center" vertical="center"/>
    </xf>
    <xf numFmtId="1" fontId="23" fillId="4" borderId="4" xfId="3" applyNumberFormat="1" applyFont="1" applyFill="1" applyBorder="1" applyAlignment="1">
      <alignment horizontal="center" vertical="center"/>
    </xf>
    <xf numFmtId="1" fontId="6" fillId="0" borderId="4" xfId="3" applyNumberFormat="1" applyFont="1" applyFill="1" applyBorder="1" applyAlignment="1">
      <alignment horizontal="center" vertical="center"/>
    </xf>
    <xf numFmtId="3" fontId="6" fillId="0" borderId="4" xfId="6" applyNumberFormat="1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6" fillId="8" borderId="1" xfId="3" applyNumberFormat="1" applyFont="1" applyFill="1" applyBorder="1" applyAlignment="1">
      <alignment horizontal="center" vertical="center"/>
    </xf>
    <xf numFmtId="0" fontId="6" fillId="8" borderId="4" xfId="3" applyNumberFormat="1" applyFont="1" applyFill="1" applyBorder="1" applyAlignment="1">
      <alignment horizontal="center" vertical="center"/>
    </xf>
    <xf numFmtId="0" fontId="6" fillId="8" borderId="1" xfId="2" applyNumberFormat="1" applyFont="1" applyFill="1" applyBorder="1" applyAlignment="1">
      <alignment horizontal="center" vertical="center"/>
    </xf>
    <xf numFmtId="0" fontId="6" fillId="8" borderId="4" xfId="2" applyNumberFormat="1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1" fontId="4" fillId="4" borderId="1" xfId="3" applyNumberFormat="1" applyFont="1" applyFill="1" applyBorder="1" applyAlignment="1">
      <alignment horizontal="center" vertical="center"/>
    </xf>
    <xf numFmtId="0" fontId="21" fillId="4" borderId="1" xfId="2" applyNumberFormat="1" applyFont="1" applyFill="1" applyBorder="1" applyAlignment="1">
      <alignment horizontal="center" vertical="center"/>
    </xf>
    <xf numFmtId="0" fontId="6" fillId="8" borderId="1" xfId="6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14" fillId="4" borderId="4" xfId="3" applyNumberFormat="1" applyFont="1" applyFill="1" applyBorder="1" applyAlignment="1">
      <alignment horizontal="center" vertical="center"/>
    </xf>
    <xf numFmtId="0" fontId="14" fillId="4" borderId="5" xfId="3" applyNumberFormat="1" applyFont="1" applyFill="1" applyBorder="1" applyAlignment="1">
      <alignment horizontal="center" vertical="center"/>
    </xf>
    <xf numFmtId="0" fontId="14" fillId="4" borderId="6" xfId="3" applyNumberFormat="1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164" fontId="26" fillId="4" borderId="15" xfId="6" applyNumberFormat="1" applyFont="1" applyFill="1" applyBorder="1" applyAlignment="1">
      <alignment horizontal="center" vertical="center" wrapText="1"/>
    </xf>
    <xf numFmtId="164" fontId="26" fillId="4" borderId="16" xfId="6" applyNumberFormat="1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14" fillId="0" borderId="13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0" fillId="0" borderId="2" xfId="0" applyFont="1" applyFill="1" applyBorder="1" applyAlignment="1">
      <alignment horizontal="center" vertical="center" wrapText="1"/>
    </xf>
    <xf numFmtId="0" fontId="10" fillId="0" borderId="3" xfId="0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" fontId="26" fillId="4" borderId="15" xfId="6" applyNumberFormat="1" applyFont="1" applyFill="1" applyBorder="1" applyAlignment="1">
      <alignment horizontal="center" vertical="center" wrapText="1"/>
    </xf>
    <xf numFmtId="1" fontId="26" fillId="4" borderId="16" xfId="6" applyNumberFormat="1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/>
    </xf>
    <xf numFmtId="9" fontId="25" fillId="0" borderId="9" xfId="2" applyNumberFormat="1" applyFont="1" applyFill="1" applyBorder="1" applyAlignment="1">
      <alignment horizontal="center" vertical="center"/>
    </xf>
    <xf numFmtId="9" fontId="25" fillId="0" borderId="0" xfId="2" applyNumberFormat="1" applyFont="1" applyFill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1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0" fillId="0" borderId="12" xfId="0" applyFont="1" applyFill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6" fillId="0" borderId="12" xfId="0" applyFont="1" applyBorder="1" applyAlignment="1">
      <alignment horizontal="center" vertical="center" wrapText="1"/>
    </xf>
    <xf numFmtId="0" fontId="11" fillId="0" borderId="0" xfId="0" applyFont="1" applyAlignment="1">
      <alignment horizontal="right" vertical="top" wrapText="1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 textRotation="90"/>
    </xf>
    <xf numFmtId="0" fontId="20" fillId="2" borderId="12" xfId="0" applyFont="1" applyFill="1" applyBorder="1" applyAlignment="1">
      <alignment horizontal="center" vertical="center" textRotation="90"/>
    </xf>
    <xf numFmtId="0" fontId="20" fillId="2" borderId="3" xfId="0" applyFont="1" applyFill="1" applyBorder="1" applyAlignment="1">
      <alignment horizontal="center" vertical="center" textRotation="90"/>
    </xf>
    <xf numFmtId="0" fontId="5" fillId="5" borderId="11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5" borderId="8" xfId="0" applyFont="1" applyFill="1" applyBorder="1" applyAlignment="1">
      <alignment horizontal="center" vertical="center"/>
    </xf>
    <xf numFmtId="0" fontId="5" fillId="5" borderId="14" xfId="0" applyFont="1" applyFill="1" applyBorder="1" applyAlignment="1">
      <alignment horizontal="center" vertical="center"/>
    </xf>
    <xf numFmtId="0" fontId="18" fillId="2" borderId="17" xfId="0" applyFont="1" applyFill="1" applyBorder="1" applyAlignment="1">
      <alignment horizontal="center" vertical="center"/>
    </xf>
    <xf numFmtId="0" fontId="18" fillId="2" borderId="18" xfId="0" applyFont="1" applyFill="1" applyBorder="1" applyAlignment="1">
      <alignment horizontal="center" vertical="center"/>
    </xf>
    <xf numFmtId="0" fontId="18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</cellXfs>
  <cellStyles count="8">
    <cellStyle name="FONS" xfId="4" xr:uid="{00000000-0005-0000-0000-000000000000}"/>
    <cellStyle name="Millares" xfId="2" builtinId="3"/>
    <cellStyle name="Millares 2" xfId="5" xr:uid="{00000000-0005-0000-0000-000002000000}"/>
    <cellStyle name="Normal" xfId="0" builtinId="0"/>
    <cellStyle name="Normal 2" xfId="1" xr:uid="{00000000-0005-0000-0000-000004000000}"/>
    <cellStyle name="Normal 3" xfId="7" xr:uid="{00000000-0005-0000-0000-000005000000}"/>
    <cellStyle name="Porcentaje" xfId="3" builtinId="5"/>
    <cellStyle name="Porcentaje 2" xfId="6" xr:uid="{00000000-0005-0000-0000-000007000000}"/>
  </cellStyles>
  <dxfs count="16"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  <dxf>
      <font>
        <b/>
        <i val="0"/>
        <color theme="0"/>
      </font>
      <fill>
        <patternFill>
          <bgColor rgb="FFE98BD7"/>
        </patternFill>
      </fill>
    </dxf>
    <dxf>
      <font>
        <b/>
        <i val="0"/>
        <color theme="0"/>
      </font>
      <fill>
        <patternFill>
          <bgColor rgb="FFD5007F"/>
        </patternFill>
      </fill>
    </dxf>
    <dxf>
      <font>
        <b/>
        <i val="0"/>
        <color theme="0"/>
      </font>
      <fill>
        <patternFill>
          <bgColor rgb="FF950054"/>
        </patternFill>
      </fill>
    </dxf>
  </dxfs>
  <tableStyles count="0" defaultTableStyle="TableStyleMedium2" defaultPivotStyle="PivotStyleLight16"/>
  <colors>
    <mruColors>
      <color rgb="FF993366"/>
      <color rgb="FF950054"/>
      <color rgb="FFE98BD7"/>
      <color rgb="FFD5007F"/>
      <color rgb="FF972958"/>
      <color rgb="FFFAE2F5"/>
      <color rgb="FFFF69C2"/>
      <color rgb="FFB8006E"/>
      <color rgb="FFB2B2B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312964</xdr:colOff>
      <xdr:row>0</xdr:row>
      <xdr:rowOff>68035</xdr:rowOff>
    </xdr:from>
    <xdr:to>
      <xdr:col>1</xdr:col>
      <xdr:colOff>1098246</xdr:colOff>
      <xdr:row>1</xdr:row>
      <xdr:rowOff>46264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4964" y="449035"/>
          <a:ext cx="1370389" cy="4953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64"/>
  <sheetViews>
    <sheetView tabSelected="1" zoomScale="112" zoomScaleNormal="112" workbookViewId="0">
      <selection activeCell="A8" sqref="A8:A24"/>
    </sheetView>
  </sheetViews>
  <sheetFormatPr baseColWidth="10" defaultColWidth="11.42578125" defaultRowHeight="30" customHeight="1" x14ac:dyDescent="0.2"/>
  <cols>
    <col min="1" max="1" width="8.85546875" style="1" customWidth="1"/>
    <col min="2" max="2" width="31.7109375" style="1" customWidth="1"/>
    <col min="3" max="3" width="31.5703125" style="1" customWidth="1"/>
    <col min="4" max="4" width="21.7109375" style="1" customWidth="1"/>
    <col min="5" max="5" width="13.42578125" style="1" bestFit="1" customWidth="1"/>
    <col min="6" max="6" width="10.28515625" style="1" bestFit="1" customWidth="1"/>
    <col min="7" max="15" width="13.85546875" style="1" customWidth="1"/>
    <col min="16" max="19" width="11.140625" style="1" customWidth="1"/>
    <col min="20" max="20" width="23.5703125" style="1" customWidth="1"/>
    <col min="21" max="16384" width="11.42578125" style="1"/>
  </cols>
  <sheetData>
    <row r="1" spans="1:20" ht="40.5" customHeight="1" x14ac:dyDescent="0.2">
      <c r="A1" s="98" t="s">
        <v>75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</row>
    <row r="2" spans="1:20" ht="5.25" customHeight="1" x14ac:dyDescent="0.2">
      <c r="A2" s="11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pans="1:20" ht="30" customHeight="1" x14ac:dyDescent="0.2">
      <c r="A3" s="99" t="s">
        <v>20</v>
      </c>
      <c r="B3" s="100"/>
      <c r="C3" s="100"/>
      <c r="D3" s="100"/>
      <c r="E3" s="100"/>
      <c r="F3" s="100"/>
      <c r="G3" s="100"/>
      <c r="H3" s="100"/>
      <c r="I3" s="100"/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1"/>
    </row>
    <row r="4" spans="1:20" ht="5.25" customHeight="1" x14ac:dyDescent="0.2"/>
    <row r="5" spans="1:20" ht="18" customHeight="1" x14ac:dyDescent="0.2">
      <c r="A5" s="106" t="s">
        <v>6</v>
      </c>
      <c r="B5" s="103" t="s">
        <v>53</v>
      </c>
      <c r="C5" s="104"/>
      <c r="D5" s="104"/>
      <c r="E5" s="104"/>
      <c r="F5" s="104"/>
      <c r="G5" s="105"/>
      <c r="H5" s="30"/>
      <c r="I5" s="30"/>
      <c r="J5" s="30"/>
      <c r="K5" s="30"/>
      <c r="L5" s="30"/>
      <c r="M5" s="30"/>
      <c r="N5" s="30"/>
      <c r="O5" s="30"/>
      <c r="P5" s="111"/>
      <c r="Q5" s="112"/>
      <c r="R5" s="112"/>
      <c r="S5" s="112"/>
      <c r="T5" s="102" t="s">
        <v>13</v>
      </c>
    </row>
    <row r="6" spans="1:20" ht="15.75" x14ac:dyDescent="0.2">
      <c r="A6" s="107"/>
      <c r="B6" s="103" t="s">
        <v>10</v>
      </c>
      <c r="C6" s="105"/>
      <c r="D6" s="103" t="s">
        <v>11</v>
      </c>
      <c r="E6" s="104"/>
      <c r="F6" s="104"/>
      <c r="G6" s="105"/>
      <c r="H6" s="113" t="s">
        <v>61</v>
      </c>
      <c r="I6" s="114"/>
      <c r="J6" s="114"/>
      <c r="K6" s="114"/>
      <c r="L6" s="114"/>
      <c r="M6" s="114"/>
      <c r="N6" s="114"/>
      <c r="O6" s="115"/>
      <c r="P6" s="109" t="s">
        <v>62</v>
      </c>
      <c r="Q6" s="110"/>
      <c r="R6" s="110"/>
      <c r="S6" s="110"/>
      <c r="T6" s="102"/>
    </row>
    <row r="7" spans="1:20" s="2" customFormat="1" ht="15" customHeight="1" thickBot="1" x14ac:dyDescent="0.25">
      <c r="A7" s="108"/>
      <c r="B7" s="4" t="s">
        <v>15</v>
      </c>
      <c r="C7" s="4" t="s">
        <v>7</v>
      </c>
      <c r="D7" s="4" t="s">
        <v>9</v>
      </c>
      <c r="E7" s="16" t="s">
        <v>8</v>
      </c>
      <c r="F7" s="16" t="s">
        <v>12</v>
      </c>
      <c r="G7" s="16" t="s">
        <v>14</v>
      </c>
      <c r="H7" s="24" t="s">
        <v>0</v>
      </c>
      <c r="I7" s="24" t="s">
        <v>1</v>
      </c>
      <c r="J7" s="24" t="s">
        <v>55</v>
      </c>
      <c r="K7" s="24" t="s">
        <v>56</v>
      </c>
      <c r="L7" s="24" t="s">
        <v>57</v>
      </c>
      <c r="M7" s="24" t="s">
        <v>58</v>
      </c>
      <c r="N7" s="24" t="s">
        <v>59</v>
      </c>
      <c r="O7" s="24" t="s">
        <v>60</v>
      </c>
      <c r="P7" s="24" t="s">
        <v>2</v>
      </c>
      <c r="Q7" s="24" t="s">
        <v>3</v>
      </c>
      <c r="R7" s="24" t="s">
        <v>4</v>
      </c>
      <c r="S7" s="34" t="s">
        <v>5</v>
      </c>
      <c r="T7" s="102"/>
    </row>
    <row r="8" spans="1:20" s="2" customFormat="1" ht="13.9" customHeight="1" thickTop="1" x14ac:dyDescent="0.2">
      <c r="A8" s="71">
        <v>1</v>
      </c>
      <c r="B8" s="79" t="s">
        <v>43</v>
      </c>
      <c r="C8" s="96" t="s">
        <v>47</v>
      </c>
      <c r="D8" s="53" t="s">
        <v>48</v>
      </c>
      <c r="E8" s="85" t="s">
        <v>33</v>
      </c>
      <c r="F8" s="86"/>
      <c r="G8" s="87"/>
      <c r="H8" s="29">
        <v>278</v>
      </c>
      <c r="I8" s="29">
        <v>278</v>
      </c>
      <c r="J8" s="29">
        <v>278</v>
      </c>
      <c r="K8" s="29">
        <v>278</v>
      </c>
      <c r="L8" s="29">
        <v>278</v>
      </c>
      <c r="M8" s="29">
        <v>278</v>
      </c>
      <c r="N8" s="29">
        <v>278</v>
      </c>
      <c r="O8" s="29">
        <v>278</v>
      </c>
      <c r="P8" s="49">
        <v>278</v>
      </c>
      <c r="Q8" s="51">
        <v>278</v>
      </c>
      <c r="R8" s="51">
        <v>278</v>
      </c>
      <c r="S8" s="51">
        <v>278</v>
      </c>
      <c r="T8" s="66">
        <f>IFERROR((SUM(H8:S8)-SUM(H9:S9))/SUM(H8:S8),0)</f>
        <v>0.98890887290167862</v>
      </c>
    </row>
    <row r="9" spans="1:20" s="2" customFormat="1" ht="13.15" customHeight="1" x14ac:dyDescent="0.2">
      <c r="A9" s="72"/>
      <c r="B9" s="95"/>
      <c r="C9" s="97"/>
      <c r="D9" s="54"/>
      <c r="E9" s="63" t="s">
        <v>34</v>
      </c>
      <c r="F9" s="64"/>
      <c r="G9" s="65"/>
      <c r="H9" s="25">
        <f t="shared" ref="H9:S9" si="0">SUM(H10:H24)</f>
        <v>2</v>
      </c>
      <c r="I9" s="25">
        <f t="shared" si="0"/>
        <v>9</v>
      </c>
      <c r="J9" s="25">
        <f t="shared" si="0"/>
        <v>3</v>
      </c>
      <c r="K9" s="25">
        <f t="shared" si="0"/>
        <v>1</v>
      </c>
      <c r="L9" s="25">
        <f t="shared" si="0"/>
        <v>2</v>
      </c>
      <c r="M9" s="25">
        <f t="shared" si="0"/>
        <v>1</v>
      </c>
      <c r="N9" s="25">
        <f t="shared" si="0"/>
        <v>2</v>
      </c>
      <c r="O9" s="25">
        <f t="shared" si="0"/>
        <v>1</v>
      </c>
      <c r="P9" s="25">
        <f t="shared" si="0"/>
        <v>6</v>
      </c>
      <c r="Q9" s="25">
        <f t="shared" si="0"/>
        <v>7</v>
      </c>
      <c r="R9" s="25">
        <f t="shared" si="0"/>
        <v>3</v>
      </c>
      <c r="S9" s="36">
        <f t="shared" si="0"/>
        <v>0</v>
      </c>
      <c r="T9" s="67"/>
    </row>
    <row r="10" spans="1:20" s="2" customFormat="1" ht="13.9" customHeight="1" x14ac:dyDescent="0.2">
      <c r="A10" s="72"/>
      <c r="B10" s="95"/>
      <c r="C10" s="97"/>
      <c r="D10" s="54"/>
      <c r="E10" s="90" t="s">
        <v>25</v>
      </c>
      <c r="F10" s="88">
        <v>0.9</v>
      </c>
      <c r="G10" s="20" t="s">
        <v>35</v>
      </c>
      <c r="H10" s="45">
        <v>0</v>
      </c>
      <c r="I10" s="45">
        <v>0</v>
      </c>
      <c r="J10" s="45">
        <v>0</v>
      </c>
      <c r="K10" s="45">
        <v>0</v>
      </c>
      <c r="L10" s="45">
        <v>0</v>
      </c>
      <c r="M10" s="45">
        <v>0</v>
      </c>
      <c r="N10" s="45">
        <v>0</v>
      </c>
      <c r="O10" s="45">
        <v>0</v>
      </c>
      <c r="P10" s="45">
        <v>0</v>
      </c>
      <c r="Q10" s="45">
        <v>1</v>
      </c>
      <c r="R10" s="45">
        <v>0</v>
      </c>
      <c r="S10" s="46">
        <v>0</v>
      </c>
      <c r="T10" s="67"/>
    </row>
    <row r="11" spans="1:20" s="2" customFormat="1" ht="13.9" customHeight="1" x14ac:dyDescent="0.2">
      <c r="A11" s="72"/>
      <c r="B11" s="95"/>
      <c r="C11" s="97"/>
      <c r="D11" s="54"/>
      <c r="E11" s="91"/>
      <c r="F11" s="89"/>
      <c r="G11" s="20" t="s">
        <v>36</v>
      </c>
      <c r="H11" s="45">
        <v>0</v>
      </c>
      <c r="I11" s="45">
        <v>0</v>
      </c>
      <c r="J11" s="45">
        <v>0</v>
      </c>
      <c r="K11" s="45">
        <v>0</v>
      </c>
      <c r="L11" s="45">
        <v>0</v>
      </c>
      <c r="M11" s="45">
        <v>0</v>
      </c>
      <c r="N11" s="45">
        <v>0</v>
      </c>
      <c r="O11" s="45">
        <v>0</v>
      </c>
      <c r="P11" s="45">
        <v>0</v>
      </c>
      <c r="Q11" s="45">
        <v>0</v>
      </c>
      <c r="R11" s="45">
        <v>0</v>
      </c>
      <c r="S11" s="45">
        <v>0</v>
      </c>
      <c r="T11" s="67"/>
    </row>
    <row r="12" spans="1:20" s="2" customFormat="1" ht="13.9" customHeight="1" x14ac:dyDescent="0.2">
      <c r="A12" s="72"/>
      <c r="B12" s="95"/>
      <c r="C12" s="97"/>
      <c r="D12" s="54"/>
      <c r="E12" s="91"/>
      <c r="F12" s="89"/>
      <c r="G12" s="20" t="s">
        <v>37</v>
      </c>
      <c r="H12" s="45">
        <v>0</v>
      </c>
      <c r="I12" s="45">
        <v>2</v>
      </c>
      <c r="J12" s="45">
        <v>2</v>
      </c>
      <c r="K12" s="45">
        <v>0</v>
      </c>
      <c r="L12" s="45">
        <v>0</v>
      </c>
      <c r="M12" s="45">
        <v>0</v>
      </c>
      <c r="N12" s="45">
        <v>0</v>
      </c>
      <c r="O12" s="45">
        <v>0</v>
      </c>
      <c r="P12" s="45">
        <v>0</v>
      </c>
      <c r="Q12" s="45">
        <v>0</v>
      </c>
      <c r="R12" s="45">
        <v>0</v>
      </c>
      <c r="S12" s="45">
        <v>0</v>
      </c>
      <c r="T12" s="67"/>
    </row>
    <row r="13" spans="1:20" s="2" customFormat="1" ht="13.9" customHeight="1" x14ac:dyDescent="0.2">
      <c r="A13" s="72"/>
      <c r="B13" s="95"/>
      <c r="C13" s="97"/>
      <c r="D13" s="54"/>
      <c r="E13" s="91"/>
      <c r="F13" s="89"/>
      <c r="G13" s="20" t="s">
        <v>63</v>
      </c>
      <c r="H13" s="45">
        <v>0</v>
      </c>
      <c r="I13" s="45">
        <v>0</v>
      </c>
      <c r="J13" s="45">
        <v>0</v>
      </c>
      <c r="K13" s="45">
        <v>0</v>
      </c>
      <c r="L13" s="45">
        <v>0</v>
      </c>
      <c r="M13" s="45">
        <v>0</v>
      </c>
      <c r="N13" s="45">
        <v>0</v>
      </c>
      <c r="O13" s="45">
        <v>0</v>
      </c>
      <c r="P13" s="45">
        <v>0</v>
      </c>
      <c r="Q13" s="45">
        <v>0</v>
      </c>
      <c r="R13" s="45">
        <v>0</v>
      </c>
      <c r="S13" s="45">
        <v>0</v>
      </c>
      <c r="T13" s="67"/>
    </row>
    <row r="14" spans="1:20" s="2" customFormat="1" ht="13.9" customHeight="1" x14ac:dyDescent="0.2">
      <c r="A14" s="72"/>
      <c r="B14" s="95"/>
      <c r="C14" s="97"/>
      <c r="D14" s="54"/>
      <c r="E14" s="91"/>
      <c r="F14" s="89"/>
      <c r="G14" s="20" t="s">
        <v>64</v>
      </c>
      <c r="H14" s="45">
        <v>0</v>
      </c>
      <c r="I14" s="45">
        <v>0</v>
      </c>
      <c r="J14" s="45">
        <v>0</v>
      </c>
      <c r="K14" s="45">
        <v>0</v>
      </c>
      <c r="L14" s="45">
        <v>0</v>
      </c>
      <c r="M14" s="45">
        <v>0</v>
      </c>
      <c r="N14" s="45">
        <v>0</v>
      </c>
      <c r="O14" s="45">
        <v>0</v>
      </c>
      <c r="P14" s="45">
        <v>0</v>
      </c>
      <c r="Q14" s="45">
        <v>1</v>
      </c>
      <c r="R14" s="45">
        <v>0</v>
      </c>
      <c r="S14" s="45">
        <v>0</v>
      </c>
      <c r="T14" s="67"/>
    </row>
    <row r="15" spans="1:20" s="2" customFormat="1" ht="13.9" customHeight="1" x14ac:dyDescent="0.2">
      <c r="A15" s="72"/>
      <c r="B15" s="95"/>
      <c r="C15" s="97"/>
      <c r="D15" s="54"/>
      <c r="E15" s="91"/>
      <c r="F15" s="89"/>
      <c r="G15" s="20" t="s">
        <v>65</v>
      </c>
      <c r="H15" s="45">
        <v>1</v>
      </c>
      <c r="I15" s="45">
        <v>2</v>
      </c>
      <c r="J15" s="45">
        <v>0</v>
      </c>
      <c r="K15" s="45">
        <v>0</v>
      </c>
      <c r="L15" s="45">
        <v>0</v>
      </c>
      <c r="M15" s="45">
        <v>0</v>
      </c>
      <c r="N15" s="45">
        <v>0</v>
      </c>
      <c r="O15" s="45">
        <v>0</v>
      </c>
      <c r="P15" s="45">
        <v>1</v>
      </c>
      <c r="Q15" s="45">
        <v>1</v>
      </c>
      <c r="R15" s="45">
        <v>0</v>
      </c>
      <c r="S15" s="45">
        <v>0</v>
      </c>
      <c r="T15" s="67"/>
    </row>
    <row r="16" spans="1:20" s="2" customFormat="1" ht="13.9" customHeight="1" x14ac:dyDescent="0.2">
      <c r="A16" s="72"/>
      <c r="B16" s="95"/>
      <c r="C16" s="97"/>
      <c r="D16" s="54"/>
      <c r="E16" s="91"/>
      <c r="F16" s="89"/>
      <c r="G16" s="20" t="s">
        <v>66</v>
      </c>
      <c r="H16" s="45">
        <v>1</v>
      </c>
      <c r="I16" s="45">
        <v>2</v>
      </c>
      <c r="J16" s="45">
        <v>0</v>
      </c>
      <c r="K16" s="45">
        <v>0</v>
      </c>
      <c r="L16" s="45">
        <v>1</v>
      </c>
      <c r="M16" s="45">
        <v>1</v>
      </c>
      <c r="N16" s="45">
        <v>0</v>
      </c>
      <c r="O16" s="45">
        <v>0</v>
      </c>
      <c r="P16" s="45">
        <v>1</v>
      </c>
      <c r="Q16" s="45">
        <v>0</v>
      </c>
      <c r="R16" s="45">
        <v>0</v>
      </c>
      <c r="S16" s="45">
        <v>0</v>
      </c>
      <c r="T16" s="67"/>
    </row>
    <row r="17" spans="1:20" s="2" customFormat="1" ht="13.9" customHeight="1" x14ac:dyDescent="0.2">
      <c r="A17" s="72"/>
      <c r="B17" s="95"/>
      <c r="C17" s="97"/>
      <c r="D17" s="54"/>
      <c r="E17" s="91"/>
      <c r="F17" s="89"/>
      <c r="G17" s="20" t="s">
        <v>67</v>
      </c>
      <c r="H17" s="45">
        <v>0</v>
      </c>
      <c r="I17" s="45">
        <v>0</v>
      </c>
      <c r="J17" s="45">
        <v>0</v>
      </c>
      <c r="K17" s="45">
        <v>0</v>
      </c>
      <c r="L17" s="45">
        <v>0</v>
      </c>
      <c r="M17" s="45">
        <v>0</v>
      </c>
      <c r="N17" s="45">
        <v>0</v>
      </c>
      <c r="O17" s="45">
        <v>1</v>
      </c>
      <c r="P17" s="52">
        <v>3</v>
      </c>
      <c r="Q17" s="52">
        <v>4</v>
      </c>
      <c r="R17" s="52">
        <v>2</v>
      </c>
      <c r="S17" s="52">
        <v>0</v>
      </c>
      <c r="T17" s="67"/>
    </row>
    <row r="18" spans="1:20" s="2" customFormat="1" ht="13.9" customHeight="1" x14ac:dyDescent="0.2">
      <c r="A18" s="72"/>
      <c r="B18" s="95"/>
      <c r="C18" s="97"/>
      <c r="D18" s="54"/>
      <c r="E18" s="91"/>
      <c r="F18" s="89"/>
      <c r="G18" s="20" t="s">
        <v>68</v>
      </c>
      <c r="H18" s="45">
        <v>0</v>
      </c>
      <c r="I18" s="45">
        <v>0</v>
      </c>
      <c r="J18" s="45">
        <v>0</v>
      </c>
      <c r="K18" s="45">
        <v>0</v>
      </c>
      <c r="L18" s="45">
        <v>0</v>
      </c>
      <c r="M18" s="45">
        <v>0</v>
      </c>
      <c r="N18" s="45">
        <v>0</v>
      </c>
      <c r="O18" s="45">
        <v>0</v>
      </c>
      <c r="P18" s="45">
        <v>0</v>
      </c>
      <c r="Q18" s="45">
        <v>0</v>
      </c>
      <c r="R18" s="45">
        <v>0</v>
      </c>
      <c r="S18" s="45">
        <v>0</v>
      </c>
      <c r="T18" s="67"/>
    </row>
    <row r="19" spans="1:20" s="2" customFormat="1" ht="13.9" customHeight="1" x14ac:dyDescent="0.2">
      <c r="A19" s="72"/>
      <c r="B19" s="95"/>
      <c r="C19" s="97"/>
      <c r="D19" s="54"/>
      <c r="E19" s="91"/>
      <c r="F19" s="89"/>
      <c r="G19" s="20" t="s">
        <v>69</v>
      </c>
      <c r="H19" s="45">
        <v>0</v>
      </c>
      <c r="I19" s="45">
        <v>0</v>
      </c>
      <c r="J19" s="45">
        <v>0</v>
      </c>
      <c r="K19" s="45">
        <v>0</v>
      </c>
      <c r="L19" s="45">
        <v>1</v>
      </c>
      <c r="M19" s="45">
        <v>0</v>
      </c>
      <c r="N19" s="45">
        <v>1</v>
      </c>
      <c r="O19" s="45">
        <v>0</v>
      </c>
      <c r="P19" s="45">
        <v>1</v>
      </c>
      <c r="Q19" s="45">
        <v>0</v>
      </c>
      <c r="R19" s="45">
        <v>0</v>
      </c>
      <c r="S19" s="45">
        <v>0</v>
      </c>
      <c r="T19" s="67"/>
    </row>
    <row r="20" spans="1:20" s="2" customFormat="1" ht="13.9" customHeight="1" x14ac:dyDescent="0.2">
      <c r="A20" s="72"/>
      <c r="B20" s="95"/>
      <c r="C20" s="97"/>
      <c r="D20" s="54"/>
      <c r="E20" s="91"/>
      <c r="F20" s="89"/>
      <c r="G20" s="20" t="s">
        <v>70</v>
      </c>
      <c r="H20" s="45">
        <v>0</v>
      </c>
      <c r="I20" s="45">
        <v>2</v>
      </c>
      <c r="J20" s="45">
        <v>0</v>
      </c>
      <c r="K20" s="45">
        <v>0</v>
      </c>
      <c r="L20" s="45">
        <v>0</v>
      </c>
      <c r="M20" s="45">
        <v>0</v>
      </c>
      <c r="N20" s="45">
        <v>0</v>
      </c>
      <c r="O20" s="45">
        <v>0</v>
      </c>
      <c r="P20" s="45">
        <v>0</v>
      </c>
      <c r="Q20" s="45">
        <v>0</v>
      </c>
      <c r="R20" s="45">
        <v>0</v>
      </c>
      <c r="S20" s="45">
        <v>0</v>
      </c>
      <c r="T20" s="67"/>
    </row>
    <row r="21" spans="1:20" s="2" customFormat="1" ht="13.9" customHeight="1" x14ac:dyDescent="0.2">
      <c r="A21" s="72"/>
      <c r="B21" s="95"/>
      <c r="C21" s="97"/>
      <c r="D21" s="54"/>
      <c r="E21" s="91"/>
      <c r="F21" s="89"/>
      <c r="G21" s="20" t="s">
        <v>71</v>
      </c>
      <c r="H21" s="45">
        <v>0</v>
      </c>
      <c r="I21" s="45">
        <v>0</v>
      </c>
      <c r="J21" s="45">
        <v>1</v>
      </c>
      <c r="K21" s="45">
        <v>1</v>
      </c>
      <c r="L21" s="45">
        <v>0</v>
      </c>
      <c r="M21" s="45">
        <v>0</v>
      </c>
      <c r="N21" s="45">
        <v>0</v>
      </c>
      <c r="O21" s="45">
        <v>0</v>
      </c>
      <c r="P21" s="45">
        <v>0</v>
      </c>
      <c r="Q21" s="45">
        <v>0</v>
      </c>
      <c r="R21" s="45">
        <v>0</v>
      </c>
      <c r="S21" s="45">
        <v>0</v>
      </c>
      <c r="T21" s="67"/>
    </row>
    <row r="22" spans="1:20" s="2" customFormat="1" ht="13.9" customHeight="1" x14ac:dyDescent="0.2">
      <c r="A22" s="72"/>
      <c r="B22" s="95"/>
      <c r="C22" s="97"/>
      <c r="D22" s="54"/>
      <c r="E22" s="91"/>
      <c r="F22" s="89"/>
      <c r="G22" s="20" t="s">
        <v>72</v>
      </c>
      <c r="H22" s="45">
        <v>0</v>
      </c>
      <c r="I22" s="45">
        <v>0</v>
      </c>
      <c r="J22" s="45">
        <v>0</v>
      </c>
      <c r="K22" s="45">
        <v>0</v>
      </c>
      <c r="L22" s="45">
        <v>0</v>
      </c>
      <c r="M22" s="45">
        <v>0</v>
      </c>
      <c r="N22" s="45">
        <v>1</v>
      </c>
      <c r="O22" s="45">
        <v>0</v>
      </c>
      <c r="P22" s="45">
        <v>0</v>
      </c>
      <c r="Q22" s="45">
        <v>0</v>
      </c>
      <c r="R22" s="45">
        <v>0</v>
      </c>
      <c r="S22" s="45">
        <v>0</v>
      </c>
      <c r="T22" s="67"/>
    </row>
    <row r="23" spans="1:20" s="2" customFormat="1" ht="13.9" customHeight="1" x14ac:dyDescent="0.2">
      <c r="A23" s="72"/>
      <c r="B23" s="95"/>
      <c r="C23" s="97"/>
      <c r="D23" s="54"/>
      <c r="E23" s="91"/>
      <c r="F23" s="89"/>
      <c r="G23" s="20" t="s">
        <v>73</v>
      </c>
      <c r="H23" s="45">
        <v>0</v>
      </c>
      <c r="I23" s="45">
        <v>0</v>
      </c>
      <c r="J23" s="45">
        <v>0</v>
      </c>
      <c r="K23" s="45">
        <v>0</v>
      </c>
      <c r="L23" s="45">
        <v>0</v>
      </c>
      <c r="M23" s="45">
        <v>0</v>
      </c>
      <c r="N23" s="45">
        <v>0</v>
      </c>
      <c r="O23" s="45">
        <v>0</v>
      </c>
      <c r="P23" s="45">
        <v>0</v>
      </c>
      <c r="Q23" s="45">
        <v>0</v>
      </c>
      <c r="R23" s="45">
        <v>0</v>
      </c>
      <c r="S23" s="45">
        <v>0</v>
      </c>
      <c r="T23" s="67"/>
    </row>
    <row r="24" spans="1:20" s="2" customFormat="1" ht="13.9" customHeight="1" x14ac:dyDescent="0.2">
      <c r="A24" s="72"/>
      <c r="B24" s="95"/>
      <c r="C24" s="97"/>
      <c r="D24" s="54"/>
      <c r="E24" s="91"/>
      <c r="F24" s="89"/>
      <c r="G24" s="20" t="s">
        <v>74</v>
      </c>
      <c r="H24" s="45">
        <v>0</v>
      </c>
      <c r="I24" s="45">
        <v>1</v>
      </c>
      <c r="J24" s="45">
        <v>0</v>
      </c>
      <c r="K24" s="45">
        <v>0</v>
      </c>
      <c r="L24" s="45">
        <v>0</v>
      </c>
      <c r="M24" s="45">
        <v>0</v>
      </c>
      <c r="N24" s="45">
        <v>0</v>
      </c>
      <c r="O24" s="45">
        <v>0</v>
      </c>
      <c r="P24" s="45">
        <v>0</v>
      </c>
      <c r="Q24" s="45">
        <v>0</v>
      </c>
      <c r="R24" s="45">
        <v>1</v>
      </c>
      <c r="S24" s="45">
        <v>0</v>
      </c>
      <c r="T24" s="67"/>
    </row>
    <row r="25" spans="1:20" s="3" customFormat="1" ht="14.25" customHeight="1" thickBot="1" x14ac:dyDescent="0.25">
      <c r="A25" s="55"/>
      <c r="B25" s="56"/>
      <c r="C25" s="56"/>
      <c r="D25" s="56"/>
      <c r="E25" s="56"/>
      <c r="F25" s="56"/>
      <c r="G25" s="56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42"/>
    </row>
    <row r="26" spans="1:20" s="3" customFormat="1" ht="13.9" customHeight="1" thickTop="1" x14ac:dyDescent="0.2">
      <c r="A26" s="81">
        <v>2</v>
      </c>
      <c r="B26" s="79" t="s">
        <v>21</v>
      </c>
      <c r="C26" s="93" t="s">
        <v>50</v>
      </c>
      <c r="D26" s="127" t="s">
        <v>49</v>
      </c>
      <c r="E26" s="58" t="s">
        <v>26</v>
      </c>
      <c r="F26" s="59"/>
      <c r="G26" s="60"/>
      <c r="H26" s="7">
        <v>0</v>
      </c>
      <c r="I26" s="7">
        <v>0</v>
      </c>
      <c r="J26" s="7">
        <v>0</v>
      </c>
      <c r="K26" s="7">
        <v>0</v>
      </c>
      <c r="L26" s="7">
        <v>347</v>
      </c>
      <c r="M26" s="7">
        <v>322</v>
      </c>
      <c r="N26" s="7">
        <v>334</v>
      </c>
      <c r="O26" s="7">
        <v>0</v>
      </c>
      <c r="P26" s="7">
        <v>0</v>
      </c>
      <c r="Q26" s="7">
        <v>0</v>
      </c>
      <c r="R26" s="7">
        <v>0</v>
      </c>
      <c r="S26" s="35">
        <v>0</v>
      </c>
      <c r="T26" s="66">
        <f>IFERROR(SUM(H27:S27)/SUM(H26:S26),0)</f>
        <v>0.99501495513459626</v>
      </c>
    </row>
    <row r="27" spans="1:20" s="3" customFormat="1" ht="34.5" thickBot="1" x14ac:dyDescent="0.25">
      <c r="A27" s="125"/>
      <c r="B27" s="95"/>
      <c r="C27" s="94"/>
      <c r="D27" s="128"/>
      <c r="E27" s="6" t="s">
        <v>25</v>
      </c>
      <c r="F27" s="17">
        <v>0.98</v>
      </c>
      <c r="G27" s="18" t="s">
        <v>27</v>
      </c>
      <c r="H27" s="10">
        <v>0</v>
      </c>
      <c r="I27" s="10">
        <v>0</v>
      </c>
      <c r="J27" s="10">
        <v>0</v>
      </c>
      <c r="K27" s="10">
        <v>0</v>
      </c>
      <c r="L27" s="10">
        <v>346</v>
      </c>
      <c r="M27" s="10">
        <v>320</v>
      </c>
      <c r="N27" s="10">
        <v>332</v>
      </c>
      <c r="O27" s="10">
        <v>0</v>
      </c>
      <c r="P27" s="10">
        <v>0</v>
      </c>
      <c r="Q27" s="10">
        <v>0</v>
      </c>
      <c r="R27" s="10">
        <v>0</v>
      </c>
      <c r="S27" s="37">
        <v>0</v>
      </c>
      <c r="T27" s="67"/>
    </row>
    <row r="28" spans="1:20" s="3" customFormat="1" ht="15.75" customHeight="1" thickTop="1" x14ac:dyDescent="0.2">
      <c r="A28" s="125"/>
      <c r="B28" s="95"/>
      <c r="C28" s="129" t="s">
        <v>24</v>
      </c>
      <c r="D28" s="54" t="s">
        <v>78</v>
      </c>
      <c r="E28" s="58" t="s">
        <v>27</v>
      </c>
      <c r="F28" s="59"/>
      <c r="G28" s="60"/>
      <c r="H28" s="7">
        <v>0</v>
      </c>
      <c r="I28" s="7">
        <v>0</v>
      </c>
      <c r="J28" s="7">
        <v>0</v>
      </c>
      <c r="K28" s="7">
        <v>0</v>
      </c>
      <c r="L28" s="7">
        <v>346</v>
      </c>
      <c r="M28" s="7">
        <v>320</v>
      </c>
      <c r="N28" s="7">
        <v>332</v>
      </c>
      <c r="O28" s="7">
        <v>0</v>
      </c>
      <c r="P28" s="7">
        <v>0</v>
      </c>
      <c r="Q28" s="7">
        <v>0</v>
      </c>
      <c r="R28" s="7">
        <v>0</v>
      </c>
      <c r="S28" s="35">
        <v>0</v>
      </c>
      <c r="T28" s="83">
        <f>IFERROR(SUM(H29:S29)/SUM(H28:S28),0)</f>
        <v>96.523046092184373</v>
      </c>
    </row>
    <row r="29" spans="1:20" s="3" customFormat="1" ht="33.75" x14ac:dyDescent="0.2">
      <c r="A29" s="82"/>
      <c r="B29" s="80"/>
      <c r="C29" s="130"/>
      <c r="D29" s="126"/>
      <c r="E29" s="6" t="s">
        <v>25</v>
      </c>
      <c r="F29" s="6" t="s">
        <v>38</v>
      </c>
      <c r="G29" s="18" t="s">
        <v>28</v>
      </c>
      <c r="H29" s="47">
        <v>0</v>
      </c>
      <c r="I29" s="47">
        <v>0</v>
      </c>
      <c r="J29" s="47">
        <v>0</v>
      </c>
      <c r="K29" s="47">
        <v>0</v>
      </c>
      <c r="L29" s="47">
        <v>33040</v>
      </c>
      <c r="M29" s="47">
        <v>30250</v>
      </c>
      <c r="N29" s="47">
        <v>33040</v>
      </c>
      <c r="O29" s="47">
        <v>0</v>
      </c>
      <c r="P29" s="47">
        <v>0</v>
      </c>
      <c r="Q29" s="47">
        <v>0</v>
      </c>
      <c r="R29" s="47">
        <v>0</v>
      </c>
      <c r="S29" s="48">
        <v>0</v>
      </c>
      <c r="T29" s="84"/>
    </row>
    <row r="30" spans="1:20" s="3" customFormat="1" ht="9" customHeight="1" thickBot="1" x14ac:dyDescent="0.25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43"/>
    </row>
    <row r="31" spans="1:20" s="3" customFormat="1" ht="15" customHeight="1" thickTop="1" x14ac:dyDescent="0.2">
      <c r="A31" s="71">
        <v>3</v>
      </c>
      <c r="B31" s="131" t="s">
        <v>45</v>
      </c>
      <c r="C31" s="69" t="s">
        <v>39</v>
      </c>
      <c r="D31" s="53" t="s">
        <v>77</v>
      </c>
      <c r="E31" s="85" t="s">
        <v>54</v>
      </c>
      <c r="F31" s="86"/>
      <c r="G31" s="87"/>
      <c r="H31" s="29"/>
      <c r="I31" s="29"/>
      <c r="J31" s="29">
        <v>15</v>
      </c>
      <c r="K31" s="29"/>
      <c r="L31" s="29"/>
      <c r="M31" s="29">
        <v>15</v>
      </c>
      <c r="N31" s="29"/>
      <c r="O31" s="29">
        <v>15</v>
      </c>
      <c r="P31" s="29">
        <v>15</v>
      </c>
      <c r="Q31" s="29"/>
      <c r="R31" s="7"/>
      <c r="S31" s="35">
        <v>15</v>
      </c>
      <c r="T31" s="83">
        <f>IFERROR(SUM(H32:S32)/SUM(H31:S31),0)*10</f>
        <v>96.621333333333325</v>
      </c>
    </row>
    <row r="32" spans="1:20" s="3" customFormat="1" ht="15" customHeight="1" x14ac:dyDescent="0.2">
      <c r="A32" s="72"/>
      <c r="B32" s="132"/>
      <c r="C32" s="70"/>
      <c r="D32" s="54"/>
      <c r="E32" s="63" t="s">
        <v>40</v>
      </c>
      <c r="F32" s="64"/>
      <c r="G32" s="65"/>
      <c r="H32" s="21">
        <f t="shared" ref="H32:S32" si="1">SUM(H33:H47)</f>
        <v>0</v>
      </c>
      <c r="I32" s="21">
        <f t="shared" si="1"/>
        <v>0</v>
      </c>
      <c r="J32" s="21">
        <f t="shared" si="1"/>
        <v>145.01</v>
      </c>
      <c r="K32" s="21">
        <f t="shared" si="1"/>
        <v>0</v>
      </c>
      <c r="L32" s="21">
        <f t="shared" si="1"/>
        <v>0</v>
      </c>
      <c r="M32" s="21">
        <f t="shared" si="1"/>
        <v>142.35000000000002</v>
      </c>
      <c r="N32" s="21">
        <f t="shared" si="1"/>
        <v>0</v>
      </c>
      <c r="O32" s="21">
        <f t="shared" si="1"/>
        <v>146.72000000000003</v>
      </c>
      <c r="P32" s="21">
        <f t="shared" si="1"/>
        <v>145.69</v>
      </c>
      <c r="Q32" s="21">
        <f t="shared" si="1"/>
        <v>0</v>
      </c>
      <c r="R32" s="21">
        <f t="shared" si="1"/>
        <v>0</v>
      </c>
      <c r="S32" s="38">
        <f t="shared" si="1"/>
        <v>144.88999999999999</v>
      </c>
      <c r="T32" s="84"/>
    </row>
    <row r="33" spans="1:20" s="3" customFormat="1" ht="16.899999999999999" customHeight="1" x14ac:dyDescent="0.2">
      <c r="A33" s="72"/>
      <c r="B33" s="132"/>
      <c r="C33" s="70"/>
      <c r="D33" s="54"/>
      <c r="E33" s="61" t="s">
        <v>25</v>
      </c>
      <c r="F33" s="61" t="s">
        <v>38</v>
      </c>
      <c r="G33" s="20" t="s">
        <v>35</v>
      </c>
      <c r="H33" s="45">
        <v>0</v>
      </c>
      <c r="I33" s="45">
        <v>0</v>
      </c>
      <c r="J33" s="45">
        <v>9.58</v>
      </c>
      <c r="K33" s="45">
        <v>0</v>
      </c>
      <c r="L33" s="45">
        <v>0</v>
      </c>
      <c r="M33" s="45">
        <v>9.36</v>
      </c>
      <c r="N33" s="45">
        <v>0</v>
      </c>
      <c r="O33" s="45">
        <v>9.82</v>
      </c>
      <c r="P33" s="45">
        <v>9.8699999999999992</v>
      </c>
      <c r="Q33" s="45">
        <v>0</v>
      </c>
      <c r="R33" s="45">
        <v>0</v>
      </c>
      <c r="S33" s="46">
        <v>9.7100000000000009</v>
      </c>
      <c r="T33" s="84"/>
    </row>
    <row r="34" spans="1:20" s="3" customFormat="1" ht="16.899999999999999" customHeight="1" x14ac:dyDescent="0.2">
      <c r="A34" s="72"/>
      <c r="B34" s="132"/>
      <c r="C34" s="70"/>
      <c r="D34" s="54"/>
      <c r="E34" s="62"/>
      <c r="F34" s="62"/>
      <c r="G34" s="20" t="s">
        <v>36</v>
      </c>
      <c r="H34" s="45">
        <v>0</v>
      </c>
      <c r="I34" s="45">
        <v>0</v>
      </c>
      <c r="J34" s="45">
        <v>9.6300000000000008</v>
      </c>
      <c r="K34" s="45">
        <v>0</v>
      </c>
      <c r="L34" s="45">
        <v>0</v>
      </c>
      <c r="M34" s="45">
        <v>9.5</v>
      </c>
      <c r="N34" s="45">
        <v>0</v>
      </c>
      <c r="O34" s="45">
        <v>9.86</v>
      </c>
      <c r="P34" s="45">
        <v>9.81</v>
      </c>
      <c r="Q34" s="45">
        <v>0</v>
      </c>
      <c r="R34" s="45">
        <v>0</v>
      </c>
      <c r="S34" s="45">
        <v>9.64</v>
      </c>
      <c r="T34" s="84"/>
    </row>
    <row r="35" spans="1:20" s="3" customFormat="1" ht="16.899999999999999" customHeight="1" x14ac:dyDescent="0.2">
      <c r="A35" s="72"/>
      <c r="B35" s="132"/>
      <c r="C35" s="70"/>
      <c r="D35" s="54"/>
      <c r="E35" s="62"/>
      <c r="F35" s="62"/>
      <c r="G35" s="20" t="s">
        <v>37</v>
      </c>
      <c r="H35" s="45">
        <v>0</v>
      </c>
      <c r="I35" s="45">
        <v>0</v>
      </c>
      <c r="J35" s="45">
        <v>9.86</v>
      </c>
      <c r="K35" s="45">
        <v>0</v>
      </c>
      <c r="L35" s="45">
        <v>0</v>
      </c>
      <c r="M35" s="45">
        <v>9.5399999999999991</v>
      </c>
      <c r="N35" s="45">
        <v>0</v>
      </c>
      <c r="O35" s="45">
        <v>9.9600000000000009</v>
      </c>
      <c r="P35" s="45">
        <v>9.9600000000000009</v>
      </c>
      <c r="Q35" s="45">
        <v>0</v>
      </c>
      <c r="R35" s="45">
        <v>0</v>
      </c>
      <c r="S35" s="45">
        <v>9.5399999999999991</v>
      </c>
      <c r="T35" s="84"/>
    </row>
    <row r="36" spans="1:20" s="3" customFormat="1" ht="16.899999999999999" customHeight="1" x14ac:dyDescent="0.2">
      <c r="A36" s="72"/>
      <c r="B36" s="132"/>
      <c r="C36" s="70"/>
      <c r="D36" s="54"/>
      <c r="E36" s="62"/>
      <c r="F36" s="62"/>
      <c r="G36" s="20" t="s">
        <v>63</v>
      </c>
      <c r="H36" s="45">
        <v>0</v>
      </c>
      <c r="I36" s="45">
        <v>0</v>
      </c>
      <c r="J36" s="45">
        <v>9.58</v>
      </c>
      <c r="K36" s="45">
        <v>0</v>
      </c>
      <c r="L36" s="45">
        <v>0</v>
      </c>
      <c r="M36" s="45">
        <v>9.5399999999999991</v>
      </c>
      <c r="N36" s="45">
        <v>0</v>
      </c>
      <c r="O36" s="45">
        <v>9.6</v>
      </c>
      <c r="P36" s="45">
        <v>9.32</v>
      </c>
      <c r="Q36" s="45">
        <v>0</v>
      </c>
      <c r="R36" s="45">
        <v>0</v>
      </c>
      <c r="S36" s="45">
        <v>9.9499999999999993</v>
      </c>
      <c r="T36" s="84"/>
    </row>
    <row r="37" spans="1:20" s="3" customFormat="1" ht="16.899999999999999" customHeight="1" x14ac:dyDescent="0.2">
      <c r="A37" s="72"/>
      <c r="B37" s="132"/>
      <c r="C37" s="70"/>
      <c r="D37" s="54"/>
      <c r="E37" s="62"/>
      <c r="F37" s="62"/>
      <c r="G37" s="20" t="s">
        <v>64</v>
      </c>
      <c r="H37" s="45">
        <v>0</v>
      </c>
      <c r="I37" s="45">
        <v>0</v>
      </c>
      <c r="J37" s="45">
        <v>9.9</v>
      </c>
      <c r="K37" s="45">
        <v>0</v>
      </c>
      <c r="L37" s="45">
        <v>0</v>
      </c>
      <c r="M37" s="45">
        <v>9.8800000000000008</v>
      </c>
      <c r="N37" s="45">
        <v>0</v>
      </c>
      <c r="O37" s="45">
        <v>9.8800000000000008</v>
      </c>
      <c r="P37" s="45">
        <v>9.92</v>
      </c>
      <c r="Q37" s="45">
        <v>0</v>
      </c>
      <c r="R37" s="45">
        <v>0</v>
      </c>
      <c r="S37" s="45">
        <v>9.86</v>
      </c>
      <c r="T37" s="84"/>
    </row>
    <row r="38" spans="1:20" s="3" customFormat="1" ht="16.899999999999999" customHeight="1" x14ac:dyDescent="0.2">
      <c r="A38" s="72"/>
      <c r="B38" s="132"/>
      <c r="C38" s="70"/>
      <c r="D38" s="54"/>
      <c r="E38" s="62"/>
      <c r="F38" s="62"/>
      <c r="G38" s="20" t="s">
        <v>65</v>
      </c>
      <c r="H38" s="45">
        <v>0</v>
      </c>
      <c r="I38" s="45">
        <v>0</v>
      </c>
      <c r="J38" s="45">
        <v>9.66</v>
      </c>
      <c r="K38" s="45">
        <v>0</v>
      </c>
      <c r="L38" s="45">
        <v>0</v>
      </c>
      <c r="M38" s="45">
        <v>9.2200000000000006</v>
      </c>
      <c r="N38" s="45">
        <v>0</v>
      </c>
      <c r="O38" s="45">
        <v>9.7899999999999991</v>
      </c>
      <c r="P38" s="45">
        <v>9.6199999999999992</v>
      </c>
      <c r="Q38" s="45">
        <v>0</v>
      </c>
      <c r="R38" s="45">
        <v>0</v>
      </c>
      <c r="S38" s="45">
        <v>9.43</v>
      </c>
      <c r="T38" s="84"/>
    </row>
    <row r="39" spans="1:20" s="3" customFormat="1" ht="16.899999999999999" customHeight="1" x14ac:dyDescent="0.2">
      <c r="A39" s="72"/>
      <c r="B39" s="132"/>
      <c r="C39" s="70"/>
      <c r="D39" s="54"/>
      <c r="E39" s="62"/>
      <c r="F39" s="62"/>
      <c r="G39" s="20" t="s">
        <v>66</v>
      </c>
      <c r="H39" s="45">
        <v>0</v>
      </c>
      <c r="I39" s="45">
        <v>0</v>
      </c>
      <c r="J39" s="45">
        <v>9.74</v>
      </c>
      <c r="K39" s="45">
        <v>0</v>
      </c>
      <c r="L39" s="45">
        <v>0</v>
      </c>
      <c r="M39" s="45">
        <v>9.3000000000000007</v>
      </c>
      <c r="N39" s="45">
        <v>0</v>
      </c>
      <c r="O39" s="45">
        <v>9.91</v>
      </c>
      <c r="P39" s="45">
        <v>9.91</v>
      </c>
      <c r="Q39" s="45">
        <v>0</v>
      </c>
      <c r="R39" s="45">
        <v>0</v>
      </c>
      <c r="S39" s="45">
        <v>9.83</v>
      </c>
      <c r="T39" s="84"/>
    </row>
    <row r="40" spans="1:20" s="3" customFormat="1" ht="16.899999999999999" customHeight="1" x14ac:dyDescent="0.2">
      <c r="A40" s="72"/>
      <c r="B40" s="132"/>
      <c r="C40" s="70"/>
      <c r="D40" s="54"/>
      <c r="E40" s="62"/>
      <c r="F40" s="62"/>
      <c r="G40" s="20" t="s">
        <v>67</v>
      </c>
      <c r="H40" s="45">
        <v>0</v>
      </c>
      <c r="I40" s="45">
        <v>0</v>
      </c>
      <c r="J40" s="45">
        <v>9.56</v>
      </c>
      <c r="K40" s="45">
        <v>0</v>
      </c>
      <c r="L40" s="45">
        <v>0</v>
      </c>
      <c r="M40" s="45">
        <v>9.24</v>
      </c>
      <c r="N40" s="45">
        <v>0</v>
      </c>
      <c r="O40" s="45">
        <v>9.7899999999999991</v>
      </c>
      <c r="P40" s="45">
        <v>9.67</v>
      </c>
      <c r="Q40" s="45">
        <v>0</v>
      </c>
      <c r="R40" s="45">
        <v>0</v>
      </c>
      <c r="S40" s="45">
        <v>9.82</v>
      </c>
      <c r="T40" s="84"/>
    </row>
    <row r="41" spans="1:20" s="3" customFormat="1" ht="16.899999999999999" customHeight="1" x14ac:dyDescent="0.2">
      <c r="A41" s="72"/>
      <c r="B41" s="132"/>
      <c r="C41" s="70"/>
      <c r="D41" s="54"/>
      <c r="E41" s="62"/>
      <c r="F41" s="62"/>
      <c r="G41" s="20" t="s">
        <v>68</v>
      </c>
      <c r="H41" s="45">
        <v>0</v>
      </c>
      <c r="I41" s="45">
        <v>0</v>
      </c>
      <c r="J41" s="45">
        <v>9.84</v>
      </c>
      <c r="K41" s="45">
        <v>0</v>
      </c>
      <c r="L41" s="45">
        <v>0</v>
      </c>
      <c r="M41" s="45">
        <v>9.65</v>
      </c>
      <c r="N41" s="45">
        <v>0</v>
      </c>
      <c r="O41" s="45">
        <v>9.8000000000000007</v>
      </c>
      <c r="P41" s="45">
        <v>9.7899999999999991</v>
      </c>
      <c r="Q41" s="45">
        <v>0</v>
      </c>
      <c r="R41" s="45">
        <v>0</v>
      </c>
      <c r="S41" s="45">
        <v>9.7799999999999994</v>
      </c>
      <c r="T41" s="84"/>
    </row>
    <row r="42" spans="1:20" s="3" customFormat="1" ht="16.899999999999999" customHeight="1" x14ac:dyDescent="0.2">
      <c r="A42" s="72"/>
      <c r="B42" s="132"/>
      <c r="C42" s="70"/>
      <c r="D42" s="54"/>
      <c r="E42" s="62"/>
      <c r="F42" s="62"/>
      <c r="G42" s="20" t="s">
        <v>69</v>
      </c>
      <c r="H42" s="45">
        <v>0</v>
      </c>
      <c r="I42" s="45">
        <v>0</v>
      </c>
      <c r="J42" s="45">
        <v>9.76</v>
      </c>
      <c r="K42" s="45">
        <v>0</v>
      </c>
      <c r="L42" s="45">
        <v>0</v>
      </c>
      <c r="M42" s="45">
        <v>9.32</v>
      </c>
      <c r="N42" s="45">
        <v>0</v>
      </c>
      <c r="O42" s="45">
        <v>9.83</v>
      </c>
      <c r="P42" s="45">
        <v>9.6999999999999993</v>
      </c>
      <c r="Q42" s="45">
        <v>0</v>
      </c>
      <c r="R42" s="45">
        <v>0</v>
      </c>
      <c r="S42" s="45">
        <v>9.8000000000000007</v>
      </c>
      <c r="T42" s="84"/>
    </row>
    <row r="43" spans="1:20" s="3" customFormat="1" ht="16.899999999999999" customHeight="1" x14ac:dyDescent="0.2">
      <c r="A43" s="72"/>
      <c r="B43" s="132"/>
      <c r="C43" s="70"/>
      <c r="D43" s="54"/>
      <c r="E43" s="62"/>
      <c r="F43" s="62"/>
      <c r="G43" s="20" t="s">
        <v>70</v>
      </c>
      <c r="H43" s="45">
        <v>0</v>
      </c>
      <c r="I43" s="45">
        <v>0</v>
      </c>
      <c r="J43" s="45">
        <v>9.16</v>
      </c>
      <c r="K43" s="45">
        <v>0</v>
      </c>
      <c r="L43" s="45">
        <v>0</v>
      </c>
      <c r="M43" s="45">
        <v>9.6999999999999993</v>
      </c>
      <c r="N43" s="45">
        <v>0</v>
      </c>
      <c r="O43" s="45">
        <v>9.4499999999999993</v>
      </c>
      <c r="P43" s="45">
        <v>9.18</v>
      </c>
      <c r="Q43" s="45">
        <v>0</v>
      </c>
      <c r="R43" s="45">
        <v>0</v>
      </c>
      <c r="S43" s="45">
        <v>8.98</v>
      </c>
      <c r="T43" s="84"/>
    </row>
    <row r="44" spans="1:20" s="3" customFormat="1" ht="16.899999999999999" customHeight="1" x14ac:dyDescent="0.2">
      <c r="A44" s="72"/>
      <c r="B44" s="132"/>
      <c r="C44" s="70"/>
      <c r="D44" s="54"/>
      <c r="E44" s="62"/>
      <c r="F44" s="62"/>
      <c r="G44" s="20" t="s">
        <v>71</v>
      </c>
      <c r="H44" s="45">
        <v>0</v>
      </c>
      <c r="I44" s="45">
        <v>0</v>
      </c>
      <c r="J44" s="45">
        <v>9.67</v>
      </c>
      <c r="K44" s="45">
        <v>0</v>
      </c>
      <c r="L44" s="45">
        <v>0</v>
      </c>
      <c r="M44" s="45">
        <v>9.25</v>
      </c>
      <c r="N44" s="45">
        <v>0</v>
      </c>
      <c r="O44" s="45">
        <v>9.7799999999999994</v>
      </c>
      <c r="P44" s="45">
        <v>9.74</v>
      </c>
      <c r="Q44" s="45">
        <v>0</v>
      </c>
      <c r="R44" s="45">
        <v>0</v>
      </c>
      <c r="S44" s="45">
        <v>9.66</v>
      </c>
      <c r="T44" s="84"/>
    </row>
    <row r="45" spans="1:20" s="3" customFormat="1" ht="16.899999999999999" customHeight="1" x14ac:dyDescent="0.2">
      <c r="A45" s="72"/>
      <c r="B45" s="132"/>
      <c r="C45" s="70"/>
      <c r="D45" s="54"/>
      <c r="E45" s="62"/>
      <c r="F45" s="62"/>
      <c r="G45" s="20" t="s">
        <v>72</v>
      </c>
      <c r="H45" s="45">
        <v>0</v>
      </c>
      <c r="I45" s="45">
        <v>0</v>
      </c>
      <c r="J45" s="45">
        <v>9.75</v>
      </c>
      <c r="K45" s="45">
        <v>0</v>
      </c>
      <c r="L45" s="45">
        <v>0</v>
      </c>
      <c r="M45" s="45">
        <v>9.67</v>
      </c>
      <c r="N45" s="45">
        <v>0</v>
      </c>
      <c r="O45" s="45">
        <v>9.7799999999999994</v>
      </c>
      <c r="P45" s="45">
        <v>9.69</v>
      </c>
      <c r="Q45" s="45">
        <v>0</v>
      </c>
      <c r="R45" s="45">
        <v>0</v>
      </c>
      <c r="S45" s="45">
        <v>9.7899999999999991</v>
      </c>
      <c r="T45" s="84"/>
    </row>
    <row r="46" spans="1:20" s="3" customFormat="1" ht="16.899999999999999" customHeight="1" x14ac:dyDescent="0.2">
      <c r="A46" s="72"/>
      <c r="B46" s="132"/>
      <c r="C46" s="70"/>
      <c r="D46" s="54"/>
      <c r="E46" s="62"/>
      <c r="F46" s="62"/>
      <c r="G46" s="20" t="s">
        <v>73</v>
      </c>
      <c r="H46" s="45">
        <v>0</v>
      </c>
      <c r="I46" s="45">
        <v>0</v>
      </c>
      <c r="J46" s="45">
        <v>9.82</v>
      </c>
      <c r="K46" s="45">
        <v>0</v>
      </c>
      <c r="L46" s="45">
        <v>0</v>
      </c>
      <c r="M46" s="45">
        <v>9.6199999999999992</v>
      </c>
      <c r="N46" s="45">
        <v>0</v>
      </c>
      <c r="O46" s="45">
        <v>9.91</v>
      </c>
      <c r="P46" s="45">
        <v>9.89</v>
      </c>
      <c r="Q46" s="45">
        <v>0</v>
      </c>
      <c r="R46" s="45">
        <v>0</v>
      </c>
      <c r="S46" s="45">
        <v>9.7799999999999994</v>
      </c>
      <c r="T46" s="84"/>
    </row>
    <row r="47" spans="1:20" s="3" customFormat="1" ht="16.899999999999999" customHeight="1" x14ac:dyDescent="0.2">
      <c r="A47" s="72"/>
      <c r="B47" s="132"/>
      <c r="C47" s="70"/>
      <c r="D47" s="54"/>
      <c r="E47" s="62"/>
      <c r="F47" s="62"/>
      <c r="G47" s="20" t="s">
        <v>74</v>
      </c>
      <c r="H47" s="45">
        <v>0</v>
      </c>
      <c r="I47" s="45">
        <v>0</v>
      </c>
      <c r="J47" s="45">
        <v>9.5</v>
      </c>
      <c r="K47" s="45">
        <v>0</v>
      </c>
      <c r="L47" s="45">
        <v>0</v>
      </c>
      <c r="M47" s="45">
        <v>9.56</v>
      </c>
      <c r="N47" s="45">
        <v>0</v>
      </c>
      <c r="O47" s="45">
        <v>9.56</v>
      </c>
      <c r="P47" s="45">
        <v>9.6199999999999992</v>
      </c>
      <c r="Q47" s="45">
        <v>0</v>
      </c>
      <c r="R47" s="45">
        <v>0</v>
      </c>
      <c r="S47" s="45">
        <v>9.32</v>
      </c>
      <c r="T47" s="84"/>
    </row>
    <row r="48" spans="1:20" s="3" customFormat="1" ht="9" customHeight="1" thickBot="1" x14ac:dyDescent="0.25">
      <c r="A48" s="55"/>
      <c r="B48" s="56"/>
      <c r="C48" s="56"/>
      <c r="D48" s="56"/>
      <c r="E48" s="56"/>
      <c r="F48" s="56"/>
      <c r="G48" s="56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44"/>
    </row>
    <row r="49" spans="1:20" s="3" customFormat="1" ht="13.15" customHeight="1" thickTop="1" x14ac:dyDescent="0.2">
      <c r="A49" s="81">
        <v>4</v>
      </c>
      <c r="B49" s="79" t="s">
        <v>22</v>
      </c>
      <c r="C49" s="77" t="s">
        <v>29</v>
      </c>
      <c r="D49" s="75" t="s">
        <v>51</v>
      </c>
      <c r="E49" s="85" t="s">
        <v>31</v>
      </c>
      <c r="F49" s="86"/>
      <c r="G49" s="87"/>
      <c r="H49" s="29">
        <v>5</v>
      </c>
      <c r="I49" s="29">
        <v>1</v>
      </c>
      <c r="J49" s="29">
        <v>2</v>
      </c>
      <c r="K49" s="29">
        <v>2</v>
      </c>
      <c r="L49" s="29">
        <v>13</v>
      </c>
      <c r="M49" s="29">
        <v>0</v>
      </c>
      <c r="N49" s="29">
        <v>3</v>
      </c>
      <c r="O49" s="29">
        <v>3</v>
      </c>
      <c r="P49" s="50">
        <v>16</v>
      </c>
      <c r="Q49" s="22">
        <v>17</v>
      </c>
      <c r="R49" s="22">
        <v>9</v>
      </c>
      <c r="S49" s="39">
        <v>14</v>
      </c>
      <c r="T49" s="66">
        <f>IFERROR(SUM(H50:S50)/SUM(H49:S49),0)</f>
        <v>1</v>
      </c>
    </row>
    <row r="50" spans="1:20" s="3" customFormat="1" ht="36" customHeight="1" x14ac:dyDescent="0.2">
      <c r="A50" s="82"/>
      <c r="B50" s="80"/>
      <c r="C50" s="78"/>
      <c r="D50" s="76"/>
      <c r="E50" s="6" t="s">
        <v>30</v>
      </c>
      <c r="F50" s="27">
        <v>1</v>
      </c>
      <c r="G50" s="19">
        <v>33</v>
      </c>
      <c r="H50" s="26">
        <v>5</v>
      </c>
      <c r="I50" s="26">
        <v>1</v>
      </c>
      <c r="J50" s="26">
        <v>2</v>
      </c>
      <c r="K50" s="26">
        <v>2</v>
      </c>
      <c r="L50" s="26">
        <v>13</v>
      </c>
      <c r="M50" s="26">
        <v>0</v>
      </c>
      <c r="N50" s="26">
        <v>3</v>
      </c>
      <c r="O50" s="26">
        <v>3</v>
      </c>
      <c r="P50" s="26">
        <v>16</v>
      </c>
      <c r="Q50" s="26">
        <v>17</v>
      </c>
      <c r="R50" s="26">
        <v>9</v>
      </c>
      <c r="S50" s="40">
        <v>14</v>
      </c>
      <c r="T50" s="67"/>
    </row>
    <row r="51" spans="1:20" s="3" customFormat="1" ht="9" customHeight="1" thickBot="1" x14ac:dyDescent="0.25">
      <c r="A51" s="55"/>
      <c r="B51" s="56"/>
      <c r="C51" s="56"/>
      <c r="D51" s="56"/>
      <c r="E51" s="56"/>
      <c r="F51" s="56"/>
      <c r="G51" s="56"/>
      <c r="H51" s="28"/>
      <c r="I51" s="28"/>
      <c r="J51" s="28"/>
      <c r="K51" s="28"/>
      <c r="L51" s="28"/>
      <c r="M51" s="28"/>
      <c r="N51" s="28"/>
      <c r="O51" s="28"/>
      <c r="P51" s="23"/>
      <c r="Q51" s="23"/>
      <c r="R51" s="23"/>
      <c r="S51" s="23"/>
      <c r="T51" s="44"/>
    </row>
    <row r="52" spans="1:20" s="3" customFormat="1" ht="15" customHeight="1" thickTop="1" x14ac:dyDescent="0.2">
      <c r="A52" s="71">
        <v>5</v>
      </c>
      <c r="B52" s="79" t="s">
        <v>44</v>
      </c>
      <c r="C52" s="77" t="s">
        <v>41</v>
      </c>
      <c r="D52" s="75" t="s">
        <v>52</v>
      </c>
      <c r="E52" s="85" t="s">
        <v>32</v>
      </c>
      <c r="F52" s="86"/>
      <c r="G52" s="87"/>
      <c r="H52" s="29">
        <v>0</v>
      </c>
      <c r="I52" s="29">
        <v>1</v>
      </c>
      <c r="J52" s="29">
        <v>0</v>
      </c>
      <c r="K52" s="29">
        <v>0</v>
      </c>
      <c r="L52" s="29">
        <v>0</v>
      </c>
      <c r="M52" s="29">
        <v>0</v>
      </c>
      <c r="N52" s="29">
        <v>0</v>
      </c>
      <c r="O52" s="29">
        <v>0</v>
      </c>
      <c r="P52" s="22">
        <v>1</v>
      </c>
      <c r="Q52" s="22">
        <v>0</v>
      </c>
      <c r="R52" s="22">
        <v>0</v>
      </c>
      <c r="S52" s="39">
        <v>0</v>
      </c>
      <c r="T52" s="66">
        <f>IFERROR((SUM(H53:S53)/SUM(H52:S52)),0)</f>
        <v>1</v>
      </c>
    </row>
    <row r="53" spans="1:20" s="3" customFormat="1" ht="36" customHeight="1" x14ac:dyDescent="0.2">
      <c r="A53" s="133"/>
      <c r="B53" s="80"/>
      <c r="C53" s="78"/>
      <c r="D53" s="76"/>
      <c r="E53" s="6" t="s">
        <v>46</v>
      </c>
      <c r="F53" s="27">
        <v>1</v>
      </c>
      <c r="G53" s="19">
        <v>2</v>
      </c>
      <c r="H53" s="26">
        <v>0</v>
      </c>
      <c r="I53" s="26">
        <v>1</v>
      </c>
      <c r="J53" s="26">
        <v>0</v>
      </c>
      <c r="K53" s="26">
        <v>0</v>
      </c>
      <c r="L53" s="26">
        <v>0</v>
      </c>
      <c r="M53" s="26">
        <v>0</v>
      </c>
      <c r="N53" s="26">
        <v>0</v>
      </c>
      <c r="O53" s="26">
        <v>0</v>
      </c>
      <c r="P53" s="26">
        <v>1</v>
      </c>
      <c r="Q53" s="26">
        <v>0</v>
      </c>
      <c r="R53" s="26">
        <v>0</v>
      </c>
      <c r="S53" s="41">
        <v>0</v>
      </c>
      <c r="T53" s="67"/>
    </row>
    <row r="55" spans="1:20" ht="30" customHeight="1" x14ac:dyDescent="0.2">
      <c r="F55" s="68" t="s">
        <v>42</v>
      </c>
      <c r="G55" s="68"/>
      <c r="H55" s="68"/>
      <c r="I55" s="68"/>
    </row>
    <row r="56" spans="1:20" ht="30" customHeight="1" x14ac:dyDescent="0.2">
      <c r="F56" s="12"/>
      <c r="G56" s="13" t="s">
        <v>23</v>
      </c>
      <c r="H56" s="13"/>
    </row>
    <row r="57" spans="1:20" ht="30" customHeight="1" x14ac:dyDescent="0.2">
      <c r="F57" s="14"/>
      <c r="G57" s="13" t="s">
        <v>76</v>
      </c>
      <c r="H57" s="13"/>
    </row>
    <row r="58" spans="1:20" ht="30.75" customHeight="1" x14ac:dyDescent="0.2">
      <c r="F58" s="15"/>
      <c r="G58" s="13" t="s">
        <v>16</v>
      </c>
      <c r="H58" s="13"/>
    </row>
    <row r="59" spans="1:20" ht="23.25" customHeight="1" thickBot="1" x14ac:dyDescent="0.25"/>
    <row r="60" spans="1:20" ht="17.25" thickTop="1" thickBot="1" x14ac:dyDescent="0.25">
      <c r="A60" s="73" t="s">
        <v>17</v>
      </c>
      <c r="B60" s="73"/>
      <c r="C60" s="73"/>
      <c r="D60" s="73"/>
      <c r="E60" s="73"/>
      <c r="F60" s="73"/>
      <c r="G60" s="73"/>
      <c r="H60" s="73"/>
      <c r="I60" s="73"/>
      <c r="J60" s="73"/>
      <c r="K60" s="73"/>
      <c r="L60" s="74"/>
      <c r="M60" s="32"/>
      <c r="N60" s="32"/>
      <c r="O60" s="32"/>
    </row>
    <row r="61" spans="1:20" ht="17.25" thickTop="1" thickBot="1" x14ac:dyDescent="0.25">
      <c r="A61" s="116" t="s">
        <v>18</v>
      </c>
      <c r="B61" s="116"/>
      <c r="C61" s="116"/>
      <c r="D61" s="116"/>
      <c r="E61" s="116"/>
      <c r="F61" s="117"/>
      <c r="G61" s="118" t="s">
        <v>19</v>
      </c>
      <c r="H61" s="116"/>
      <c r="I61" s="116"/>
      <c r="J61" s="116"/>
      <c r="K61" s="116"/>
      <c r="L61" s="117"/>
      <c r="M61" s="32"/>
      <c r="N61" s="32"/>
      <c r="O61" s="32"/>
    </row>
    <row r="62" spans="1:20" ht="15" customHeight="1" thickTop="1" x14ac:dyDescent="0.2">
      <c r="A62" s="119"/>
      <c r="B62" s="120"/>
      <c r="C62" s="120"/>
      <c r="D62" s="120"/>
      <c r="E62" s="120"/>
      <c r="F62" s="121"/>
      <c r="G62" s="119"/>
      <c r="H62" s="120"/>
      <c r="I62" s="120"/>
      <c r="J62" s="120"/>
      <c r="K62" s="120"/>
      <c r="L62" s="121"/>
      <c r="M62" s="33"/>
      <c r="N62" s="33"/>
      <c r="O62" s="33"/>
    </row>
    <row r="63" spans="1:20" ht="30" customHeight="1" thickBot="1" x14ac:dyDescent="0.25">
      <c r="A63" s="122"/>
      <c r="B63" s="123"/>
      <c r="C63" s="123"/>
      <c r="D63" s="123"/>
      <c r="E63" s="123"/>
      <c r="F63" s="124"/>
      <c r="G63" s="122"/>
      <c r="H63" s="123"/>
      <c r="I63" s="123"/>
      <c r="J63" s="123"/>
      <c r="K63" s="123"/>
      <c r="L63" s="124"/>
      <c r="M63" s="31"/>
      <c r="N63" s="31"/>
      <c r="O63" s="31"/>
    </row>
    <row r="64" spans="1:20" ht="30" customHeight="1" thickTop="1" x14ac:dyDescent="0.2"/>
  </sheetData>
  <mergeCells count="59">
    <mergeCell ref="A61:F61"/>
    <mergeCell ref="G61:L61"/>
    <mergeCell ref="A62:F63"/>
    <mergeCell ref="G62:L63"/>
    <mergeCell ref="A26:A29"/>
    <mergeCell ref="D28:D29"/>
    <mergeCell ref="E26:G26"/>
    <mergeCell ref="E52:G52"/>
    <mergeCell ref="E31:G31"/>
    <mergeCell ref="D26:D27"/>
    <mergeCell ref="C28:C29"/>
    <mergeCell ref="B26:B29"/>
    <mergeCell ref="B31:B47"/>
    <mergeCell ref="A52:A53"/>
    <mergeCell ref="B52:B53"/>
    <mergeCell ref="C52:C53"/>
    <mergeCell ref="A1:T1"/>
    <mergeCell ref="A3:T3"/>
    <mergeCell ref="T5:T7"/>
    <mergeCell ref="D6:G6"/>
    <mergeCell ref="A5:A7"/>
    <mergeCell ref="B5:G5"/>
    <mergeCell ref="B6:C6"/>
    <mergeCell ref="P6:S6"/>
    <mergeCell ref="P5:S5"/>
    <mergeCell ref="H6:O6"/>
    <mergeCell ref="T28:T29"/>
    <mergeCell ref="E49:G49"/>
    <mergeCell ref="T49:T50"/>
    <mergeCell ref="T31:T47"/>
    <mergeCell ref="E8:G8"/>
    <mergeCell ref="T8:T24"/>
    <mergeCell ref="F10:F24"/>
    <mergeCell ref="E10:E24"/>
    <mergeCell ref="E9:G9"/>
    <mergeCell ref="A25:S25"/>
    <mergeCell ref="C26:C27"/>
    <mergeCell ref="T26:T27"/>
    <mergeCell ref="D31:D47"/>
    <mergeCell ref="A8:A24"/>
    <mergeCell ref="B8:B24"/>
    <mergeCell ref="C8:C24"/>
    <mergeCell ref="T52:T53"/>
    <mergeCell ref="F55:I55"/>
    <mergeCell ref="C31:C47"/>
    <mergeCell ref="A31:A47"/>
    <mergeCell ref="A60:L60"/>
    <mergeCell ref="A51:G51"/>
    <mergeCell ref="D49:D50"/>
    <mergeCell ref="C49:C50"/>
    <mergeCell ref="B49:B50"/>
    <mergeCell ref="A49:A50"/>
    <mergeCell ref="D52:D53"/>
    <mergeCell ref="D8:D24"/>
    <mergeCell ref="A48:S48"/>
    <mergeCell ref="E28:G28"/>
    <mergeCell ref="F33:F47"/>
    <mergeCell ref="E33:E47"/>
    <mergeCell ref="E32:G32"/>
  </mergeCells>
  <phoneticPr fontId="21" type="noConversion"/>
  <conditionalFormatting sqref="T30 T51 T25 T48">
    <cfRule type="dataBar" priority="17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{8FD4965A-32E8-44EF-B786-5DEAE7AFA76F}</x14:id>
        </ext>
      </extLst>
    </cfRule>
  </conditionalFormatting>
  <conditionalFormatting sqref="H32:R32">
    <cfRule type="colorScale" priority="19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R50">
    <cfRule type="colorScale" priority="52">
      <colorScale>
        <cfvo type="num" val="$R$49"/>
        <cfvo type="num" val="$R$49"/>
        <color rgb="FFE98BD7"/>
        <color rgb="FF950054"/>
      </colorScale>
    </cfRule>
    <cfRule type="colorScale" priority="53">
      <colorScale>
        <cfvo type="formula" val="&quot;&lt;$J$27&quot;"/>
        <cfvo type="formula" val="$R$49"/>
        <color rgb="FFE98BD7"/>
        <color rgb="FF950054"/>
      </colorScale>
    </cfRule>
    <cfRule type="colorScale" priority="54">
      <colorScale>
        <cfvo type="num" val="&quot;&lt;$J$27&quot;"/>
        <cfvo type="num" val="$R$49"/>
        <color rgb="FFE98BD7"/>
        <color rgb="FF950054"/>
      </colorScale>
    </cfRule>
  </conditionalFormatting>
  <conditionalFormatting sqref="P50">
    <cfRule type="colorScale" priority="49">
      <colorScale>
        <cfvo type="num" val="$P$49"/>
        <cfvo type="num" val="$P$49"/>
        <color rgb="FFE98BD7"/>
        <color rgb="FF950054"/>
      </colorScale>
    </cfRule>
    <cfRule type="colorScale" priority="50">
      <colorScale>
        <cfvo type="num" val="&quot;&lt;$H$27&quot;"/>
        <cfvo type="num" val="$P$49"/>
        <color rgb="FFE98BD7"/>
        <color rgb="FF950054"/>
      </colorScale>
    </cfRule>
    <cfRule type="colorScale" priority="51">
      <colorScale>
        <cfvo type="num" val="&quot;&lt;$H$27&quot;"/>
        <cfvo type="num" val="$P$49"/>
        <color rgb="FFFF7128"/>
        <color rgb="FF950054"/>
      </colorScale>
    </cfRule>
  </conditionalFormatting>
  <conditionalFormatting sqref="Q50">
    <cfRule type="colorScale" priority="48">
      <colorScale>
        <cfvo type="num" val="$Q$49"/>
        <cfvo type="num" val="0"/>
        <color rgb="FFE98BD7"/>
        <color rgb="FF950054"/>
      </colorScale>
    </cfRule>
  </conditionalFormatting>
  <conditionalFormatting sqref="S50">
    <cfRule type="colorScale" priority="39">
      <colorScale>
        <cfvo type="num" val="$S$49"/>
        <cfvo type="num" val="$S$49"/>
        <color rgb="FFE98BD7"/>
        <color rgb="FF950054"/>
      </colorScale>
    </cfRule>
  </conditionalFormatting>
  <conditionalFormatting sqref="P53">
    <cfRule type="colorScale" priority="36">
      <colorScale>
        <cfvo type="num" val="$P$52"/>
        <cfvo type="num" val="$P$52"/>
        <color rgb="FFE98BD7"/>
        <color rgb="FF950054"/>
      </colorScale>
    </cfRule>
  </conditionalFormatting>
  <conditionalFormatting sqref="Q53">
    <cfRule type="colorScale" priority="35">
      <colorScale>
        <cfvo type="num" val="$Q$52"/>
        <cfvo type="num" val="$Q$52"/>
        <color rgb="FFE98BD7"/>
        <color rgb="FF950054"/>
      </colorScale>
    </cfRule>
  </conditionalFormatting>
  <conditionalFormatting sqref="R53">
    <cfRule type="colorScale" priority="34">
      <colorScale>
        <cfvo type="num" val="$R$52"/>
        <cfvo type="num" val="$R$52"/>
        <color rgb="FFE98BD7"/>
        <color rgb="FF950054"/>
      </colorScale>
    </cfRule>
  </conditionalFormatting>
  <conditionalFormatting sqref="S53">
    <cfRule type="colorScale" priority="33">
      <colorScale>
        <cfvo type="num" val="$S$52"/>
        <cfvo type="num" val="$S$52"/>
        <color rgb="FFE98BD7"/>
        <color rgb="FF950054"/>
      </colorScale>
    </cfRule>
  </conditionalFormatting>
  <conditionalFormatting sqref="S32">
    <cfRule type="colorScale" priority="19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27:S27">
    <cfRule type="colorScale" priority="19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32:S32">
    <cfRule type="colorScale" priority="203">
      <colorScale>
        <cfvo type="min"/>
        <cfvo type="max"/>
        <color rgb="FFE98BD7"/>
        <color rgb="FF950054"/>
      </colorScale>
    </cfRule>
  </conditionalFormatting>
  <conditionalFormatting sqref="H27:N27">
    <cfRule type="colorScale" priority="20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53:O53">
    <cfRule type="colorScale" priority="20">
      <colorScale>
        <cfvo type="num" val="$P$52"/>
        <cfvo type="num" val="$P$52"/>
        <color rgb="FFE98BD7"/>
        <color rgb="FF950054"/>
      </colorScale>
    </cfRule>
  </conditionalFormatting>
  <conditionalFormatting sqref="T8">
    <cfRule type="cellIs" dxfId="15" priority="17" operator="greaterThan">
      <formula>95%</formula>
    </cfRule>
    <cfRule type="cellIs" dxfId="14" priority="18" operator="greaterThanOrEqual">
      <formula>90%</formula>
    </cfRule>
    <cfRule type="cellIs" dxfId="13" priority="19" operator="lessThan">
      <formula>89.99%</formula>
    </cfRule>
  </conditionalFormatting>
  <conditionalFormatting sqref="T26">
    <cfRule type="cellIs" dxfId="12" priority="14" operator="greaterThanOrEqual">
      <formula>100%</formula>
    </cfRule>
    <cfRule type="cellIs" dxfId="11" priority="15" operator="greaterThanOrEqual">
      <formula>98%</formula>
    </cfRule>
    <cfRule type="cellIs" dxfId="10" priority="16" operator="lessThan">
      <formula>97.99%</formula>
    </cfRule>
  </conditionalFormatting>
  <conditionalFormatting sqref="T49">
    <cfRule type="cellIs" dxfId="9" priority="11" operator="greaterThanOrEqual">
      <formula>100%</formula>
    </cfRule>
    <cfRule type="cellIs" dxfId="8" priority="13" operator="lessThan">
      <formula>99.99%</formula>
    </cfRule>
  </conditionalFormatting>
  <conditionalFormatting sqref="T52">
    <cfRule type="cellIs" dxfId="7" priority="8" operator="greaterThanOrEqual">
      <formula>100%</formula>
    </cfRule>
    <cfRule type="cellIs" dxfId="6" priority="10" operator="lessThan">
      <formula>99.99%</formula>
    </cfRule>
  </conditionalFormatting>
  <conditionalFormatting sqref="T31">
    <cfRule type="cellIs" dxfId="5" priority="5" operator="greaterThan">
      <formula>90</formula>
    </cfRule>
    <cfRule type="cellIs" dxfId="4" priority="6" operator="greaterThanOrEqual">
      <formula>80</formula>
    </cfRule>
    <cfRule type="cellIs" dxfId="3" priority="7" operator="lessThan">
      <formula>79.99</formula>
    </cfRule>
  </conditionalFormatting>
  <conditionalFormatting sqref="T28">
    <cfRule type="cellIs" dxfId="2" priority="2" operator="greaterThan">
      <formula>90</formula>
    </cfRule>
    <cfRule type="cellIs" dxfId="1" priority="3" operator="greaterThanOrEqual">
      <formula>80</formula>
    </cfRule>
    <cfRule type="cellIs" dxfId="0" priority="4" operator="lessThan">
      <formula>79.99</formula>
    </cfRule>
  </conditionalFormatting>
  <conditionalFormatting sqref="H50:O50">
    <cfRule type="colorScale" priority="1">
      <colorScale>
        <cfvo type="num" val="$P$52"/>
        <cfvo type="num" val="$P$52"/>
        <color rgb="FFE98BD7"/>
        <color rgb="FF950054"/>
      </colorScale>
    </cfRule>
  </conditionalFormatting>
  <dataValidations count="1">
    <dataValidation showDropDown="1" showInputMessage="1" showErrorMessage="1" sqref="F27:F29 F10:F24 F49:F50 F52:F53 F33:F47" xr:uid="{00000000-0002-0000-00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5" orientation="landscape" r:id="rId1"/>
  <rowBreaks count="1" manualBreakCount="1">
    <brk id="58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FD4965A-32E8-44EF-B786-5DEAE7AFA7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T30 T51 T25 T48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38DB2D399C8AD4BAAAAFF52CCD54D7A" ma:contentTypeVersion="0" ma:contentTypeDescription="Crear nuevo documento." ma:contentTypeScope="" ma:versionID="6f5250e81cb3a8914aa284c5434f391a">
  <xsd:schema xmlns:xsd="http://www.w3.org/2001/XMLSchema" xmlns:xs="http://www.w3.org/2001/XMLSchema" xmlns:p="http://schemas.microsoft.com/office/2006/metadata/properties" xmlns:ns2="d4ea72f7-698a-4710-9b83-5c5b7609dc8a" targetNamespace="http://schemas.microsoft.com/office/2006/metadata/properties" ma:root="true" ma:fieldsID="4e339b20546a0314c9f5729d075ba64a" ns2:_="">
    <xsd:import namespace="d4ea72f7-698a-4710-9b83-5c5b7609dc8a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ea72f7-698a-4710-9b83-5c5b7609dc8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Valor de Id. de documento" ma:description="El valor del identificador de documento asignado a este elemento." ma:internalName="_dlc_DocId" ma:readOnly="true">
      <xsd:simpleType>
        <xsd:restriction base="dms:Text"/>
      </xsd:simpleType>
    </xsd:element>
    <xsd:element name="_dlc_DocIdUrl" ma:index="9" nillable="true" ma:displayName="Id. de documento" ma:description="Vínculo permanente a este documento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Identificador persistente" ma:description="Mantener el identificador al agregar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d4ea72f7-698a-4710-9b83-5c5b7609dc8a">PJHJ36CWT4ZF-97-6373</_dlc_DocId>
    <_dlc_DocIdUrl xmlns="d4ea72f7-698a-4710-9b83-5c5b7609dc8a">
      <Url>http://intranet.itguardian.com.mx/Calidad/_layouts/DocIdRedir.aspx?ID=PJHJ36CWT4ZF-97-6373</Url>
      <Description>PJHJ36CWT4ZF-97-6373</Description>
    </_dlc_DocIdUrl>
  </documentManagement>
</p:properties>
</file>

<file path=customXml/itemProps1.xml><?xml version="1.0" encoding="utf-8"?>
<ds:datastoreItem xmlns:ds="http://schemas.openxmlformats.org/officeDocument/2006/customXml" ds:itemID="{B31DDFC6-AD0F-4E04-971E-D8C4E1D4B6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ea72f7-698a-4710-9b83-5c5b7609dc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B71567-3370-4945-A420-85B502E4E7E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C3185E0A-896A-4DE9-8F71-746092AC2565}">
  <ds:schemaRefs>
    <ds:schemaRef ds:uri="http://purl.org/dc/elements/1.1/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d4ea72f7-698a-4710-9b83-5c5b7609dc8a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Proceso de Apoyo</vt:lpstr>
      <vt:lpstr>'Proceso de Apoyo'!Títulos_a_imprimir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ARRIAGA MEJIA CUAUHTEMOC JOSE</cp:lastModifiedBy>
  <cp:lastPrinted>2020-12-12T00:11:56Z</cp:lastPrinted>
  <dcterms:created xsi:type="dcterms:W3CDTF">2017-02-09T16:44:50Z</dcterms:created>
  <dcterms:modified xsi:type="dcterms:W3CDTF">2024-04-09T23:57:59Z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0x010100E38DB2D399C8AD4BAAAAFF52CCD54D7A</vt:lpwstr>
  </property>
  <property fmtid="{D5CDD505-2E9C-101B-9397-08002B2CF9AE}" pid="3" name="_dlc_DocIdItemGuid">
    <vt:lpwstr>c437e133-8383-47ca-8925-3c16fbcdbf98</vt:lpwstr>
  </property>
</Properties>
</file>