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arlos.ballote\Documents\MIS DOCUMENTOS 2022\SISTEMA DE GESTIÓN DE CALIDAD 2022\"/>
    </mc:Choice>
  </mc:AlternateContent>
  <bookViews>
    <workbookView xWindow="-108" yWindow="-108" windowWidth="23256" windowHeight="12576"/>
  </bookViews>
  <sheets>
    <sheet name="Matríz Riesgos" sheetId="1" r:id="rId1"/>
    <sheet name="Parámetros de riesgo" sheetId="4" r:id="rId2"/>
  </sheets>
  <definedNames>
    <definedName name="IMPACTO">'Parámetros de riesgo'!$F$15:$G$17</definedName>
    <definedName name="PROBABILIDAD">'Parámetros de riesgo'!$F$6:$G$8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G15" i="1"/>
  <c r="H15" i="1" s="1"/>
  <c r="G10" i="1"/>
  <c r="H10" i="1" s="1"/>
  <c r="I10" i="1" s="1"/>
  <c r="G12" i="1"/>
  <c r="H12" i="1" s="1"/>
  <c r="I12" i="1" s="1"/>
  <c r="G13" i="1"/>
  <c r="H13" i="1" s="1"/>
  <c r="I13" i="1" s="1"/>
  <c r="G11" i="1"/>
  <c r="H11" i="1" s="1"/>
  <c r="I11" i="1" s="1"/>
  <c r="G14" i="1"/>
  <c r="H14" i="1" s="1"/>
  <c r="I14" i="1" s="1"/>
  <c r="G6" i="1"/>
  <c r="H6" i="1" s="1"/>
  <c r="G7" i="1"/>
  <c r="H7" i="1" s="1"/>
  <c r="I7" i="1" s="1"/>
  <c r="G8" i="1"/>
  <c r="H8" i="1" s="1"/>
  <c r="I8" i="1" s="1"/>
  <c r="G9" i="1"/>
  <c r="H9" i="1" s="1"/>
  <c r="I9" i="1" s="1"/>
  <c r="I6" i="1" l="1"/>
</calcChain>
</file>

<file path=xl/sharedStrings.xml><?xml version="1.0" encoding="utf-8"?>
<sst xmlns="http://schemas.openxmlformats.org/spreadsheetml/2006/main" count="154" uniqueCount="93">
  <si>
    <t>ID</t>
  </si>
  <si>
    <t>PROCESO</t>
  </si>
  <si>
    <t>NIVEL DE RIESGO</t>
  </si>
  <si>
    <t>60 - 100</t>
  </si>
  <si>
    <t>Acciones Preventivas</t>
  </si>
  <si>
    <t>RIESGO</t>
  </si>
  <si>
    <t>PARÁMETROS DE RIESGOS</t>
  </si>
  <si>
    <t>RIESGOS</t>
  </si>
  <si>
    <t>DEFINICIONES</t>
  </si>
  <si>
    <t>PROBABILIDAD</t>
  </si>
  <si>
    <t>Baja</t>
  </si>
  <si>
    <t>Media</t>
  </si>
  <si>
    <t>Alta</t>
  </si>
  <si>
    <t>IMPACTO</t>
  </si>
  <si>
    <t>RANGOS</t>
  </si>
  <si>
    <t>DICTAMEN</t>
  </si>
  <si>
    <t>ACCIONES DE RESPUESTA</t>
  </si>
  <si>
    <t>El proceso mantiene los riesgos controlados, sin embargo se deben realizar las correcciones necesarias, ya que la evidencia no esta generando los resultados esperados.</t>
  </si>
  <si>
    <t xml:space="preserve">EFECTIVIDAD </t>
  </si>
  <si>
    <t>Efectividad (Riesgo)</t>
  </si>
  <si>
    <t>El proceso mantiene los riesgos controlados y cuenta con evidencia de los resultados esperados.</t>
  </si>
  <si>
    <t>Bajo</t>
  </si>
  <si>
    <t>Medio</t>
  </si>
  <si>
    <t>Ponderación</t>
  </si>
  <si>
    <t>Descripción</t>
  </si>
  <si>
    <t>Acción que se realiza para prevenir una posible No Conformidad dentro de los procesos del SGC.</t>
  </si>
  <si>
    <t>Alto</t>
  </si>
  <si>
    <t>EVIDENCIA DE LAS ACCIONES DE RESPUESTA</t>
  </si>
  <si>
    <t>DEFINICIÓN</t>
  </si>
  <si>
    <t>Acciones Correctivas</t>
  </si>
  <si>
    <t>Correcciones</t>
  </si>
  <si>
    <t>FECHA DE EMISIÓN: 
NOVIEMBRE 2021</t>
  </si>
  <si>
    <t>CAUSAS QUE ORIGINAN EL RIESGO</t>
  </si>
  <si>
    <t>RESPONSABLE DE LAS ACCIONES</t>
  </si>
  <si>
    <t>1-35</t>
  </si>
  <si>
    <t>36-60</t>
  </si>
  <si>
    <t>VERSIÓN: 6.6</t>
  </si>
  <si>
    <t>IDENTIFICACIÓN</t>
  </si>
  <si>
    <t>EVALUACIÓN</t>
  </si>
  <si>
    <t>SEGUIMIENTO</t>
  </si>
  <si>
    <t>Riesgo mínimo negativo que limita la integridad para otorgar la prestación del servicio determinado por el proceso. Puede revertirse de forma rápida o inmediata y genera costos de no calidad mínimos sin daños permanentes.</t>
  </si>
  <si>
    <t>Riesgo negativo considerable que afecta la integridad para otorgar la prestación del servicio determinado por el proceso. Puede revertirse en un corto tiempo y genera costos de no calidad considerables y con daños mínimos permanentes.</t>
  </si>
  <si>
    <t>Riesgo negativo que afecta gravemente la integridad para otorgar la prestación del servicio determinado por el proceso. Pocas veces puede revertirse en un mediano o largo tiempo y genera costos de no calidad altos y con daños visiblemente permanentes.</t>
  </si>
  <si>
    <r>
      <rPr>
        <b/>
        <sz val="10"/>
        <color theme="1"/>
        <rFont val="Arial"/>
        <family val="2"/>
      </rPr>
      <t>Remotamente posible</t>
    </r>
    <r>
      <rPr>
        <sz val="10"/>
        <color theme="1"/>
        <rFont val="Arial"/>
        <family val="2"/>
      </rPr>
      <t>. El daño ocurre muy rara vez. 1 a 3 veces de ocurrencia.</t>
    </r>
  </si>
  <si>
    <r>
      <rPr>
        <b/>
        <sz val="10"/>
        <color theme="1"/>
        <rFont val="Arial"/>
        <family val="2"/>
      </rPr>
      <t>Bastante posible</t>
    </r>
    <r>
      <rPr>
        <sz val="10"/>
        <color theme="1"/>
        <rFont val="Arial"/>
        <family val="2"/>
      </rPr>
      <t>. El daño ocurre en algunas ocasiones y no es extraño que sucediera. 4 a 7 veces de ocurrencia.</t>
    </r>
  </si>
  <si>
    <r>
      <rPr>
        <b/>
        <sz val="10"/>
        <color theme="1"/>
        <rFont val="Arial"/>
        <family val="2"/>
      </rPr>
      <t>Completamente posible</t>
    </r>
    <r>
      <rPr>
        <sz val="10"/>
        <color theme="1"/>
        <rFont val="Arial"/>
        <family val="2"/>
      </rPr>
      <t>. El daño ocurre siempre o casi siempre y ya ha ocurrido en ocasiones anteriores. 8 a 10 veces de ocurrencia.</t>
    </r>
  </si>
  <si>
    <r>
      <t xml:space="preserve">Control rutinario, no afecta la secuencia e integridad del proceso y/o Partes Interesadas, documentar las evidencias en el </t>
    </r>
    <r>
      <rPr>
        <b/>
        <sz val="10"/>
        <color theme="1"/>
        <rFont val="Arial"/>
        <family val="2"/>
      </rPr>
      <t>Análisis de Riesgos</t>
    </r>
  </si>
  <si>
    <r>
      <t xml:space="preserve">Control rutinario, afecta la secuencia e integridad del proceso y/o Partes Interesadas, realizar </t>
    </r>
    <r>
      <rPr>
        <b/>
        <sz val="10"/>
        <color theme="1"/>
        <rFont val="Arial"/>
        <family val="2"/>
      </rPr>
      <t>Cédula de No Conformidad</t>
    </r>
  </si>
  <si>
    <t>Acción inmediata para corregir una no conformidad detectada dentro de los procesos del SGC.</t>
  </si>
  <si>
    <r>
      <t>Acción para eliminar la causa de una No Conformidad y prevenir que vuelva a presentarse en los procesos del SGC (</t>
    </r>
    <r>
      <rPr>
        <b/>
        <sz val="10"/>
        <color theme="1"/>
        <rFont val="Arial"/>
        <family val="2"/>
      </rPr>
      <t>Plan de Trabajo</t>
    </r>
    <r>
      <rPr>
        <sz val="10"/>
        <color theme="1"/>
        <rFont val="Arial"/>
        <family val="2"/>
      </rPr>
      <t>)
Puede haber más de una causa para una no conformidad.</t>
    </r>
  </si>
  <si>
    <t>Nivel de Riesgo = Impacto x Probabilidad</t>
  </si>
  <si>
    <r>
      <t xml:space="preserve">Generar una </t>
    </r>
    <r>
      <rPr>
        <b/>
        <sz val="10"/>
        <color theme="1"/>
        <rFont val="Arial"/>
        <family val="2"/>
      </rPr>
      <t>Cédula de No Conformidad</t>
    </r>
    <r>
      <rPr>
        <sz val="10"/>
        <color theme="1"/>
        <rFont val="Arial"/>
        <family val="2"/>
      </rPr>
      <t xml:space="preserve"> y revisión del proceso eficaz y eficiente donde se realice un control específico y permanente.
El alto nivel del riesgo afecta la secuencia y la integridad del proceso y/o Partes Interesadas.</t>
    </r>
  </si>
  <si>
    <t>El proceso no mantiene los riesgos controlados y se deben realizar las correcciones y acciones correctivas necesarias para que la evidencia genere los resultados esperados.</t>
  </si>
  <si>
    <t>INSTITUTO NACIONAL ELECTORAL JLE "CAMPECHE"
SISTEMA DE GESTIÓN DE LA CALIDAD</t>
  </si>
  <si>
    <t>Entrevista</t>
  </si>
  <si>
    <t>No dar la bienvenida a la ciudadanía que acude al MAC.</t>
  </si>
  <si>
    <t xml:space="preserve">
Omisión de instrucciones de trabajo debido a la alta afluencia ciudadana </t>
  </si>
  <si>
    <t>Detección de documentos apócrifos y/o robados.</t>
  </si>
  <si>
    <t>Causa externa (actos ilícitos).</t>
  </si>
  <si>
    <t>Trámite</t>
  </si>
  <si>
    <t>Durante la presentación e inicio de trámite, no dar a conocer el aviso de privacidad</t>
  </si>
  <si>
    <t>Omisión de instrucciones de trabajo.</t>
  </si>
  <si>
    <t>Que la ciudadanía presente testigos que no conocen</t>
  </si>
  <si>
    <t>Desconocimiento de las sanciones que aplican en caso de dar falsedad de declaración</t>
  </si>
  <si>
    <t>Error en la captura del trámite (error en: datos generales y complementarios, en la captura de imágenes, georreferencia y no realizar una revisión correcta en el resultado de la búsqueda en el  SIIRFE-MAC)</t>
  </si>
  <si>
    <t>Omisión de procedimientos por parte del personal</t>
  </si>
  <si>
    <t>Transferencia de la Información</t>
  </si>
  <si>
    <t>Que queden notificaciones de tramite sin enviar para ser procesadas por CECYRD.</t>
  </si>
  <si>
    <t>Fallas en los servicios en CECYRD</t>
  </si>
  <si>
    <t>Conciliación</t>
  </si>
  <si>
    <t>Que las CPV no estén disponibles en el SIIRFE-MAC y que no estén ordenadas en gabinete como lo establece la normatividad.</t>
  </si>
  <si>
    <t>No tener archivos de producción en tiempo.
Cerrar indebidamente conciliación lote de credenciales.
Mala organización
y/o descuido por parte del personal.</t>
  </si>
  <si>
    <t>Entrega de la CPV</t>
  </si>
  <si>
    <t>Que se entregue una credencial con datos erróneos por no verificar los datos de la credencial para votar que se va a entregar.</t>
  </si>
  <si>
    <t>Falta de capacitación u omisión del funcionario del módulo.
Falta de interés de revisar la credencial por parte del ciudadano.</t>
  </si>
  <si>
    <t>No capturar los datos correctos de la CPV que devuelve el ciudadano/a, al momento de recibir su nueva credencial.</t>
  </si>
  <si>
    <t>Falta de capacitación u omisión del funcionario del módulo.</t>
  </si>
  <si>
    <t>No proporcionar al ciudadano información sobre su derecho a la protección de datos personales.</t>
  </si>
  <si>
    <t>Alto nivel de estrés en el funcionario.
Omisión por parte del funcionario de módulo para acortar tiempos en la entrega de la CPV.</t>
  </si>
  <si>
    <t>ANÁLISIS DE RIESGOS PROCESOS SUSTANTIVOS</t>
  </si>
  <si>
    <t>VDRFE
RM
AAC</t>
  </si>
  <si>
    <t xml:space="preserve">
VDRFE
RM
AAC</t>
  </si>
  <si>
    <t>VDRFE
RM
OET</t>
  </si>
  <si>
    <t>JAP
VDRFE</t>
  </si>
  <si>
    <t xml:space="preserve">VDRFE
OET
RM
</t>
  </si>
  <si>
    <t>RM</t>
  </si>
  <si>
    <t>RM
VDRFE</t>
  </si>
  <si>
    <t xml:space="preserve">Aplicación de la cédula de supervisión.
En su caso, minuta de trabajo y lista de asistencia, con la reinstrucción al personal involucrado (Círculo de calidad) </t>
  </si>
  <si>
    <t>Identificación de actas de nacimiento por medio de la luz ultravioleta y acceso en los módulos a la liga de RENAPO y REGISTRO CIVIL, a partir de la actualización de la versión 6.6 del SIIRFE-MAC, solicitud de la VRFED la validación de actas de nacimiento.</t>
  </si>
  <si>
    <t xml:space="preserve">Colocación de cartel en módulos dirigido a los testigos sobre dar falso testimonio, aplicación de cédula de supervisión. </t>
  </si>
  <si>
    <t xml:space="preserve">Reportes del sistema para la Validación de datos de la SIIAPE.
Reportes de la validación en el gestor de CURP.
Aplicación de la cédula de supervisión.
En su caso, minuta de trabajo y lista de asistencia, con la reinstrucción al personal involucrado (Círculo de calidad) </t>
  </si>
  <si>
    <t>Ejecución de script reenvio_solicitud y reenvio_nec.
Reporte de casos levantados en el CAU</t>
  </si>
  <si>
    <t>Correo electrónico del  VDRFE solicitando el archivo de producción.
Aplicación de cédula de supervisión.
En su caso, minuta de trabajo y lista de asistencia, con la reinstrucción al personal involucrado (Circulo de calidad) 
Generación de Reporte de credenciales disponibles para el arqueo semanal.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</si>
</sst>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12" x14ac:knownFonts="1">
    <font>
      <sz val="11"/>
      <color theme="1"/>
      <name val="Calibri"/>
      <family val="2"/>
      <scheme val="minor"/>
    </font>
    <font>
      <b/>
      <sz val="10"/>
      <color theme="0"/>
      <name val="Arial"/>
      <family val="2"/>
    </font>
    <font>
      <sz val="10"/>
      <color theme="1"/>
      <name val="Arial"/>
      <family val="2"/>
    </font>
    <font>
      <sz val="10"/>
      <name val="Arial"/>
      <family val="2"/>
    </font>
    <font>
      <b/>
      <sz val="10"/>
      <color theme="1"/>
      <name val="Arial"/>
      <family val="2"/>
    </font>
    <font>
      <sz val="10"/>
      <color theme="0"/>
      <name val="Arial"/>
      <family val="2"/>
    </font>
    <font>
      <sz val="11"/>
      <color theme="1"/>
      <name val="Calibri"/>
      <family val="2"/>
      <scheme val="minor"/>
    </font>
    <font>
      <sz val="11"/>
      <name val="Tahoma"/>
      <family val="2"/>
    </font>
    <font>
      <b/>
      <sz val="14"/>
      <color theme="0"/>
      <name val="Tahoma"/>
      <family val="2"/>
    </font>
    <font>
      <sz val="11"/>
      <color rgb="FF000000"/>
      <name val="Calibri"/>
      <family val="2"/>
    </font>
    <font>
      <b/>
      <sz val="12"/>
      <color theme="0"/>
      <name val="Arial"/>
      <family val="2"/>
    </font>
    <font>
      <sz val="11"/>
      <name val="Arial"/>
      <family val="2"/>
    </font>
  </fonts>
  <fills count="11">
    <fill>
      <patternFill patternType="none"/>
    </fill>
    <fill>
      <patternFill patternType="gray125"/>
    </fill>
    <fill>
      <patternFill patternType="solid">
        <fgColor rgb="FFD5007F"/>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EBF1DE"/>
        <bgColor rgb="FFEBF1DE"/>
      </patternFill>
    </fill>
    <fill>
      <patternFill patternType="solid">
        <fgColor theme="6" tint="-0.499984740745262"/>
        <bgColor theme="6" tint="-0.499984740745262"/>
      </patternFill>
    </fill>
    <fill>
      <patternFill patternType="solid">
        <fgColor theme="0" tint="-0.499984740745262"/>
        <bgColor indexed="64"/>
      </patternFill>
    </fill>
    <fill>
      <patternFill patternType="solid">
        <fgColor rgb="FF00B0F0"/>
        <bgColor indexed="64"/>
      </patternFill>
    </fill>
    <fill>
      <patternFill patternType="solid">
        <fgColor theme="6" tint="-0.249977111117893"/>
        <bgColor indexed="64"/>
      </patternFill>
    </fill>
  </fills>
  <borders count="18">
    <border>
      <left/>
      <right/>
      <top/>
      <bottom/>
      <diagonal/>
    </border>
    <border>
      <left/>
      <right style="hair">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uble">
        <color indexed="64"/>
      </left>
      <right style="double">
        <color indexed="64"/>
      </right>
      <top style="double">
        <color indexed="64"/>
      </top>
      <bottom style="double">
        <color indexed="64"/>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style="hair">
        <color theme="0" tint="-0.34998626667073579"/>
      </left>
      <right/>
      <top style="hair">
        <color theme="0" tint="-0.34998626667073579"/>
      </top>
      <bottom style="hair">
        <color theme="0" tint="-0.34998626667073579"/>
      </bottom>
      <diagonal/>
    </border>
    <border>
      <left style="double">
        <color auto="1"/>
      </left>
      <right/>
      <top style="hair">
        <color auto="1"/>
      </top>
      <bottom style="hair">
        <color auto="1"/>
      </bottom>
      <diagonal/>
    </border>
    <border>
      <left style="double">
        <color auto="1"/>
      </left>
      <right/>
      <top style="hair">
        <color auto="1"/>
      </top>
      <bottom style="double">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bottom/>
      <diagonal/>
    </border>
    <border>
      <left/>
      <right style="hair">
        <color theme="0" tint="-0.34998626667073579"/>
      </right>
      <top/>
      <bottom/>
      <diagonal/>
    </border>
  </borders>
  <cellStyleXfs count="11">
    <xf numFmtId="0" fontId="0"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7" fillId="6" borderId="0" applyFont="0" applyBorder="0" applyAlignment="0"/>
    <xf numFmtId="0" fontId="3" fillId="0" borderId="0"/>
    <xf numFmtId="0" fontId="8" fillId="7" borderId="9">
      <alignment horizontal="center" vertical="center"/>
    </xf>
    <xf numFmtId="0" fontId="9"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cellStyleXfs>
  <cellXfs count="79">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4" borderId="2"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0" fontId="2" fillId="0" borderId="0" xfId="0" applyFont="1" applyAlignment="1">
      <alignment vertical="center"/>
    </xf>
    <xf numFmtId="0" fontId="2" fillId="0" borderId="0"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1" fillId="2"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2" fillId="0" borderId="2" xfId="0" applyFont="1" applyBorder="1" applyAlignment="1">
      <alignment vertical="center" wrapText="1"/>
    </xf>
    <xf numFmtId="0" fontId="1" fillId="2"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4" fillId="4"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vertical="center"/>
    </xf>
    <xf numFmtId="49" fontId="4" fillId="4" borderId="2"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2" fillId="0" borderId="2" xfId="0" applyFont="1" applyBorder="1" applyAlignment="1">
      <alignment horizontal="left" vertical="center" wrapText="1"/>
    </xf>
    <xf numFmtId="49" fontId="1" fillId="3"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0" fontId="2" fillId="0" borderId="2" xfId="0" applyFont="1" applyBorder="1" applyAlignment="1">
      <alignment horizontal="center" vertical="center"/>
    </xf>
    <xf numFmtId="49" fontId="2" fillId="0" borderId="2" xfId="0" applyNumberFormat="1" applyFont="1" applyBorder="1" applyAlignment="1">
      <alignment vertical="center" wrapText="1"/>
    </xf>
    <xf numFmtId="0" fontId="4" fillId="4"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2" fillId="0" borderId="0" xfId="0" applyFont="1" applyBorder="1" applyAlignment="1">
      <alignment horizontal="center" vertical="center" wrapText="1"/>
    </xf>
    <xf numFmtId="0" fontId="11" fillId="0" borderId="2" xfId="0" applyFont="1" applyBorder="1" applyAlignment="1" applyProtection="1">
      <alignment horizontal="center" vertical="center" wrapText="1"/>
      <protection locked="0"/>
    </xf>
    <xf numFmtId="0" fontId="1" fillId="3"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2" borderId="2" xfId="0" applyFont="1" applyFill="1" applyBorder="1" applyAlignment="1">
      <alignment horizontal="center" vertical="center"/>
    </xf>
    <xf numFmtId="0" fontId="4" fillId="0" borderId="16" xfId="0" applyFont="1" applyBorder="1" applyAlignment="1">
      <alignment vertical="top" wrapText="1"/>
    </xf>
    <xf numFmtId="0" fontId="4" fillId="0" borderId="0" xfId="0" applyFont="1" applyBorder="1" applyAlignment="1">
      <alignment vertical="top" wrapText="1"/>
    </xf>
    <xf numFmtId="0" fontId="4" fillId="0" borderId="17" xfId="0" applyFont="1" applyBorder="1" applyAlignment="1">
      <alignment vertical="top" wrapText="1"/>
    </xf>
    <xf numFmtId="0" fontId="0" fillId="0" borderId="5" xfId="0" applyBorder="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left" vertical="center" wrapText="1"/>
    </xf>
    <xf numFmtId="0" fontId="4" fillId="0" borderId="2" xfId="0" applyFont="1" applyBorder="1" applyAlignment="1">
      <alignment horizontal="center" vertical="center"/>
    </xf>
    <xf numFmtId="2" fontId="2" fillId="0" borderId="2" xfId="0" applyNumberFormat="1" applyFont="1" applyBorder="1" applyAlignment="1">
      <alignment vertical="center" wrapText="1"/>
    </xf>
    <xf numFmtId="0" fontId="2" fillId="0" borderId="8" xfId="0" applyFont="1" applyBorder="1" applyAlignment="1">
      <alignment horizontal="center" vertical="center" wrapText="1"/>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1"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10" fillId="9" borderId="4"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1" xfId="0" applyFont="1" applyFill="1" applyBorder="1" applyAlignment="1">
      <alignment horizontal="center" vertical="center"/>
    </xf>
    <xf numFmtId="0" fontId="4" fillId="0" borderId="16" xfId="0" applyFont="1" applyBorder="1" applyAlignment="1">
      <alignment horizontal="center" vertical="top" wrapText="1"/>
    </xf>
    <xf numFmtId="0" fontId="4" fillId="0" borderId="0" xfId="0" applyFont="1" applyBorder="1" applyAlignment="1">
      <alignment horizontal="center" vertical="top" wrapText="1"/>
    </xf>
    <xf numFmtId="0" fontId="4" fillId="0" borderId="17" xfId="0" applyFont="1" applyBorder="1" applyAlignment="1">
      <alignment horizontal="center"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left" vertical="center" wrapText="1"/>
    </xf>
    <xf numFmtId="0" fontId="1" fillId="2" borderId="2" xfId="0" applyFont="1"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4" fillId="0" borderId="0" xfId="0"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2" fillId="0" borderId="6" xfId="0" applyFont="1" applyBorder="1" applyAlignment="1">
      <alignment horizontal="center" wrapText="1"/>
    </xf>
    <xf numFmtId="0" fontId="2" fillId="0" borderId="7" xfId="0" applyFont="1" applyBorder="1" applyAlignment="1">
      <alignment horizontal="center" wrapText="1"/>
    </xf>
    <xf numFmtId="0" fontId="1" fillId="2" borderId="2" xfId="0" applyFont="1" applyFill="1" applyBorder="1" applyAlignment="1">
      <alignment horizontal="center" vertical="center"/>
    </xf>
  </cellXfs>
  <cellStyles count="11">
    <cellStyle name="FONS" xfId="4"/>
    <cellStyle name="Moneda 2" xfId="1"/>
    <cellStyle name="Moneda 2 2" xfId="3"/>
    <cellStyle name="Moneda 2 2 2" xfId="10"/>
    <cellStyle name="Moneda 2 3" xfId="8"/>
    <cellStyle name="Moneda 3" xfId="2"/>
    <cellStyle name="Moneda 3 2" xfId="9"/>
    <cellStyle name="Normal" xfId="0" builtinId="0"/>
    <cellStyle name="Normal 2" xfId="5"/>
    <cellStyle name="Normal 3" xfId="7"/>
    <cellStyle name="Títol1" xfId="6"/>
  </cellStyles>
  <dxfs count="48">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
      <font>
        <b/>
        <i val="0"/>
        <color auto="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s>
  <tableStyles count="0" defaultTableStyle="TableStyleMedium2" defaultPivotStyle="PivotStyleLight16"/>
  <colors>
    <mruColors>
      <color rgb="FFD500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96123</xdr:colOff>
      <xdr:row>0</xdr:row>
      <xdr:rowOff>76200</xdr:rowOff>
    </xdr:from>
    <xdr:to>
      <xdr:col>1</xdr:col>
      <xdr:colOff>1490583</xdr:colOff>
      <xdr:row>1</xdr:row>
      <xdr:rowOff>288066</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F134DC01-5AF0-4EA1-876F-79E1699C91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123" y="76200"/>
          <a:ext cx="2186940" cy="811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xdr:colOff>
      <xdr:row>0</xdr:row>
      <xdr:rowOff>78813</xdr:rowOff>
    </xdr:from>
    <xdr:to>
      <xdr:col>0</xdr:col>
      <xdr:colOff>1426464</xdr:colOff>
      <xdr:row>1</xdr:row>
      <xdr:rowOff>534519</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935E5B59-1EF5-4F0E-B935-65725FC0D7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84" y="78813"/>
          <a:ext cx="1402080" cy="973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
  <sheetViews>
    <sheetView showGridLines="0" tabSelected="1" topLeftCell="D1" zoomScale="70" zoomScaleNormal="70" workbookViewId="0">
      <selection activeCell="I11" sqref="I11"/>
    </sheetView>
  </sheetViews>
  <sheetFormatPr baseColWidth="10" defaultColWidth="11.5546875" defaultRowHeight="13.2" x14ac:dyDescent="0.3"/>
  <cols>
    <col min="1" max="1" width="11.5546875" style="8"/>
    <col min="2" max="2" width="23" style="8" customWidth="1"/>
    <col min="3" max="3" width="49.109375" style="8" bestFit="1" customWidth="1"/>
    <col min="4" max="4" width="40.109375" style="8" bestFit="1" customWidth="1"/>
    <col min="5" max="5" width="18.6640625" style="8" customWidth="1"/>
    <col min="6" max="6" width="18.6640625" style="8" bestFit="1" customWidth="1"/>
    <col min="7" max="7" width="20.6640625" style="8" bestFit="1" customWidth="1"/>
    <col min="8" max="8" width="20.33203125" style="8" customWidth="1"/>
    <col min="9" max="9" width="38.44140625" style="8" customWidth="1"/>
    <col min="10" max="10" width="52.33203125" style="8" bestFit="1" customWidth="1"/>
    <col min="11" max="11" width="38.5546875" style="8" bestFit="1" customWidth="1"/>
    <col min="12" max="12" width="30.6640625" style="8" customWidth="1"/>
    <col min="13" max="16384" width="11.5546875" style="8"/>
  </cols>
  <sheetData>
    <row r="1" spans="1:19" ht="47.4" customHeight="1" thickTop="1" thickBot="1" x14ac:dyDescent="0.35">
      <c r="A1" s="49"/>
      <c r="B1" s="49"/>
      <c r="C1" s="56" t="s">
        <v>53</v>
      </c>
      <c r="D1" s="57"/>
      <c r="E1" s="57"/>
      <c r="F1" s="57"/>
      <c r="G1" s="57"/>
      <c r="H1" s="57"/>
      <c r="I1" s="57"/>
      <c r="J1" s="57"/>
      <c r="K1" s="58"/>
      <c r="L1" s="4" t="s">
        <v>36</v>
      </c>
    </row>
    <row r="2" spans="1:19" ht="27.6" thickTop="1" thickBot="1" x14ac:dyDescent="0.35">
      <c r="A2" s="49"/>
      <c r="B2" s="49"/>
      <c r="C2" s="59" t="s">
        <v>79</v>
      </c>
      <c r="D2" s="60"/>
      <c r="E2" s="60"/>
      <c r="F2" s="60"/>
      <c r="G2" s="60"/>
      <c r="H2" s="60"/>
      <c r="I2" s="60"/>
      <c r="J2" s="60"/>
      <c r="K2" s="61"/>
      <c r="L2" s="5" t="s">
        <v>31</v>
      </c>
    </row>
    <row r="3" spans="1:19" ht="13.8" thickTop="1" x14ac:dyDescent="0.3">
      <c r="A3" s="35"/>
      <c r="B3" s="35"/>
      <c r="C3" s="6"/>
      <c r="D3" s="6"/>
      <c r="E3" s="6"/>
      <c r="F3" s="6"/>
      <c r="G3" s="6"/>
      <c r="H3" s="6"/>
      <c r="I3" s="9"/>
      <c r="J3" s="6"/>
      <c r="K3" s="6"/>
      <c r="L3" s="7"/>
    </row>
    <row r="4" spans="1:19" ht="32.25" customHeight="1" x14ac:dyDescent="0.3">
      <c r="A4" s="62" t="s">
        <v>37</v>
      </c>
      <c r="B4" s="63"/>
      <c r="C4" s="63"/>
      <c r="D4" s="64"/>
      <c r="E4" s="50" t="s">
        <v>38</v>
      </c>
      <c r="F4" s="51"/>
      <c r="G4" s="51"/>
      <c r="H4" s="52"/>
      <c r="I4" s="53" t="s">
        <v>39</v>
      </c>
      <c r="J4" s="54"/>
      <c r="K4" s="54"/>
      <c r="L4" s="55"/>
    </row>
    <row r="5" spans="1:19" ht="15.6" x14ac:dyDescent="0.3">
      <c r="A5" s="34" t="s">
        <v>0</v>
      </c>
      <c r="B5" s="34" t="s">
        <v>1</v>
      </c>
      <c r="C5" s="34" t="s">
        <v>5</v>
      </c>
      <c r="D5" s="34" t="s">
        <v>32</v>
      </c>
      <c r="E5" s="34" t="s">
        <v>13</v>
      </c>
      <c r="F5" s="34" t="s">
        <v>9</v>
      </c>
      <c r="G5" s="34" t="s">
        <v>2</v>
      </c>
      <c r="H5" s="34" t="s">
        <v>15</v>
      </c>
      <c r="I5" s="34" t="s">
        <v>16</v>
      </c>
      <c r="J5" s="34" t="s">
        <v>27</v>
      </c>
      <c r="K5" s="34" t="s">
        <v>33</v>
      </c>
      <c r="L5" s="34" t="s">
        <v>18</v>
      </c>
    </row>
    <row r="6" spans="1:19" ht="52.8" x14ac:dyDescent="0.3">
      <c r="A6" s="11">
        <v>1</v>
      </c>
      <c r="B6" s="20" t="s">
        <v>54</v>
      </c>
      <c r="C6" s="46" t="s">
        <v>55</v>
      </c>
      <c r="D6" s="46" t="s">
        <v>56</v>
      </c>
      <c r="E6" s="36" t="s">
        <v>21</v>
      </c>
      <c r="F6" s="36" t="s">
        <v>11</v>
      </c>
      <c r="G6" s="29">
        <f t="shared" ref="G6:G14" si="0">IFERROR(VLOOKUP(E6,IMPACTO,2,FALSE)*VLOOKUP(F6,PROBABILIDAD,2,FALSE),"")</f>
        <v>18</v>
      </c>
      <c r="H6" s="20" t="str">
        <f>IF(G6="","",IF(AND(G6&gt;0,G6&lt;36),"Acciones Preventivas",IF(OR(G6=36,AND(G6&gt;36,G6&lt;60)),"Correcciones",IF(OR(G6=60,AND(G6&gt;60,G6&lt;=100)),"Acciones Correctivas",""))))</f>
        <v>Acciones Preventivas</v>
      </c>
      <c r="I6" s="17" t="str">
        <f>IFERROR(VLOOKUP(H6,'Parámetros de riesgo'!$B$20:$D$22,3,FALSE),"")</f>
        <v>Control rutinario, no afecta la secuencia e integridad del proceso y/o Partes Interesadas, documentar las evidencias en el Análisis de Riesgos</v>
      </c>
      <c r="J6" s="30" t="s">
        <v>87</v>
      </c>
      <c r="K6" s="48" t="s">
        <v>80</v>
      </c>
      <c r="L6" s="29" t="s">
        <v>12</v>
      </c>
      <c r="S6"/>
    </row>
    <row r="7" spans="1:19" ht="66" x14ac:dyDescent="0.3">
      <c r="A7" s="11">
        <v>2</v>
      </c>
      <c r="B7" s="20" t="s">
        <v>54</v>
      </c>
      <c r="C7" s="46" t="s">
        <v>57</v>
      </c>
      <c r="D7" s="46" t="s">
        <v>58</v>
      </c>
      <c r="E7" s="36" t="s">
        <v>26</v>
      </c>
      <c r="F7" s="36" t="s">
        <v>10</v>
      </c>
      <c r="G7" s="29">
        <f t="shared" si="0"/>
        <v>30</v>
      </c>
      <c r="H7" s="20" t="str">
        <f t="shared" ref="H7:H14" si="1">IF(G7="","",IF(AND(G7&gt;0,G7&lt;36),"Acciones Preventivas",IF(OR(G7=36,AND(G7&gt;36,G7&lt;60)),"Correcciones",IF(OR(G7=60,AND(G7&gt;60,G7&lt;=100)),"Acciones Correctivas",""))))</f>
        <v>Acciones Preventivas</v>
      </c>
      <c r="I7" s="17" t="str">
        <f>IFERROR(VLOOKUP(H7,'Parámetros de riesgo'!$B$20:$D$22,3,FALSE),"")</f>
        <v>Control rutinario, no afecta la secuencia e integridad del proceso y/o Partes Interesadas, documentar las evidencias en el Análisis de Riesgos</v>
      </c>
      <c r="J7" s="30" t="s">
        <v>88</v>
      </c>
      <c r="K7" s="48" t="s">
        <v>81</v>
      </c>
      <c r="L7" s="29" t="s">
        <v>12</v>
      </c>
      <c r="S7"/>
    </row>
    <row r="8" spans="1:19" ht="52.8" x14ac:dyDescent="0.3">
      <c r="A8" s="11">
        <v>3</v>
      </c>
      <c r="B8" s="20" t="s">
        <v>59</v>
      </c>
      <c r="C8" s="46" t="s">
        <v>60</v>
      </c>
      <c r="D8" s="46" t="s">
        <v>61</v>
      </c>
      <c r="E8" s="36" t="s">
        <v>21</v>
      </c>
      <c r="F8" s="36" t="s">
        <v>11</v>
      </c>
      <c r="G8" s="29">
        <f t="shared" si="0"/>
        <v>18</v>
      </c>
      <c r="H8" s="20" t="str">
        <f t="shared" si="1"/>
        <v>Acciones Preventivas</v>
      </c>
      <c r="I8" s="17" t="str">
        <f>IFERROR(VLOOKUP(H8,'Parámetros de riesgo'!$B$20:$D$22,3,FALSE),"")</f>
        <v>Control rutinario, no afecta la secuencia e integridad del proceso y/o Partes Interesadas, documentar las evidencias en el Análisis de Riesgos</v>
      </c>
      <c r="J8" s="30" t="s">
        <v>87</v>
      </c>
      <c r="K8" s="48" t="s">
        <v>82</v>
      </c>
      <c r="L8" s="29" t="s">
        <v>12</v>
      </c>
      <c r="S8"/>
    </row>
    <row r="9" spans="1:19" ht="52.8" x14ac:dyDescent="0.3">
      <c r="A9" s="11">
        <v>4</v>
      </c>
      <c r="B9" s="20" t="s">
        <v>59</v>
      </c>
      <c r="C9" s="46" t="s">
        <v>62</v>
      </c>
      <c r="D9" s="46" t="s">
        <v>63</v>
      </c>
      <c r="E9" s="36" t="s">
        <v>21</v>
      </c>
      <c r="F9" s="36" t="s">
        <v>11</v>
      </c>
      <c r="G9" s="29">
        <f t="shared" si="0"/>
        <v>18</v>
      </c>
      <c r="H9" s="20" t="str">
        <f t="shared" si="1"/>
        <v>Acciones Preventivas</v>
      </c>
      <c r="I9" s="17" t="str">
        <f>IFERROR(VLOOKUP(H9,'Parámetros de riesgo'!$B$20:$D$22,3,FALSE),"")</f>
        <v>Control rutinario, no afecta la secuencia e integridad del proceso y/o Partes Interesadas, documentar las evidencias en el Análisis de Riesgos</v>
      </c>
      <c r="J9" s="30" t="s">
        <v>89</v>
      </c>
      <c r="K9" s="48" t="s">
        <v>83</v>
      </c>
      <c r="L9" s="29" t="s">
        <v>12</v>
      </c>
      <c r="S9"/>
    </row>
    <row r="10" spans="1:19" ht="79.2" x14ac:dyDescent="0.3">
      <c r="A10" s="45">
        <v>5</v>
      </c>
      <c r="B10" s="20" t="s">
        <v>59</v>
      </c>
      <c r="C10" s="46" t="s">
        <v>64</v>
      </c>
      <c r="D10" s="46" t="s">
        <v>65</v>
      </c>
      <c r="E10" s="36" t="s">
        <v>26</v>
      </c>
      <c r="F10" s="36" t="s">
        <v>10</v>
      </c>
      <c r="G10" s="29">
        <f t="shared" si="0"/>
        <v>30</v>
      </c>
      <c r="H10" s="20" t="str">
        <f t="shared" ref="H10" si="2">IF(G10="","",IF(AND(G10&gt;0,G10&lt;36),"Acciones Preventivas",IF(OR(G10=36,AND(G10&gt;36,G10&lt;60)),"Correcciones",IF(OR(G10=60,AND(G10&gt;60,G10&lt;=100)),"Acciones Correctivas",""))))</f>
        <v>Acciones Preventivas</v>
      </c>
      <c r="I10" s="17" t="str">
        <f>IFERROR(VLOOKUP(H10,'Parámetros de riesgo'!$B$20:$D$22,3,FALSE),"")</f>
        <v>Control rutinario, no afecta la secuencia e integridad del proceso y/o Partes Interesadas, documentar las evidencias en el Análisis de Riesgos</v>
      </c>
      <c r="J10" s="30" t="s">
        <v>90</v>
      </c>
      <c r="K10" s="48" t="s">
        <v>84</v>
      </c>
      <c r="L10" s="29" t="s">
        <v>12</v>
      </c>
      <c r="S10"/>
    </row>
    <row r="11" spans="1:19" ht="52.8" x14ac:dyDescent="0.3">
      <c r="A11" s="45">
        <v>6</v>
      </c>
      <c r="B11" s="20" t="s">
        <v>66</v>
      </c>
      <c r="C11" s="46" t="s">
        <v>67</v>
      </c>
      <c r="D11" s="46" t="s">
        <v>68</v>
      </c>
      <c r="E11" s="36" t="s">
        <v>26</v>
      </c>
      <c r="F11" s="36" t="s">
        <v>10</v>
      </c>
      <c r="G11" s="29">
        <f t="shared" si="0"/>
        <v>30</v>
      </c>
      <c r="H11" s="20" t="str">
        <f t="shared" si="1"/>
        <v>Acciones Preventivas</v>
      </c>
      <c r="I11" s="17" t="str">
        <f>IFERROR(VLOOKUP(H11,'Parámetros de riesgo'!$B$20:$D$22,3,FALSE),"")</f>
        <v>Control rutinario, no afecta la secuencia e integridad del proceso y/o Partes Interesadas, documentar las evidencias en el Análisis de Riesgos</v>
      </c>
      <c r="J11" s="30" t="s">
        <v>91</v>
      </c>
      <c r="K11" s="48" t="s">
        <v>85</v>
      </c>
      <c r="L11" s="29" t="s">
        <v>12</v>
      </c>
      <c r="S11"/>
    </row>
    <row r="12" spans="1:19" ht="92.4" x14ac:dyDescent="0.3">
      <c r="A12" s="45">
        <v>7</v>
      </c>
      <c r="B12" s="20" t="s">
        <v>69</v>
      </c>
      <c r="C12" s="46" t="s">
        <v>70</v>
      </c>
      <c r="D12" s="46" t="s">
        <v>71</v>
      </c>
      <c r="E12" s="36" t="s">
        <v>22</v>
      </c>
      <c r="F12" s="36" t="s">
        <v>10</v>
      </c>
      <c r="G12" s="29">
        <f t="shared" si="0"/>
        <v>18</v>
      </c>
      <c r="H12" s="20" t="str">
        <f t="shared" si="1"/>
        <v>Acciones Preventivas</v>
      </c>
      <c r="I12" s="17" t="str">
        <f>IFERROR(VLOOKUP(H12,'Parámetros de riesgo'!$B$20:$D$22,3,FALSE),"")</f>
        <v>Control rutinario, no afecta la secuencia e integridad del proceso y/o Partes Interesadas, documentar las evidencias en el Análisis de Riesgos</v>
      </c>
      <c r="J12" s="30" t="s">
        <v>92</v>
      </c>
      <c r="K12" s="48" t="s">
        <v>86</v>
      </c>
      <c r="L12" s="29" t="s">
        <v>12</v>
      </c>
      <c r="S12"/>
    </row>
    <row r="13" spans="1:19" ht="52.8" x14ac:dyDescent="0.3">
      <c r="A13" s="45">
        <v>8</v>
      </c>
      <c r="B13" s="20" t="s">
        <v>72</v>
      </c>
      <c r="C13" s="46" t="s">
        <v>73</v>
      </c>
      <c r="D13" s="46" t="s">
        <v>74</v>
      </c>
      <c r="E13" s="36" t="s">
        <v>22</v>
      </c>
      <c r="F13" s="36" t="s">
        <v>10</v>
      </c>
      <c r="G13" s="29">
        <f t="shared" si="0"/>
        <v>18</v>
      </c>
      <c r="H13" s="20" t="str">
        <f t="shared" si="1"/>
        <v>Acciones Preventivas</v>
      </c>
      <c r="I13" s="17" t="str">
        <f>IFERROR(VLOOKUP(H13,'Parámetros de riesgo'!$B$20:$D$22,3,FALSE),"")</f>
        <v>Control rutinario, no afecta la secuencia e integridad del proceso y/o Partes Interesadas, documentar las evidencias en el Análisis de Riesgos</v>
      </c>
      <c r="J13" s="30" t="s">
        <v>87</v>
      </c>
      <c r="K13" s="48" t="s">
        <v>82</v>
      </c>
      <c r="L13" s="29" t="s">
        <v>12</v>
      </c>
      <c r="S13"/>
    </row>
    <row r="14" spans="1:19" ht="109.95" customHeight="1" x14ac:dyDescent="0.3">
      <c r="A14" s="45">
        <v>9</v>
      </c>
      <c r="B14" s="20" t="s">
        <v>72</v>
      </c>
      <c r="C14" s="46" t="s">
        <v>75</v>
      </c>
      <c r="D14" s="46" t="s">
        <v>76</v>
      </c>
      <c r="E14" s="36" t="s">
        <v>22</v>
      </c>
      <c r="F14" s="36" t="s">
        <v>10</v>
      </c>
      <c r="G14" s="29">
        <f t="shared" si="0"/>
        <v>18</v>
      </c>
      <c r="H14" s="20" t="str">
        <f t="shared" si="1"/>
        <v>Acciones Preventivas</v>
      </c>
      <c r="I14" s="17" t="str">
        <f>IFERROR(VLOOKUP(H14,'Parámetros de riesgo'!$B$20:$D$22,3,FALSE),"")</f>
        <v>Control rutinario, no afecta la secuencia e integridad del proceso y/o Partes Interesadas, documentar las evidencias en el Análisis de Riesgos</v>
      </c>
      <c r="J14" s="30" t="s">
        <v>87</v>
      </c>
      <c r="K14" s="48" t="s">
        <v>82</v>
      </c>
      <c r="L14" s="29" t="s">
        <v>12</v>
      </c>
      <c r="S14"/>
    </row>
    <row r="15" spans="1:19" ht="109.95" customHeight="1" x14ac:dyDescent="0.3">
      <c r="A15" s="47">
        <v>10</v>
      </c>
      <c r="B15" s="20" t="s">
        <v>72</v>
      </c>
      <c r="C15" s="46" t="s">
        <v>77</v>
      </c>
      <c r="D15" s="46" t="s">
        <v>78</v>
      </c>
      <c r="E15" s="36" t="s">
        <v>21</v>
      </c>
      <c r="F15" s="36" t="s">
        <v>11</v>
      </c>
      <c r="G15" s="29">
        <f t="shared" ref="G15" si="3">IFERROR(VLOOKUP(E15,IMPACTO,2,FALSE)*VLOOKUP(F15,PROBABILIDAD,2,FALSE),"")</f>
        <v>18</v>
      </c>
      <c r="H15" s="20" t="str">
        <f t="shared" ref="H15" si="4">IF(G15="","",IF(AND(G15&gt;0,G15&lt;36),"Acciones Preventivas",IF(OR(G15=36,AND(G15&gt;36,G15&lt;60)),"Correcciones",IF(OR(G15=60,AND(G15&gt;60,G15&lt;=100)),"Acciones Correctivas",""))))</f>
        <v>Acciones Preventivas</v>
      </c>
      <c r="I15" s="17" t="str">
        <f>IFERROR(VLOOKUP(H15,'Parámetros de riesgo'!$B$20:$D$22,3,FALSE),"")</f>
        <v>Control rutinario, no afecta la secuencia e integridad del proceso y/o Partes Interesadas, documentar las evidencias en el Análisis de Riesgos</v>
      </c>
      <c r="J15" s="30" t="s">
        <v>87</v>
      </c>
      <c r="K15" s="48" t="s">
        <v>82</v>
      </c>
      <c r="L15" s="29" t="s">
        <v>12</v>
      </c>
      <c r="S15"/>
    </row>
  </sheetData>
  <protectedRanges>
    <protectedRange sqref="E6:F12" name="Rango1_1_1"/>
  </protectedRanges>
  <mergeCells count="6">
    <mergeCell ref="A1:B2"/>
    <mergeCell ref="E4:H4"/>
    <mergeCell ref="I4:L4"/>
    <mergeCell ref="C1:K1"/>
    <mergeCell ref="C2:K2"/>
    <mergeCell ref="A4:D4"/>
  </mergeCells>
  <conditionalFormatting sqref="L6:L14">
    <cfRule type="cellIs" dxfId="47" priority="88" operator="equal">
      <formula>"Baja"</formula>
    </cfRule>
    <cfRule type="cellIs" dxfId="46" priority="89" operator="equal">
      <formula>"Media"</formula>
    </cfRule>
    <cfRule type="cellIs" dxfId="45" priority="90" operator="equal">
      <formula>"Alta"</formula>
    </cfRule>
  </conditionalFormatting>
  <conditionalFormatting sqref="G6:G15">
    <cfRule type="cellIs" dxfId="44" priority="76" operator="between">
      <formula>60</formula>
      <formula>100</formula>
    </cfRule>
    <cfRule type="cellIs" dxfId="43" priority="77" operator="between">
      <formula>36</formula>
      <formula>59</formula>
    </cfRule>
    <cfRule type="cellIs" dxfId="42" priority="78" operator="between">
      <formula>1</formula>
      <formula>35</formula>
    </cfRule>
  </conditionalFormatting>
  <conditionalFormatting sqref="H6:H15">
    <cfRule type="cellIs" dxfId="41" priority="73" operator="equal">
      <formula>"Acciones Correctivas"</formula>
    </cfRule>
    <cfRule type="cellIs" dxfId="40" priority="74" operator="equal">
      <formula>"Acciones Preventivas"</formula>
    </cfRule>
    <cfRule type="cellIs" dxfId="39" priority="75" operator="equal">
      <formula>"Correcciones"</formula>
    </cfRule>
  </conditionalFormatting>
  <conditionalFormatting sqref="E6:E7 E11:E12">
    <cfRule type="cellIs" dxfId="35" priority="34" operator="equal">
      <formula>"Bajo"</formula>
    </cfRule>
    <cfRule type="cellIs" dxfId="34" priority="35" operator="equal">
      <formula>"Medio"</formula>
    </cfRule>
    <cfRule type="cellIs" dxfId="33" priority="36" operator="equal">
      <formula>"Alto"</formula>
    </cfRule>
  </conditionalFormatting>
  <conditionalFormatting sqref="F6:F7 F11:F12">
    <cfRule type="cellIs" dxfId="32" priority="31" operator="equal">
      <formula>"Baja"</formula>
    </cfRule>
    <cfRule type="cellIs" dxfId="31" priority="32" operator="equal">
      <formula>"Media"</formula>
    </cfRule>
    <cfRule type="cellIs" dxfId="30" priority="33" operator="equal">
      <formula>"Alta"</formula>
    </cfRule>
  </conditionalFormatting>
  <conditionalFormatting sqref="E8">
    <cfRule type="cellIs" dxfId="29" priority="28" operator="equal">
      <formula>"Bajo"</formula>
    </cfRule>
    <cfRule type="cellIs" dxfId="28" priority="29" operator="equal">
      <formula>"Medio"</formula>
    </cfRule>
    <cfRule type="cellIs" dxfId="27" priority="30" operator="equal">
      <formula>"Alto"</formula>
    </cfRule>
  </conditionalFormatting>
  <conditionalFormatting sqref="F8">
    <cfRule type="cellIs" dxfId="26" priority="25" operator="equal">
      <formula>"Baja"</formula>
    </cfRule>
    <cfRule type="cellIs" dxfId="25" priority="26" operator="equal">
      <formula>"Media"</formula>
    </cfRule>
    <cfRule type="cellIs" dxfId="24" priority="27" operator="equal">
      <formula>"Alta"</formula>
    </cfRule>
  </conditionalFormatting>
  <conditionalFormatting sqref="E9">
    <cfRule type="cellIs" dxfId="23" priority="22" operator="equal">
      <formula>"Bajo"</formula>
    </cfRule>
    <cfRule type="cellIs" dxfId="22" priority="23" operator="equal">
      <formula>"Medio"</formula>
    </cfRule>
    <cfRule type="cellIs" dxfId="21" priority="24" operator="equal">
      <formula>"Alto"</formula>
    </cfRule>
  </conditionalFormatting>
  <conditionalFormatting sqref="F9">
    <cfRule type="cellIs" dxfId="20" priority="19" operator="equal">
      <formula>"Baja"</formula>
    </cfRule>
    <cfRule type="cellIs" dxfId="19" priority="20" operator="equal">
      <formula>"Media"</formula>
    </cfRule>
    <cfRule type="cellIs" dxfId="18" priority="21" operator="equal">
      <formula>"Alta"</formula>
    </cfRule>
  </conditionalFormatting>
  <conditionalFormatting sqref="E10">
    <cfRule type="cellIs" dxfId="17" priority="16" operator="equal">
      <formula>"Bajo"</formula>
    </cfRule>
    <cfRule type="cellIs" dxfId="16" priority="17" operator="equal">
      <formula>"Medio"</formula>
    </cfRule>
    <cfRule type="cellIs" dxfId="15" priority="18" operator="equal">
      <formula>"Alto"</formula>
    </cfRule>
  </conditionalFormatting>
  <conditionalFormatting sqref="F10">
    <cfRule type="cellIs" dxfId="14" priority="13" operator="equal">
      <formula>"Baja"</formula>
    </cfRule>
    <cfRule type="cellIs" dxfId="13" priority="14" operator="equal">
      <formula>"Media"</formula>
    </cfRule>
    <cfRule type="cellIs" dxfId="12" priority="15" operator="equal">
      <formula>"Alta"</formula>
    </cfRule>
  </conditionalFormatting>
  <conditionalFormatting sqref="E13:E15">
    <cfRule type="cellIs" dxfId="11" priority="10" operator="equal">
      <formula>"Bajo"</formula>
    </cfRule>
    <cfRule type="cellIs" dxfId="10" priority="11" operator="equal">
      <formula>"Medio"</formula>
    </cfRule>
    <cfRule type="cellIs" dxfId="9" priority="12" operator="equal">
      <formula>"Alto"</formula>
    </cfRule>
  </conditionalFormatting>
  <conditionalFormatting sqref="F13:F15">
    <cfRule type="cellIs" dxfId="8" priority="7" operator="equal">
      <formula>"Baja"</formula>
    </cfRule>
    <cfRule type="cellIs" dxfId="7" priority="8" operator="equal">
      <formula>"Media"</formula>
    </cfRule>
    <cfRule type="cellIs" dxfId="6" priority="9" operator="equal">
      <formula>"Alta"</formula>
    </cfRule>
  </conditionalFormatting>
  <conditionalFormatting sqref="L15">
    <cfRule type="cellIs" dxfId="2" priority="1" operator="equal">
      <formula>"Baja"</formula>
    </cfRule>
    <cfRule type="cellIs" dxfId="1" priority="2" operator="equal">
      <formula>"Media"</formula>
    </cfRule>
    <cfRule type="cellIs" dxfId="0" priority="3" operator="equal">
      <formula>"Alta"</formula>
    </cfRule>
  </conditionalFormatting>
  <dataValidations count="4">
    <dataValidation type="list" allowBlank="1" showInputMessage="1" showErrorMessage="1" sqref="L6:L15">
      <formula1>"Alta,Media,Baja"</formula1>
    </dataValidation>
    <dataValidation type="list" allowBlank="1" showInputMessage="1" showErrorMessage="1" sqref="F6:F15">
      <formula1>"Baja, Media, Alta"</formula1>
    </dataValidation>
    <dataValidation type="list" allowBlank="1" showInputMessage="1" showErrorMessage="1" sqref="E6:E15">
      <formula1>"Bajo, Medio, Alto"</formula1>
    </dataValidation>
    <dataValidation type="list" allowBlank="1" showInputMessage="1" showErrorMessage="1" sqref="B6:B15">
      <formula1>"Entrevista, Trámite, Transferencia de la Información, Conciliación, Entrega de la CPV"</formula1>
    </dataValidation>
  </dataValidations>
  <pageMargins left="0.23622047244094491" right="0.23622047244094491" top="0.74803149606299213" bottom="0.74803149606299213" header="0.31496062992125984" footer="0.31496062992125984"/>
  <pageSetup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showGridLines="0" showRuler="0" view="pageBreakPreview" zoomScale="90" zoomScaleNormal="90" zoomScaleSheetLayoutView="90" zoomScalePageLayoutView="85" workbookViewId="0">
      <selection activeCell="E1" sqref="E1"/>
    </sheetView>
  </sheetViews>
  <sheetFormatPr baseColWidth="10" defaultColWidth="11.44140625" defaultRowHeight="13.2" x14ac:dyDescent="0.3"/>
  <cols>
    <col min="1" max="1" width="21" style="2" customWidth="1"/>
    <col min="2" max="2" width="21.109375" style="1" customWidth="1"/>
    <col min="3" max="3" width="33.88671875" style="1" bestFit="1" customWidth="1"/>
    <col min="4" max="4" width="39" style="1" customWidth="1"/>
    <col min="5" max="5" width="19.6640625" style="1" bestFit="1" customWidth="1"/>
    <col min="6" max="6" width="8.6640625" style="1" customWidth="1"/>
    <col min="7" max="7" width="7" style="1" customWidth="1"/>
    <col min="8" max="8" width="6.5546875" style="1" bestFit="1" customWidth="1"/>
    <col min="9" max="9" width="15.6640625" style="1" customWidth="1"/>
    <col min="10" max="10" width="11.44140625" style="1" customWidth="1"/>
    <col min="11" max="16384" width="11.44140625" style="1"/>
  </cols>
  <sheetData>
    <row r="1" spans="1:7" ht="41.25" customHeight="1" x14ac:dyDescent="0.3">
      <c r="A1" s="76"/>
      <c r="B1" s="74" t="s">
        <v>53</v>
      </c>
      <c r="C1" s="74"/>
      <c r="D1" s="74"/>
      <c r="E1" s="10" t="s">
        <v>36</v>
      </c>
    </row>
    <row r="2" spans="1:7" ht="42.75" customHeight="1" x14ac:dyDescent="0.3">
      <c r="A2" s="77"/>
      <c r="B2" s="75" t="s">
        <v>6</v>
      </c>
      <c r="C2" s="75"/>
      <c r="D2" s="75"/>
      <c r="E2" s="12" t="s">
        <v>31</v>
      </c>
    </row>
    <row r="4" spans="1:7" ht="32.25" customHeight="1" x14ac:dyDescent="0.3">
      <c r="A4" s="73" t="s">
        <v>7</v>
      </c>
      <c r="B4" s="73"/>
      <c r="C4" s="73"/>
      <c r="D4" s="73"/>
    </row>
    <row r="5" spans="1:7" ht="24.75" customHeight="1" x14ac:dyDescent="0.3">
      <c r="A5" s="13" t="s">
        <v>9</v>
      </c>
      <c r="B5" s="68" t="s">
        <v>8</v>
      </c>
      <c r="C5" s="68"/>
      <c r="D5" s="68"/>
      <c r="F5" s="68" t="s">
        <v>9</v>
      </c>
      <c r="G5" s="68"/>
    </row>
    <row r="6" spans="1:7" ht="24.6" customHeight="1" x14ac:dyDescent="0.3">
      <c r="A6" s="14" t="s">
        <v>10</v>
      </c>
      <c r="B6" s="69" t="s">
        <v>43</v>
      </c>
      <c r="C6" s="69"/>
      <c r="D6" s="69"/>
      <c r="F6" s="37" t="s">
        <v>10</v>
      </c>
      <c r="G6" s="44">
        <v>3</v>
      </c>
    </row>
    <row r="7" spans="1:7" ht="27" customHeight="1" x14ac:dyDescent="0.3">
      <c r="A7" s="15" t="s">
        <v>11</v>
      </c>
      <c r="B7" s="69" t="s">
        <v>44</v>
      </c>
      <c r="C7" s="69"/>
      <c r="D7" s="69"/>
      <c r="F7" s="38" t="s">
        <v>11</v>
      </c>
      <c r="G7" s="44">
        <v>6</v>
      </c>
    </row>
    <row r="8" spans="1:7" ht="40.200000000000003" customHeight="1" thickBot="1" x14ac:dyDescent="0.35">
      <c r="A8" s="16" t="s">
        <v>12</v>
      </c>
      <c r="B8" s="69" t="s">
        <v>45</v>
      </c>
      <c r="C8" s="69"/>
      <c r="D8" s="69"/>
      <c r="F8" s="39" t="s">
        <v>12</v>
      </c>
      <c r="G8" s="44">
        <v>10</v>
      </c>
    </row>
    <row r="9" spans="1:7" ht="13.8" thickTop="1" x14ac:dyDescent="0.3">
      <c r="F9" s="2"/>
      <c r="G9" s="2"/>
    </row>
    <row r="10" spans="1:7" x14ac:dyDescent="0.3">
      <c r="F10" s="2"/>
      <c r="G10" s="2"/>
    </row>
    <row r="11" spans="1:7" x14ac:dyDescent="0.3">
      <c r="F11" s="2"/>
      <c r="G11" s="2"/>
    </row>
    <row r="12" spans="1:7" x14ac:dyDescent="0.3">
      <c r="F12" s="2"/>
      <c r="G12" s="2"/>
    </row>
    <row r="13" spans="1:7" x14ac:dyDescent="0.3">
      <c r="F13" s="2"/>
      <c r="G13" s="2"/>
    </row>
    <row r="14" spans="1:7" ht="15" customHeight="1" x14ac:dyDescent="0.3">
      <c r="A14" s="18" t="s">
        <v>13</v>
      </c>
      <c r="B14" s="70" t="s">
        <v>8</v>
      </c>
      <c r="C14" s="70"/>
      <c r="D14" s="70"/>
      <c r="F14" s="68" t="s">
        <v>13</v>
      </c>
      <c r="G14" s="68"/>
    </row>
    <row r="15" spans="1:7" ht="51" customHeight="1" x14ac:dyDescent="0.3">
      <c r="A15" s="22" t="s">
        <v>21</v>
      </c>
      <c r="B15" s="71" t="s">
        <v>40</v>
      </c>
      <c r="C15" s="71"/>
      <c r="D15" s="71"/>
      <c r="F15" s="37" t="s">
        <v>21</v>
      </c>
      <c r="G15" s="44">
        <v>3</v>
      </c>
    </row>
    <row r="16" spans="1:7" ht="51" customHeight="1" x14ac:dyDescent="0.3">
      <c r="A16" s="21" t="s">
        <v>22</v>
      </c>
      <c r="B16" s="72" t="s">
        <v>41</v>
      </c>
      <c r="C16" s="72"/>
      <c r="D16" s="72"/>
      <c r="F16" s="38" t="s">
        <v>22</v>
      </c>
      <c r="G16" s="44">
        <v>6</v>
      </c>
    </row>
    <row r="17" spans="1:7" ht="51" customHeight="1" x14ac:dyDescent="0.3">
      <c r="A17" s="19" t="s">
        <v>26</v>
      </c>
      <c r="B17" s="72" t="s">
        <v>42</v>
      </c>
      <c r="C17" s="72"/>
      <c r="D17" s="72"/>
      <c r="F17" s="39" t="s">
        <v>26</v>
      </c>
      <c r="G17" s="44">
        <v>10</v>
      </c>
    </row>
    <row r="19" spans="1:7" ht="30.75" customHeight="1" x14ac:dyDescent="0.3">
      <c r="A19" s="18" t="s">
        <v>14</v>
      </c>
      <c r="B19" s="18" t="s">
        <v>15</v>
      </c>
      <c r="C19" s="18" t="s">
        <v>28</v>
      </c>
      <c r="D19" s="18" t="s">
        <v>16</v>
      </c>
      <c r="E19" s="65" t="s">
        <v>50</v>
      </c>
      <c r="F19" s="66"/>
      <c r="G19" s="67"/>
    </row>
    <row r="20" spans="1:7" ht="67.5" customHeight="1" x14ac:dyDescent="0.3">
      <c r="A20" s="27" t="s">
        <v>34</v>
      </c>
      <c r="B20" s="23" t="s">
        <v>4</v>
      </c>
      <c r="C20" s="17" t="s">
        <v>25</v>
      </c>
      <c r="D20" s="17" t="s">
        <v>46</v>
      </c>
      <c r="E20" s="41"/>
      <c r="F20" s="42"/>
      <c r="G20" s="43"/>
    </row>
    <row r="21" spans="1:7" ht="66.75" customHeight="1" x14ac:dyDescent="0.3">
      <c r="A21" s="24" t="s">
        <v>35</v>
      </c>
      <c r="B21" s="31" t="s">
        <v>30</v>
      </c>
      <c r="C21" s="17" t="s">
        <v>48</v>
      </c>
      <c r="D21" s="17" t="s">
        <v>47</v>
      </c>
    </row>
    <row r="22" spans="1:7" ht="79.2" x14ac:dyDescent="0.3">
      <c r="A22" s="28" t="s">
        <v>3</v>
      </c>
      <c r="B22" s="25" t="s">
        <v>29</v>
      </c>
      <c r="C22" s="17" t="s">
        <v>49</v>
      </c>
      <c r="D22" s="26" t="s">
        <v>51</v>
      </c>
    </row>
    <row r="24" spans="1:7" ht="14.4" customHeight="1" x14ac:dyDescent="0.3">
      <c r="A24" s="70" t="s">
        <v>19</v>
      </c>
      <c r="B24" s="70"/>
      <c r="C24" s="70"/>
      <c r="D24" s="70"/>
    </row>
    <row r="25" spans="1:7" ht="14.4" customHeight="1" x14ac:dyDescent="0.3">
      <c r="A25" s="40" t="s">
        <v>23</v>
      </c>
      <c r="B25" s="78" t="s">
        <v>24</v>
      </c>
      <c r="C25" s="78"/>
      <c r="D25" s="78"/>
    </row>
    <row r="26" spans="1:7" ht="30" customHeight="1" x14ac:dyDescent="0.3">
      <c r="A26" s="32" t="s">
        <v>12</v>
      </c>
      <c r="B26" s="71" t="s">
        <v>20</v>
      </c>
      <c r="C26" s="71"/>
      <c r="D26" s="71"/>
    </row>
    <row r="27" spans="1:7" ht="30" customHeight="1" x14ac:dyDescent="0.3">
      <c r="A27" s="3" t="s">
        <v>11</v>
      </c>
      <c r="B27" s="71" t="s">
        <v>17</v>
      </c>
      <c r="C27" s="71"/>
      <c r="D27" s="71"/>
    </row>
    <row r="28" spans="1:7" ht="30" customHeight="1" x14ac:dyDescent="0.3">
      <c r="A28" s="33" t="s">
        <v>10</v>
      </c>
      <c r="B28" s="71" t="s">
        <v>52</v>
      </c>
      <c r="C28" s="71"/>
      <c r="D28" s="71"/>
    </row>
  </sheetData>
  <mergeCells count="20">
    <mergeCell ref="A24:D24"/>
    <mergeCell ref="B25:D25"/>
    <mergeCell ref="B26:D26"/>
    <mergeCell ref="B27:D27"/>
    <mergeCell ref="B28:D28"/>
    <mergeCell ref="A4:D4"/>
    <mergeCell ref="B1:D1"/>
    <mergeCell ref="B2:D2"/>
    <mergeCell ref="A1:A2"/>
    <mergeCell ref="B5:D5"/>
    <mergeCell ref="E19:G19"/>
    <mergeCell ref="F5:G5"/>
    <mergeCell ref="B8:D8"/>
    <mergeCell ref="B14:D14"/>
    <mergeCell ref="B15:D15"/>
    <mergeCell ref="B7:D7"/>
    <mergeCell ref="B6:D6"/>
    <mergeCell ref="F14:G14"/>
    <mergeCell ref="B16:D16"/>
    <mergeCell ref="B17:D17"/>
  </mergeCells>
  <printOptions horizontalCentered="1" verticalCentered="1"/>
  <pageMargins left="0.70866141732283472" right="0.70866141732283472" top="0.39370078740157483" bottom="0.74803149606299213" header="0.31496062992125984" footer="0.31496062992125984"/>
  <pageSetup scale="6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Matríz Riesgos</vt:lpstr>
      <vt:lpstr>Parámetros de riesgo</vt:lpstr>
      <vt:lpstr>IMPACTO</vt:lpstr>
      <vt:lpstr>PROBABILIDAD</vt:lpstr>
    </vt:vector>
  </TitlesOfParts>
  <Company>Panasonic de Mexico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SGC</dc:creator>
  <cp:lastModifiedBy>123</cp:lastModifiedBy>
  <cp:lastPrinted>2022-06-06T20:45:21Z</cp:lastPrinted>
  <dcterms:created xsi:type="dcterms:W3CDTF">2016-11-24T14:38:12Z</dcterms:created>
  <dcterms:modified xsi:type="dcterms:W3CDTF">2023-03-31T18:47:48Z</dcterms:modified>
</cp:coreProperties>
</file>