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ph\OneDrive\Desktop\Projects\Health\"/>
    </mc:Choice>
  </mc:AlternateContent>
  <xr:revisionPtr revIDLastSave="0" documentId="13_ncr:1_{1C475EE2-98B0-4AD7-A7AA-490297E2AE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leep Analysis Data" sheetId="1" r:id="rId1"/>
    <sheet name="Workout Data" sheetId="5" r:id="rId2"/>
    <sheet name="Heart Rate Data" sheetId="2" r:id="rId3"/>
    <sheet name="Step Count Data" sheetId="6" r:id="rId4"/>
    <sheet name="Glossary" sheetId="9" r:id="rId5"/>
  </sheets>
  <definedNames>
    <definedName name="_xlnm._FilterDatabase" localSheetId="2" hidden="1">'Heart Rate Data'!$A$1:$E$1</definedName>
    <definedName name="_xlnm._FilterDatabase" localSheetId="0" hidden="1">'Sleep Analysis Data'!$A$1:$H$1</definedName>
    <definedName name="_xlnm._FilterDatabase" localSheetId="1" hidden="1">'Workout Data'!$A$1:$M$1</definedName>
  </definedNames>
  <calcPr calcId="191029"/>
  <pivotCaches>
    <pivotCache cacheId="0" r:id="rId6"/>
    <pivotCache cacheId="1" r:id="rId7"/>
    <pivotCache cacheId="2" r:id="rId8"/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" i="5"/>
  <c r="I5" i="6"/>
  <c r="I10" i="6"/>
  <c r="I9" i="6"/>
  <c r="I6" i="6"/>
  <c r="I8" i="6"/>
  <c r="I4" i="6"/>
  <c r="I7" i="6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<sst xmlns="http://schemas.openxmlformats.org/spreadsheetml/2006/main" count="717" uniqueCount="112">
  <si>
    <t>Time Asleep (hr)</t>
  </si>
  <si>
    <t>Sleep Start</t>
  </si>
  <si>
    <t>Sleep End</t>
  </si>
  <si>
    <t>Asleep Source</t>
  </si>
  <si>
    <t>Time In Bed (hr)</t>
  </si>
  <si>
    <t>iPhone</t>
  </si>
  <si>
    <t>Walking</t>
  </si>
  <si>
    <t>Running</t>
  </si>
  <si>
    <t>Elliptical</t>
  </si>
  <si>
    <t>Golf</t>
  </si>
  <si>
    <t>Rowing</t>
  </si>
  <si>
    <t>Functional Strength Training</t>
  </si>
  <si>
    <t>Step Count (count)</t>
  </si>
  <si>
    <t>Distance (mi)</t>
  </si>
  <si>
    <t>Avg Heart Rate (bpm)</t>
  </si>
  <si>
    <t>Max Heart Rate (bpm)</t>
  </si>
  <si>
    <t>Active Energy (kcal)</t>
  </si>
  <si>
    <t>Total Energy (kcal)</t>
  </si>
  <si>
    <t>End</t>
  </si>
  <si>
    <t>Start</t>
  </si>
  <si>
    <t>Type</t>
  </si>
  <si>
    <t>Apple Watch</t>
  </si>
  <si>
    <t>Time End</t>
  </si>
  <si>
    <t>Time Start</t>
  </si>
  <si>
    <t>Time In Bed Approx (hr)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</si>
  <si>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</si>
  <si>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</si>
  <si>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</si>
  <si>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</si>
  <si>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</si>
  <si>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</si>
  <si>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</si>
  <si>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</si>
  <si>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</si>
  <si>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</si>
  <si>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</si>
  <si>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</si>
  <si>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</si>
  <si>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</si>
  <si>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Duration (min)</t>
  </si>
  <si>
    <t>Date</t>
  </si>
  <si>
    <t>Sleep Analysis</t>
  </si>
  <si>
    <t>Workout</t>
  </si>
  <si>
    <t>Heart Rate</t>
  </si>
  <si>
    <t>Step Count</t>
  </si>
  <si>
    <t>Sheet</t>
  </si>
  <si>
    <t>Variable</t>
  </si>
  <si>
    <t>Description</t>
  </si>
  <si>
    <t>Total time that I was asleep throughout the night</t>
  </si>
  <si>
    <t>Time that I fell asleep</t>
  </si>
  <si>
    <t>Day and Time that I fell asleep</t>
  </si>
  <si>
    <t>Day and Time that I woke up</t>
  </si>
  <si>
    <t>Time that I woke up</t>
  </si>
  <si>
    <t>Device that tracked the sleep data for that night; Some nights, my Apple Watch was charging and not on my wrist, so I relied on my iPhone for tracking</t>
  </si>
  <si>
    <t>Start Time of workout</t>
  </si>
  <si>
    <t xml:space="preserve">End Time of workout </t>
  </si>
  <si>
    <t>How long the workout lasted</t>
  </si>
  <si>
    <t>Total kcal burned during workout (resting + active)</t>
  </si>
  <si>
    <t>Only Active kcal burned during workout</t>
  </si>
  <si>
    <t>Average heart rate during workout</t>
  </si>
  <si>
    <t>Number of steps taken (if applicable, see above)</t>
  </si>
  <si>
    <t>Average heart rate for the day</t>
  </si>
  <si>
    <t>Total number of steps recorded for the day</t>
  </si>
  <si>
    <t>Type of workout that was completed</t>
  </si>
  <si>
    <t>Maximum heart rate recorded during workout</t>
  </si>
  <si>
    <t>Distance traveled (if applicable, i.e. elliptical workouts are stationary so the distance would be tracked as 0, even though I virtually moved a certain amount of miles)</t>
  </si>
  <si>
    <t>Time that I am in bed, whether I am asleep or not. I also added half an hour to each duration (30 min is roughly how long it takes for me to fall asleep + the time it takes for me to wake up and leave my bed), which is why this is a rough estimation</t>
  </si>
  <si>
    <t>Average of Time Asleep (hr)</t>
  </si>
  <si>
    <t>Grand Total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</si>
  <si>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</si>
  <si>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</si>
  <si>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</si>
  <si>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</si>
  <si>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</si>
  <si>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</si>
  <si>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</si>
  <si>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</si>
  <si>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</si>
  <si>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12 AM</t>
  </si>
  <si>
    <t>1 AM</t>
  </si>
  <si>
    <t>2 AM</t>
  </si>
  <si>
    <t>3 AM</t>
  </si>
  <si>
    <t>9 PM</t>
  </si>
  <si>
    <t>10 PM</t>
  </si>
  <si>
    <t>11 PM</t>
  </si>
  <si>
    <t>Workout?</t>
  </si>
  <si>
    <t>Yes</t>
  </si>
  <si>
    <t>Average of Step Count</t>
  </si>
  <si>
    <t>Resting</t>
  </si>
  <si>
    <t>Active</t>
  </si>
  <si>
    <t>Average</t>
  </si>
  <si>
    <t>Average heart rate recorded when at rest</t>
  </si>
  <si>
    <t>Average heart rate recorded when active</t>
  </si>
  <si>
    <t>Sleep Start Time</t>
  </si>
  <si>
    <t>Month</t>
  </si>
  <si>
    <t>Average of Time In Bed (hr)</t>
  </si>
  <si>
    <t>Row Labels</t>
  </si>
  <si>
    <t>Count of Time Start</t>
  </si>
  <si>
    <t>dotw</t>
  </si>
  <si>
    <t>(Multiple Items)</t>
  </si>
  <si>
    <t>Friday</t>
  </si>
  <si>
    <t>Saturday</t>
  </si>
  <si>
    <t>Sunday</t>
  </si>
  <si>
    <t>Monday</t>
  </si>
  <si>
    <t>Tuesday</t>
  </si>
  <si>
    <t>Wednesday</t>
  </si>
  <si>
    <t>Thursday</t>
  </si>
  <si>
    <t>DOTW</t>
  </si>
  <si>
    <t>AVG.</t>
  </si>
  <si>
    <t>Count of Type</t>
  </si>
  <si>
    <t>Avg. Energy (kCal/min)</t>
  </si>
  <si>
    <t>Average of Avg. Energy (kCal/min)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</si>
</sst>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14" fontId="0" fillId="0" borderId="0" xfId="0" applyNumberFormat="1"/>
    <xf numFmtId="22" fontId="0" fillId="0" borderId="0" xfId="0" applyNumberFormat="1"/>
    <xf numFmtId="19" fontId="0" fillId="0" borderId="0" xfId="0" applyNumberFormat="1"/>
    <xf numFmtId="2" fontId="0" fillId="0" borderId="0" xfId="0" applyNumberFormat="1"/>
    <xf numFmtId="18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3" borderId="0" xfId="0" applyFill="1"/>
    <xf numFmtId="0" fontId="0" fillId="34" borderId="0" xfId="0" applyFill="1"/>
    <xf numFmtId="0" fontId="0" fillId="35" borderId="0" xfId="0" applyFill="1" applyAlignment="1">
      <alignment horizontal="center" vertical="center"/>
    </xf>
    <xf numFmtId="0" fontId="0" fillId="35" borderId="0" xfId="0" applyFill="1"/>
    <xf numFmtId="0" fontId="0" fillId="36" borderId="0" xfId="0" applyFill="1" applyAlignment="1">
      <alignment horizontal="center" vertical="center"/>
    </xf>
    <xf numFmtId="0" fontId="0" fillId="36" borderId="0" xfId="0" applyFill="1" applyAlignment="1">
      <alignment vertical="center"/>
    </xf>
    <xf numFmtId="0" fontId="0" fillId="36" borderId="0" xfId="0" applyFill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6" fillId="36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" fontId="0" fillId="0" borderId="0" xfId="0" applyNumberFormat="1" applyFill="1" applyBorder="1" applyAlignment="1"/>
    <xf numFmtId="0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/>
    <xf numFmtId="2" fontId="0" fillId="35" borderId="0" xfId="0" applyNumberFormat="1" applyFill="1" applyAlignment="1">
      <alignment horizontal="center" vertical="center"/>
    </xf>
    <xf numFmtId="0" fontId="0" fillId="0" borderId="0" xfId="0" pivotButton="1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/>
    <xf numFmtId="0" fontId="16" fillId="0" borderId="0" xfId="0" applyFont="1" applyFill="1" applyBorder="1" applyAlignment="1"/>
    <xf numFmtId="164" fontId="16" fillId="0" borderId="0" xfId="0" applyNumberFormat="1" applyFont="1" applyFill="1" applyBorder="1" applyAlignment="1"/>
    <xf numFmtId="164" fontId="16" fillId="37" borderId="0" xfId="0" applyNumberFormat="1" applyFont="1" applyFill="1" applyBorder="1" applyAlignment="1"/>
    <xf numFmtId="0" fontId="16" fillId="34" borderId="0" xfId="0" applyFont="1" applyFill="1" applyBorder="1" applyAlignment="1"/>
    <xf numFmtId="0" fontId="0" fillId="38" borderId="0" xfId="0" applyFill="1" applyBorder="1" applyAlignment="1"/>
    <xf numFmtId="0" fontId="0" fillId="39" borderId="0" xfId="0" applyFill="1" applyBorder="1" applyAlignment="1"/>
    <xf numFmtId="164" fontId="0" fillId="39" borderId="0" xfId="0" applyNumberFormat="1" applyFill="1" applyBorder="1" applyAlignment="1"/>
    <xf numFmtId="164" fontId="0" fillId="40" borderId="0" xfId="0" applyNumberForma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6" formatCode="0.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2" formatCode="0.00"/>
    </dxf>
    <dxf>
      <numFmt numFmtId="2" formatCode="0.00"/>
    </dxf>
    <dxf>
      <numFmt numFmtId="4" formatCode="#,##0.00"/>
    </dxf>
  </dxfs>
  <tableStyles count="0" defaultTableStyle="TableStyleMedium2" defaultPivotStyle="PivotStyleLight16"/>
  <colors>
    <mruColors>
      <color rgb="FFCDE4BE"/>
      <color rgb="FFD6E9C9"/>
      <color rgb="FFBDDCA8"/>
      <color rgb="FF83B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[Health.xlsx]Sleep Analysis Data!PivotTable4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Analysis Data'!$P$6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'Sleep Analysis Data'!$O$7:$O$14</c:f>
              <c:strCache>
                <c:ptCount val="7"/>
                <c:pt idx="0">
                  <c:v>9 PM</c:v>
                </c:pt>
                <c:pt idx="1">
                  <c:v>10 PM</c:v>
                </c:pt>
                <c:pt idx="2">
                  <c:v>11 PM</c:v>
                </c:pt>
                <c:pt idx="3">
                  <c:v>12 AM</c:v>
                </c:pt>
                <c:pt idx="4">
                  <c:v>1 AM</c:v>
                </c:pt>
                <c:pt idx="5">
                  <c:v>2 AM</c:v>
                </c:pt>
                <c:pt idx="6">
                  <c:v>3 AM</c:v>
                </c:pt>
              </c:strCache>
            </c:strRef>
          </c:cat>
          <c:val>
            <c:numRef>
              <c:f>'Sleep Analysis Data'!$P$7:$P$14</c:f>
              <c:numCache>
                <c:formatCode>General</c:formatCode>
                <c:ptCount val="7"/>
                <c:pt idx="0">
                  <c:v>3</c:v>
                </c:pt>
                <c:pt idx="1">
                  <c:v>22</c:v>
                </c:pt>
                <c:pt idx="2">
                  <c:v>26</c:v>
                </c:pt>
                <c:pt idx="3">
                  <c:v>34</c:v>
                </c:pt>
                <c:pt idx="4">
                  <c:v>20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A-4DD5-8BB1-790433EA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655040"/>
        <c:axId val="601661280"/>
      </c:barChart>
      <c:catAx>
        <c:axId val="6016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61280"/>
        <c:crosses val="autoZero"/>
        <c:auto val="1"/>
        <c:lblAlgn val="ctr"/>
        <c:lblOffset val="100"/>
        <c:noMultiLvlLbl val="0"/>
      </c:catAx>
      <c:valAx>
        <c:axId val="6016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[Health.xlsx]Sleep Analysis Data!PivotTable1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Analysis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87173390524318"/>
          <c:y val="0.27314854735377098"/>
          <c:w val="0.7952712449489181"/>
          <c:h val="0.51463802975636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'Sleep Analysis Data'!$L$21</c:f>
              <c:strCache>
                <c:ptCount val="1"/>
                <c:pt idx="0">
                  <c:v>Average of Time In Bed (hr)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'Sleep Analysis Data'!$K$22:$K$31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f>'Sleep Analysis Data'!$L$22:$L$31</c:f>
              <c:numCache>
                <c:formatCode>#,##0.00</c:formatCode>
                <c:ptCount val="9"/>
                <c:pt idx="0">
                  <c:v>8.0000000000000018</c:v>
                </c:pt>
                <c:pt idx="1">
                  <c:v>7.9779761904761903</c:v>
                </c:pt>
                <c:pt idx="2">
                  <c:v>7.761904761904761</c:v>
                </c:pt>
                <c:pt idx="3">
                  <c:v>7.621212121212122</c:v>
                </c:pt>
                <c:pt idx="4">
                  <c:v>7.15</c:v>
                </c:pt>
                <c:pt idx="5">
                  <c:v>6.9674999999999994</c:v>
                </c:pt>
                <c:pt idx="6">
                  <c:v>6.9416666666666682</c:v>
                </c:pt>
                <c:pt idx="7">
                  <c:v>6.7739130434782613</c:v>
                </c:pt>
                <c:pt idx="8">
                  <c:v>7.003333333333333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7-4A13-AAA8-098F12E22889}"/>
            </c:ext>
          </c:extLst>
        </c:ser>
        <c:ser>
          <c:idx val="1"/>
          <c:order val="1"/>
          <c:tx>
            <c:strRef>
              <c:f>'Sleep Analysis Data'!$M$21</c:f>
              <c:strCache>
                <c:ptCount val="1"/>
                <c:pt idx="0">
                  <c:v>Average of Time Asleep (hr)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'Sleep Analysis Data'!$K$22:$K$31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f>'Sleep Analysis Data'!$M$22:$M$31</c:f>
              <c:numCache>
                <c:formatCode>0.00</c:formatCode>
                <c:ptCount val="9"/>
                <c:pt idx="0">
                  <c:v>6.6727272727272728</c:v>
                </c:pt>
                <c:pt idx="1">
                  <c:v>6.9284506250981952</c:v>
                </c:pt>
                <c:pt idx="2">
                  <c:v>6.8135990866499085</c:v>
                </c:pt>
                <c:pt idx="3">
                  <c:v>6.6763906051951381</c:v>
                </c:pt>
                <c:pt idx="4">
                  <c:v>6.2106805209336908</c:v>
                </c:pt>
                <c:pt idx="5">
                  <c:v>6.0501111529340097</c:v>
                </c:pt>
                <c:pt idx="6">
                  <c:v>5.8390699936588284</c:v>
                </c:pt>
                <c:pt idx="7">
                  <c:v>5.7602207289498839</c:v>
                </c:pt>
                <c:pt idx="8">
                  <c:v>6.0395802212214393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7-4A13-AAA8-098F12E2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270607"/>
        <c:axId val="1152271023"/>
      </c:barChart>
      <c:catAx>
        <c:axId val="115227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71023"/>
        <c:crosses val="autoZero"/>
        <c:auto val="1"/>
        <c:lblAlgn val="ctr"/>
        <c:lblOffset val="100"/>
        <c:noMultiLvlLbl val="0"/>
      </c:catAx>
      <c:valAx>
        <c:axId val="11522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3.482292652624306E-2"/>
              <c:y val="0.41001838026730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[Health.xlsx]Sleep Analysis Data!PivotTable2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Asleep vs Duration</a:t>
            </a:r>
          </a:p>
        </c:rich>
      </c:tx>
      <c:layout>
        <c:manualLayout>
          <c:xMode val="edge"/>
          <c:yMode val="edge"/>
          <c:x val="0.35494010514814905"/>
          <c:y val="5.508358894897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DE4BE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rgbClr val="CDE4BE"/>
          </a:solidFill>
          <a:ln>
            <a:noFill/>
          </a:ln>
          <a:effectLst/>
        </c:spP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CDE4BE"/>
          </a:solidFill>
          <a:ln>
            <a:noFill/>
          </a:ln>
          <a:effectLst/>
        </c:spP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rgbClr val="CDE4BE"/>
          </a:solidFill>
          <a:ln>
            <a:noFill/>
          </a:ln>
          <a:effectLst/>
        </c:spP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rgbClr val="CDE4BE"/>
          </a:solidFill>
          <a:ln>
            <a:noFill/>
          </a:ln>
          <a:effectLst/>
        </c:spPr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rgbClr val="CDE4B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583121340601656"/>
          <c:y val="0.21012676363052871"/>
          <c:w val="0.82501017703843982"/>
          <c:h val="0.5723016882714987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'Sleep Analysis Data'!$L$42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5-44A8-9438-4A5D1A762EE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5-44A8-9438-4A5D1A762EE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B5-44A8-9438-4A5D1A762EE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B5-44A8-9438-4A5D1A762EE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B5-44A8-9438-4A5D1A762EE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BB5-44A8-9438-4A5D1A762EE6}"/>
              </c:ext>
            </c:extLst>
          </c:dPt>
          <c:dPt>
            <c:idx val="6"/>
            <c:invertIfNegative val="0"/>
            <c:bubble3D val="0"/>
            <c:spPr>
              <a:solidFill>
                <a:srgbClr val="CDE4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BB5-44A8-9438-4A5D1A762EE6}"/>
              </c:ext>
            </c:extLst>
          </c:dPt>
          <c:cat>
            <c:strRef>
              <c:f>'Sleep Analysis Data'!$K$43:$K$50</c:f>
              <c:strCache>
                <c:ptCount val="7"/>
                <c:pt idx="0">
                  <c:v>9 PM</c:v>
                </c:pt>
                <c:pt idx="1">
                  <c:v>10 PM</c:v>
                </c:pt>
                <c:pt idx="2">
                  <c:v>11 PM</c:v>
                </c:pt>
                <c:pt idx="3">
                  <c:v>12 AM</c:v>
                </c:pt>
                <c:pt idx="4">
                  <c:v>1 AM</c:v>
                </c:pt>
                <c:pt idx="5">
                  <c:v>2 AM</c:v>
                </c:pt>
                <c:pt idx="6">
                  <c:v>3 AM</c:v>
                </c:pt>
              </c:strCache>
            </c:strRef>
          </c:cat>
          <c:val>
            <c:numRef>
              <c:f>'Sleep Analysis Data'!$L$43:$L$50</c:f>
              <c:numCache>
                <c:formatCode>0.00</c:formatCode>
                <c:ptCount val="7"/>
                <c:pt idx="0">
                  <c:v>7.8071196238896805</c:v>
                </c:pt>
                <c:pt idx="1">
                  <c:v>7.0377496951621632</c:v>
                </c:pt>
                <c:pt idx="2">
                  <c:v>6.3030824174818809</c:v>
                </c:pt>
                <c:pt idx="3">
                  <c:v>5.7195539101364599</c:v>
                </c:pt>
                <c:pt idx="4">
                  <c:v>4.9626317842910339</c:v>
                </c:pt>
                <c:pt idx="5">
                  <c:v>3.4092768693688584</c:v>
                </c:pt>
                <c:pt idx="6">
                  <c:v>3.8149999999999999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B5-44A8-9438-4A5D1A762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537060143"/>
        <c:axId val="537060975"/>
      </c:barChart>
      <c:catAx>
        <c:axId val="53706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0975"/>
        <c:crosses val="autoZero"/>
        <c:auto val="1"/>
        <c:lblAlgn val="ctr"/>
        <c:lblOffset val="100"/>
        <c:noMultiLvlLbl val="0"/>
      </c:catAx>
      <c:valAx>
        <c:axId val="53706097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[Health.xlsx]Workout 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Energy Burned per Workout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'Workout Data'!$P$3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'Workout Data'!$O$4:$O$10</c:f>
              <c:strCache>
                <c:ptCount val="6"/>
                <c:pt idx="0">
                  <c:v>Running</c:v>
                </c:pt>
                <c:pt idx="1">
                  <c:v>Golf</c:v>
                </c:pt>
                <c:pt idx="2">
                  <c:v>Elliptical</c:v>
                </c:pt>
                <c:pt idx="3">
                  <c:v>Functional Strength Training</c:v>
                </c:pt>
                <c:pt idx="4">
                  <c:v>Rowing</c:v>
                </c:pt>
                <c:pt idx="5">
                  <c:v>Walking</c:v>
                </c:pt>
              </c:strCache>
            </c:strRef>
          </c:cat>
          <c:val>
            <c:numRef>
              <c:f>'Workout Data'!$P$4:$P$10</c:f>
              <c:numCache>
                <c:formatCode>0.00</c:formatCode>
                <c:ptCount val="6"/>
                <c:pt idx="0">
                  <c:v>12.423482900929903</c:v>
                </c:pt>
                <c:pt idx="1">
                  <c:v>10.893141878253806</c:v>
                </c:pt>
                <c:pt idx="2">
                  <c:v>10.589950069083889</c:v>
                </c:pt>
                <c:pt idx="3">
                  <c:v>8.6971673819742481</c:v>
                </c:pt>
                <c:pt idx="4">
                  <c:v>6.7829867029059443</c:v>
                </c:pt>
                <c:pt idx="5">
                  <c:v>5.9639644264126241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E7-4230-B7D7-AB683440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53040"/>
        <c:axId val="189745968"/>
      </c:barChart>
      <c:catAx>
        <c:axId val="18975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5968"/>
        <c:crosses val="autoZero"/>
        <c:auto val="1"/>
        <c:lblAlgn val="ctr"/>
        <c:lblOffset val="100"/>
        <c:noMultiLvlLbl val="0"/>
      </c:catAx>
      <c:valAx>
        <c:axId val="1897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[Health.xlsx]Workout 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Workouts Performed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'Workout Data'!$T$3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'Workout Data'!$S$4:$S$10</c:f>
              <c:strCache>
                <c:ptCount val="6"/>
                <c:pt idx="0">
                  <c:v>Walking</c:v>
                </c:pt>
                <c:pt idx="1">
                  <c:v>Rowing</c:v>
                </c:pt>
                <c:pt idx="2">
                  <c:v>Golf</c:v>
                </c:pt>
                <c:pt idx="3">
                  <c:v>Elliptical</c:v>
                </c:pt>
                <c:pt idx="4">
                  <c:v>Running</c:v>
                </c:pt>
                <c:pt idx="5">
                  <c:v>Functional Strength Training</c:v>
                </c:pt>
              </c:strCache>
            </c:strRef>
          </c:cat>
          <c:val>
            <c:numRef>
              <c:f>'Workout Data'!$T$4:$T$10</c:f>
              <c:numCache>
                <c:formatCode>General</c:formatCode>
                <c:ptCount val="6"/>
                <c:pt idx="0">
                  <c:v>34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A-4D97-A9AE-1685A2D3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61008"/>
        <c:axId val="44058928"/>
      </c:barChart>
      <c:catAx>
        <c:axId val="440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8928"/>
        <c:crosses val="autoZero"/>
        <c:auto val="1"/>
        <c:lblAlgn val="ctr"/>
        <c:lblOffset val="100"/>
        <c:noMultiLvlLbl val="0"/>
      </c:catAx>
      <c:valAx>
        <c:axId val="440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'Heart Rate Data'!$B$1</c:f>
              <c:strCache>
                <c:ptCount val="1"/>
                <c:pt idx="0">
                  <c:v>Resting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'Heart Rate Data'!$A$2:$A$235</c:f>
              <c:numCache>
                <c:formatCode>m/d/yyyy</c:formatCode>
                <c:ptCount val="234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  <c:pt idx="9">
                  <c:v>44332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44338</c:v>
                </c:pt>
                <c:pt idx="16">
                  <c:v>44339</c:v>
                </c:pt>
                <c:pt idx="17">
                  <c:v>44340</c:v>
                </c:pt>
                <c:pt idx="18">
                  <c:v>44341</c:v>
                </c:pt>
                <c:pt idx="19">
                  <c:v>44342</c:v>
                </c:pt>
                <c:pt idx="20">
                  <c:v>44343</c:v>
                </c:pt>
                <c:pt idx="21">
                  <c:v>44344</c:v>
                </c:pt>
                <c:pt idx="22">
                  <c:v>44345</c:v>
                </c:pt>
                <c:pt idx="23">
                  <c:v>44346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44352</c:v>
                </c:pt>
                <c:pt idx="30">
                  <c:v>44353</c:v>
                </c:pt>
                <c:pt idx="31">
                  <c:v>44354</c:v>
                </c:pt>
                <c:pt idx="32">
                  <c:v>44355</c:v>
                </c:pt>
                <c:pt idx="33">
                  <c:v>44357</c:v>
                </c:pt>
                <c:pt idx="34">
                  <c:v>44358</c:v>
                </c:pt>
                <c:pt idx="35">
                  <c:v>44359</c:v>
                </c:pt>
                <c:pt idx="36">
                  <c:v>44360</c:v>
                </c:pt>
                <c:pt idx="37">
                  <c:v>44361</c:v>
                </c:pt>
                <c:pt idx="38">
                  <c:v>44362</c:v>
                </c:pt>
                <c:pt idx="39">
                  <c:v>44363</c:v>
                </c:pt>
                <c:pt idx="40">
                  <c:v>44364</c:v>
                </c:pt>
                <c:pt idx="41">
                  <c:v>44365</c:v>
                </c:pt>
                <c:pt idx="42">
                  <c:v>44366</c:v>
                </c:pt>
                <c:pt idx="43">
                  <c:v>44367</c:v>
                </c:pt>
                <c:pt idx="44">
                  <c:v>44368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44372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  <c:pt idx="65">
                  <c:v>44391</c:v>
                </c:pt>
                <c:pt idx="66">
                  <c:v>44392</c:v>
                </c:pt>
                <c:pt idx="67">
                  <c:v>44393</c:v>
                </c:pt>
                <c:pt idx="68">
                  <c:v>44394</c:v>
                </c:pt>
                <c:pt idx="69">
                  <c:v>44397</c:v>
                </c:pt>
                <c:pt idx="70">
                  <c:v>44398</c:v>
                </c:pt>
                <c:pt idx="71">
                  <c:v>44399</c:v>
                </c:pt>
                <c:pt idx="72">
                  <c:v>44400</c:v>
                </c:pt>
                <c:pt idx="73">
                  <c:v>44401</c:v>
                </c:pt>
                <c:pt idx="74">
                  <c:v>44402</c:v>
                </c:pt>
                <c:pt idx="75">
                  <c:v>44403</c:v>
                </c:pt>
                <c:pt idx="76">
                  <c:v>44404</c:v>
                </c:pt>
                <c:pt idx="77">
                  <c:v>44405</c:v>
                </c:pt>
                <c:pt idx="78">
                  <c:v>44406</c:v>
                </c:pt>
                <c:pt idx="79">
                  <c:v>44407</c:v>
                </c:pt>
                <c:pt idx="80">
                  <c:v>44408</c:v>
                </c:pt>
                <c:pt idx="81">
                  <c:v>44409</c:v>
                </c:pt>
                <c:pt idx="82">
                  <c:v>44410</c:v>
                </c:pt>
                <c:pt idx="83">
                  <c:v>44411</c:v>
                </c:pt>
                <c:pt idx="84">
                  <c:v>44412</c:v>
                </c:pt>
                <c:pt idx="85">
                  <c:v>44413</c:v>
                </c:pt>
                <c:pt idx="86">
                  <c:v>44414</c:v>
                </c:pt>
                <c:pt idx="87">
                  <c:v>44415</c:v>
                </c:pt>
                <c:pt idx="88">
                  <c:v>44416</c:v>
                </c:pt>
                <c:pt idx="89">
                  <c:v>44417</c:v>
                </c:pt>
                <c:pt idx="90">
                  <c:v>44418</c:v>
                </c:pt>
                <c:pt idx="91">
                  <c:v>44419</c:v>
                </c:pt>
                <c:pt idx="92">
                  <c:v>44420</c:v>
                </c:pt>
                <c:pt idx="93">
                  <c:v>44421</c:v>
                </c:pt>
                <c:pt idx="94">
                  <c:v>44422</c:v>
                </c:pt>
                <c:pt idx="95">
                  <c:v>44423</c:v>
                </c:pt>
                <c:pt idx="96">
                  <c:v>44424</c:v>
                </c:pt>
                <c:pt idx="97">
                  <c:v>44425</c:v>
                </c:pt>
                <c:pt idx="98">
                  <c:v>44426</c:v>
                </c:pt>
                <c:pt idx="99">
                  <c:v>44427</c:v>
                </c:pt>
                <c:pt idx="100">
                  <c:v>44428</c:v>
                </c:pt>
                <c:pt idx="101">
                  <c:v>44429</c:v>
                </c:pt>
                <c:pt idx="102">
                  <c:v>44430</c:v>
                </c:pt>
                <c:pt idx="103">
                  <c:v>44431</c:v>
                </c:pt>
                <c:pt idx="104">
                  <c:v>44432</c:v>
                </c:pt>
                <c:pt idx="105">
                  <c:v>44433</c:v>
                </c:pt>
                <c:pt idx="106">
                  <c:v>44434</c:v>
                </c:pt>
                <c:pt idx="107">
                  <c:v>44435</c:v>
                </c:pt>
                <c:pt idx="108">
                  <c:v>44437</c:v>
                </c:pt>
                <c:pt idx="109">
                  <c:v>44438</c:v>
                </c:pt>
                <c:pt idx="110">
                  <c:v>44439</c:v>
                </c:pt>
                <c:pt idx="111">
                  <c:v>44440</c:v>
                </c:pt>
                <c:pt idx="112">
                  <c:v>44441</c:v>
                </c:pt>
                <c:pt idx="113">
                  <c:v>44442</c:v>
                </c:pt>
                <c:pt idx="114">
                  <c:v>44443</c:v>
                </c:pt>
                <c:pt idx="115">
                  <c:v>44444</c:v>
                </c:pt>
                <c:pt idx="116">
                  <c:v>44445</c:v>
                </c:pt>
                <c:pt idx="117">
                  <c:v>44446</c:v>
                </c:pt>
                <c:pt idx="118">
                  <c:v>44447</c:v>
                </c:pt>
                <c:pt idx="119">
                  <c:v>44448</c:v>
                </c:pt>
                <c:pt idx="120">
                  <c:v>44449</c:v>
                </c:pt>
                <c:pt idx="121">
                  <c:v>44450</c:v>
                </c:pt>
                <c:pt idx="122">
                  <c:v>44451</c:v>
                </c:pt>
                <c:pt idx="123">
                  <c:v>44452</c:v>
                </c:pt>
                <c:pt idx="124">
                  <c:v>44453</c:v>
                </c:pt>
                <c:pt idx="125">
                  <c:v>44454</c:v>
                </c:pt>
                <c:pt idx="126">
                  <c:v>44455</c:v>
                </c:pt>
                <c:pt idx="127">
                  <c:v>44456</c:v>
                </c:pt>
                <c:pt idx="128">
                  <c:v>44457</c:v>
                </c:pt>
                <c:pt idx="129">
                  <c:v>44458</c:v>
                </c:pt>
                <c:pt idx="130">
                  <c:v>44459</c:v>
                </c:pt>
                <c:pt idx="131">
                  <c:v>44460</c:v>
                </c:pt>
                <c:pt idx="132">
                  <c:v>44461</c:v>
                </c:pt>
                <c:pt idx="133">
                  <c:v>44462</c:v>
                </c:pt>
                <c:pt idx="134">
                  <c:v>44463</c:v>
                </c:pt>
                <c:pt idx="135">
                  <c:v>44464</c:v>
                </c:pt>
                <c:pt idx="136">
                  <c:v>44465</c:v>
                </c:pt>
                <c:pt idx="137">
                  <c:v>44466</c:v>
                </c:pt>
                <c:pt idx="138">
                  <c:v>44467</c:v>
                </c:pt>
                <c:pt idx="139">
                  <c:v>44468</c:v>
                </c:pt>
                <c:pt idx="140">
                  <c:v>44469</c:v>
                </c:pt>
                <c:pt idx="141">
                  <c:v>44470</c:v>
                </c:pt>
                <c:pt idx="142">
                  <c:v>44471</c:v>
                </c:pt>
                <c:pt idx="143">
                  <c:v>44472</c:v>
                </c:pt>
                <c:pt idx="144">
                  <c:v>44473</c:v>
                </c:pt>
                <c:pt idx="145">
                  <c:v>44474</c:v>
                </c:pt>
                <c:pt idx="146">
                  <c:v>44475</c:v>
                </c:pt>
                <c:pt idx="147">
                  <c:v>44476</c:v>
                </c:pt>
                <c:pt idx="148">
                  <c:v>44477</c:v>
                </c:pt>
                <c:pt idx="149">
                  <c:v>44478</c:v>
                </c:pt>
                <c:pt idx="150">
                  <c:v>44479</c:v>
                </c:pt>
                <c:pt idx="151">
                  <c:v>44480</c:v>
                </c:pt>
                <c:pt idx="152">
                  <c:v>44481</c:v>
                </c:pt>
                <c:pt idx="153">
                  <c:v>44482</c:v>
                </c:pt>
                <c:pt idx="154">
                  <c:v>44483</c:v>
                </c:pt>
                <c:pt idx="155">
                  <c:v>44484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44492</c:v>
                </c:pt>
                <c:pt idx="161">
                  <c:v>44493</c:v>
                </c:pt>
                <c:pt idx="162">
                  <c:v>44494</c:v>
                </c:pt>
                <c:pt idx="163">
                  <c:v>44495</c:v>
                </c:pt>
                <c:pt idx="164">
                  <c:v>44496</c:v>
                </c:pt>
                <c:pt idx="165">
                  <c:v>44498</c:v>
                </c:pt>
                <c:pt idx="166">
                  <c:v>44499</c:v>
                </c:pt>
                <c:pt idx="167">
                  <c:v>44500</c:v>
                </c:pt>
                <c:pt idx="168">
                  <c:v>44501</c:v>
                </c:pt>
                <c:pt idx="169">
                  <c:v>44502</c:v>
                </c:pt>
                <c:pt idx="170">
                  <c:v>44503</c:v>
                </c:pt>
                <c:pt idx="171">
                  <c:v>44504</c:v>
                </c:pt>
                <c:pt idx="172">
                  <c:v>44505</c:v>
                </c:pt>
                <c:pt idx="173">
                  <c:v>44506</c:v>
                </c:pt>
                <c:pt idx="174">
                  <c:v>44507</c:v>
                </c:pt>
                <c:pt idx="175">
                  <c:v>44508</c:v>
                </c:pt>
                <c:pt idx="176">
                  <c:v>44509</c:v>
                </c:pt>
                <c:pt idx="177">
                  <c:v>44510</c:v>
                </c:pt>
                <c:pt idx="178">
                  <c:v>44511</c:v>
                </c:pt>
                <c:pt idx="179">
                  <c:v>44512</c:v>
                </c:pt>
                <c:pt idx="180">
                  <c:v>44513</c:v>
                </c:pt>
                <c:pt idx="181">
                  <c:v>44514</c:v>
                </c:pt>
                <c:pt idx="182">
                  <c:v>44515</c:v>
                </c:pt>
                <c:pt idx="183">
                  <c:v>44516</c:v>
                </c:pt>
                <c:pt idx="184">
                  <c:v>44517</c:v>
                </c:pt>
                <c:pt idx="185">
                  <c:v>44518</c:v>
                </c:pt>
                <c:pt idx="186">
                  <c:v>44519</c:v>
                </c:pt>
                <c:pt idx="187">
                  <c:v>44520</c:v>
                </c:pt>
                <c:pt idx="188">
                  <c:v>44521</c:v>
                </c:pt>
                <c:pt idx="189">
                  <c:v>44522</c:v>
                </c:pt>
                <c:pt idx="190">
                  <c:v>44523</c:v>
                </c:pt>
                <c:pt idx="191">
                  <c:v>44524</c:v>
                </c:pt>
                <c:pt idx="192">
                  <c:v>44525</c:v>
                </c:pt>
                <c:pt idx="193">
                  <c:v>44527</c:v>
                </c:pt>
                <c:pt idx="194">
                  <c:v>44528</c:v>
                </c:pt>
                <c:pt idx="195">
                  <c:v>44529</c:v>
                </c:pt>
                <c:pt idx="196">
                  <c:v>44530</c:v>
                </c:pt>
                <c:pt idx="197">
                  <c:v>44531</c:v>
                </c:pt>
                <c:pt idx="198">
                  <c:v>44532</c:v>
                </c:pt>
                <c:pt idx="199">
                  <c:v>44533</c:v>
                </c:pt>
                <c:pt idx="200">
                  <c:v>44534</c:v>
                </c:pt>
                <c:pt idx="201">
                  <c:v>44535</c:v>
                </c:pt>
                <c:pt idx="202">
                  <c:v>44536</c:v>
                </c:pt>
                <c:pt idx="203">
                  <c:v>44537</c:v>
                </c:pt>
                <c:pt idx="204">
                  <c:v>44538</c:v>
                </c:pt>
                <c:pt idx="205">
                  <c:v>44539</c:v>
                </c:pt>
                <c:pt idx="206">
                  <c:v>44540</c:v>
                </c:pt>
                <c:pt idx="207">
                  <c:v>44541</c:v>
                </c:pt>
                <c:pt idx="208">
                  <c:v>44542</c:v>
                </c:pt>
                <c:pt idx="209">
                  <c:v>44543</c:v>
                </c:pt>
                <c:pt idx="210">
                  <c:v>44544</c:v>
                </c:pt>
                <c:pt idx="211">
                  <c:v>44545</c:v>
                </c:pt>
                <c:pt idx="212">
                  <c:v>44546</c:v>
                </c:pt>
                <c:pt idx="213">
                  <c:v>44547</c:v>
                </c:pt>
                <c:pt idx="214">
                  <c:v>44548</c:v>
                </c:pt>
                <c:pt idx="215">
                  <c:v>44549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44554</c:v>
                </c:pt>
                <c:pt idx="221">
                  <c:v>44555</c:v>
                </c:pt>
                <c:pt idx="222">
                  <c:v>44556</c:v>
                </c:pt>
                <c:pt idx="223">
                  <c:v>44557</c:v>
                </c:pt>
                <c:pt idx="224">
                  <c:v>44558</c:v>
                </c:pt>
                <c:pt idx="225">
                  <c:v>44559</c:v>
                </c:pt>
                <c:pt idx="226">
                  <c:v>44560</c:v>
                </c:pt>
                <c:pt idx="227">
                  <c:v>44561</c:v>
                </c:pt>
                <c:pt idx="228">
                  <c:v>44562</c:v>
                </c:pt>
                <c:pt idx="229">
                  <c:v>44563</c:v>
                </c:pt>
                <c:pt idx="230">
                  <c:v>44564</c:v>
                </c:pt>
                <c:pt idx="231">
                  <c:v>44565</c:v>
                </c:pt>
                <c:pt idx="232">
                  <c:v>44566</c:v>
                </c:pt>
                <c:pt idx="233">
                  <c:v>44567</c:v>
                </c:pt>
              </c:numCache>
            </c:numRef>
          </c:cat>
          <c:val>
            <c:numRef>
              <c:f>'Heart Rate Data'!$B$2:$B$235</c:f>
              <c:numCache>
                <c:formatCode>General</c:formatCode>
                <c:ptCount val="234"/>
                <c:pt idx="0">
                  <c:v>60</c:v>
                </c:pt>
                <c:pt idx="1">
                  <c:v>40</c:v>
                </c:pt>
                <c:pt idx="2">
                  <c:v>58</c:v>
                </c:pt>
                <c:pt idx="3">
                  <c:v>45</c:v>
                </c:pt>
                <c:pt idx="4">
                  <c:v>47</c:v>
                </c:pt>
                <c:pt idx="5">
                  <c:v>48</c:v>
                </c:pt>
                <c:pt idx="6">
                  <c:v>40</c:v>
                </c:pt>
                <c:pt idx="7">
                  <c:v>47</c:v>
                </c:pt>
                <c:pt idx="8">
                  <c:v>47</c:v>
                </c:pt>
                <c:pt idx="9">
                  <c:v>53</c:v>
                </c:pt>
                <c:pt idx="10">
                  <c:v>49</c:v>
                </c:pt>
                <c:pt idx="11">
                  <c:v>45</c:v>
                </c:pt>
                <c:pt idx="12">
                  <c:v>47</c:v>
                </c:pt>
                <c:pt idx="13">
                  <c:v>48</c:v>
                </c:pt>
                <c:pt idx="14">
                  <c:v>44</c:v>
                </c:pt>
                <c:pt idx="15">
                  <c:v>47</c:v>
                </c:pt>
                <c:pt idx="16">
                  <c:v>58</c:v>
                </c:pt>
                <c:pt idx="17">
                  <c:v>46</c:v>
                </c:pt>
                <c:pt idx="18">
                  <c:v>45</c:v>
                </c:pt>
                <c:pt idx="19">
                  <c:v>45</c:v>
                </c:pt>
                <c:pt idx="20">
                  <c:v>48</c:v>
                </c:pt>
                <c:pt idx="21">
                  <c:v>44</c:v>
                </c:pt>
                <c:pt idx="22">
                  <c:v>48</c:v>
                </c:pt>
                <c:pt idx="23">
                  <c:v>44</c:v>
                </c:pt>
                <c:pt idx="24">
                  <c:v>56</c:v>
                </c:pt>
                <c:pt idx="25">
                  <c:v>46</c:v>
                </c:pt>
                <c:pt idx="26">
                  <c:v>48</c:v>
                </c:pt>
                <c:pt idx="27">
                  <c:v>52</c:v>
                </c:pt>
                <c:pt idx="28">
                  <c:v>68</c:v>
                </c:pt>
                <c:pt idx="29">
                  <c:v>58</c:v>
                </c:pt>
                <c:pt idx="30">
                  <c:v>53</c:v>
                </c:pt>
                <c:pt idx="31">
                  <c:v>49</c:v>
                </c:pt>
                <c:pt idx="32">
                  <c:v>54</c:v>
                </c:pt>
                <c:pt idx="33">
                  <c:v>51</c:v>
                </c:pt>
                <c:pt idx="34">
                  <c:v>46</c:v>
                </c:pt>
                <c:pt idx="35">
                  <c:v>57</c:v>
                </c:pt>
                <c:pt idx="36">
                  <c:v>46</c:v>
                </c:pt>
                <c:pt idx="37">
                  <c:v>48</c:v>
                </c:pt>
                <c:pt idx="38">
                  <c:v>51</c:v>
                </c:pt>
                <c:pt idx="39">
                  <c:v>47</c:v>
                </c:pt>
                <c:pt idx="40">
                  <c:v>48</c:v>
                </c:pt>
                <c:pt idx="41">
                  <c:v>44</c:v>
                </c:pt>
                <c:pt idx="42">
                  <c:v>51</c:v>
                </c:pt>
                <c:pt idx="43">
                  <c:v>53</c:v>
                </c:pt>
                <c:pt idx="44">
                  <c:v>43</c:v>
                </c:pt>
                <c:pt idx="45">
                  <c:v>40</c:v>
                </c:pt>
                <c:pt idx="46">
                  <c:v>41</c:v>
                </c:pt>
                <c:pt idx="47">
                  <c:v>45</c:v>
                </c:pt>
                <c:pt idx="48">
                  <c:v>53</c:v>
                </c:pt>
                <c:pt idx="49">
                  <c:v>49</c:v>
                </c:pt>
                <c:pt idx="50">
                  <c:v>49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56</c:v>
                </c:pt>
                <c:pt idx="56">
                  <c:v>45</c:v>
                </c:pt>
                <c:pt idx="57">
                  <c:v>44</c:v>
                </c:pt>
                <c:pt idx="58">
                  <c:v>46</c:v>
                </c:pt>
                <c:pt idx="59">
                  <c:v>44</c:v>
                </c:pt>
                <c:pt idx="60">
                  <c:v>47</c:v>
                </c:pt>
                <c:pt idx="61">
                  <c:v>58</c:v>
                </c:pt>
                <c:pt idx="62">
                  <c:v>50</c:v>
                </c:pt>
                <c:pt idx="63">
                  <c:v>46</c:v>
                </c:pt>
                <c:pt idx="64">
                  <c:v>44</c:v>
                </c:pt>
                <c:pt idx="65">
                  <c:v>45</c:v>
                </c:pt>
                <c:pt idx="66">
                  <c:v>50</c:v>
                </c:pt>
                <c:pt idx="67">
                  <c:v>56</c:v>
                </c:pt>
                <c:pt idx="68">
                  <c:v>69</c:v>
                </c:pt>
                <c:pt idx="69">
                  <c:v>57</c:v>
                </c:pt>
                <c:pt idx="70">
                  <c:v>41</c:v>
                </c:pt>
                <c:pt idx="71">
                  <c:v>48</c:v>
                </c:pt>
                <c:pt idx="72">
                  <c:v>45</c:v>
                </c:pt>
                <c:pt idx="73">
                  <c:v>41</c:v>
                </c:pt>
                <c:pt idx="74">
                  <c:v>44</c:v>
                </c:pt>
                <c:pt idx="75">
                  <c:v>44</c:v>
                </c:pt>
                <c:pt idx="76">
                  <c:v>45</c:v>
                </c:pt>
                <c:pt idx="77">
                  <c:v>55</c:v>
                </c:pt>
                <c:pt idx="78">
                  <c:v>40</c:v>
                </c:pt>
                <c:pt idx="79">
                  <c:v>43</c:v>
                </c:pt>
                <c:pt idx="80">
                  <c:v>47</c:v>
                </c:pt>
                <c:pt idx="81">
                  <c:v>51</c:v>
                </c:pt>
                <c:pt idx="82">
                  <c:v>44</c:v>
                </c:pt>
                <c:pt idx="83">
                  <c:v>45</c:v>
                </c:pt>
                <c:pt idx="84">
                  <c:v>44</c:v>
                </c:pt>
                <c:pt idx="85">
                  <c:v>45</c:v>
                </c:pt>
                <c:pt idx="86">
                  <c:v>48</c:v>
                </c:pt>
                <c:pt idx="87">
                  <c:v>43</c:v>
                </c:pt>
                <c:pt idx="88">
                  <c:v>79</c:v>
                </c:pt>
                <c:pt idx="89">
                  <c:v>49</c:v>
                </c:pt>
                <c:pt idx="90">
                  <c:v>45</c:v>
                </c:pt>
                <c:pt idx="91">
                  <c:v>45</c:v>
                </c:pt>
                <c:pt idx="92">
                  <c:v>49</c:v>
                </c:pt>
                <c:pt idx="93">
                  <c:v>44</c:v>
                </c:pt>
                <c:pt idx="94">
                  <c:v>51</c:v>
                </c:pt>
                <c:pt idx="95">
                  <c:v>104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47</c:v>
                </c:pt>
                <c:pt idx="100">
                  <c:v>45</c:v>
                </c:pt>
                <c:pt idx="101">
                  <c:v>48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49</c:v>
                </c:pt>
                <c:pt idx="106">
                  <c:v>43</c:v>
                </c:pt>
                <c:pt idx="107">
                  <c:v>49</c:v>
                </c:pt>
                <c:pt idx="108">
                  <c:v>49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48</c:v>
                </c:pt>
                <c:pt idx="113">
                  <c:v>44</c:v>
                </c:pt>
                <c:pt idx="114">
                  <c:v>44</c:v>
                </c:pt>
                <c:pt idx="115">
                  <c:v>61</c:v>
                </c:pt>
                <c:pt idx="116">
                  <c:v>44</c:v>
                </c:pt>
                <c:pt idx="117">
                  <c:v>44</c:v>
                </c:pt>
                <c:pt idx="118">
                  <c:v>53</c:v>
                </c:pt>
                <c:pt idx="119">
                  <c:v>47</c:v>
                </c:pt>
                <c:pt idx="120">
                  <c:v>46</c:v>
                </c:pt>
                <c:pt idx="121">
                  <c:v>49</c:v>
                </c:pt>
                <c:pt idx="122">
                  <c:v>51</c:v>
                </c:pt>
                <c:pt idx="123">
                  <c:v>44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41</c:v>
                </c:pt>
                <c:pt idx="128">
                  <c:v>52</c:v>
                </c:pt>
                <c:pt idx="129">
                  <c:v>51</c:v>
                </c:pt>
                <c:pt idx="130">
                  <c:v>44</c:v>
                </c:pt>
                <c:pt idx="131">
                  <c:v>45</c:v>
                </c:pt>
                <c:pt idx="132">
                  <c:v>41</c:v>
                </c:pt>
                <c:pt idx="133">
                  <c:v>45</c:v>
                </c:pt>
                <c:pt idx="134">
                  <c:v>46</c:v>
                </c:pt>
                <c:pt idx="135">
                  <c:v>46</c:v>
                </c:pt>
                <c:pt idx="136">
                  <c:v>43</c:v>
                </c:pt>
                <c:pt idx="137">
                  <c:v>42</c:v>
                </c:pt>
                <c:pt idx="138">
                  <c:v>41</c:v>
                </c:pt>
                <c:pt idx="139">
                  <c:v>42</c:v>
                </c:pt>
                <c:pt idx="140">
                  <c:v>47</c:v>
                </c:pt>
                <c:pt idx="141">
                  <c:v>48</c:v>
                </c:pt>
                <c:pt idx="142">
                  <c:v>55</c:v>
                </c:pt>
                <c:pt idx="143">
                  <c:v>45</c:v>
                </c:pt>
                <c:pt idx="144">
                  <c:v>46</c:v>
                </c:pt>
                <c:pt idx="145">
                  <c:v>53</c:v>
                </c:pt>
                <c:pt idx="146">
                  <c:v>46</c:v>
                </c:pt>
                <c:pt idx="147">
                  <c:v>44</c:v>
                </c:pt>
                <c:pt idx="148">
                  <c:v>54</c:v>
                </c:pt>
                <c:pt idx="149">
                  <c:v>48</c:v>
                </c:pt>
                <c:pt idx="150">
                  <c:v>53</c:v>
                </c:pt>
                <c:pt idx="151">
                  <c:v>43</c:v>
                </c:pt>
                <c:pt idx="152">
                  <c:v>43</c:v>
                </c:pt>
                <c:pt idx="153">
                  <c:v>46</c:v>
                </c:pt>
                <c:pt idx="154">
                  <c:v>43</c:v>
                </c:pt>
                <c:pt idx="155">
                  <c:v>45</c:v>
                </c:pt>
                <c:pt idx="156">
                  <c:v>56</c:v>
                </c:pt>
                <c:pt idx="157">
                  <c:v>49</c:v>
                </c:pt>
                <c:pt idx="158">
                  <c:v>48.48</c:v>
                </c:pt>
                <c:pt idx="159">
                  <c:v>46</c:v>
                </c:pt>
                <c:pt idx="160">
                  <c:v>45</c:v>
                </c:pt>
                <c:pt idx="161">
                  <c:v>46</c:v>
                </c:pt>
                <c:pt idx="162">
                  <c:v>47</c:v>
                </c:pt>
                <c:pt idx="163">
                  <c:v>46</c:v>
                </c:pt>
                <c:pt idx="164">
                  <c:v>49</c:v>
                </c:pt>
                <c:pt idx="165">
                  <c:v>46</c:v>
                </c:pt>
                <c:pt idx="166">
                  <c:v>45</c:v>
                </c:pt>
                <c:pt idx="167">
                  <c:v>59</c:v>
                </c:pt>
                <c:pt idx="168">
                  <c:v>54</c:v>
                </c:pt>
                <c:pt idx="169">
                  <c:v>45</c:v>
                </c:pt>
                <c:pt idx="170">
                  <c:v>46</c:v>
                </c:pt>
                <c:pt idx="171">
                  <c:v>48</c:v>
                </c:pt>
                <c:pt idx="172">
                  <c:v>49</c:v>
                </c:pt>
                <c:pt idx="173">
                  <c:v>47</c:v>
                </c:pt>
                <c:pt idx="174">
                  <c:v>45</c:v>
                </c:pt>
                <c:pt idx="175">
                  <c:v>47</c:v>
                </c:pt>
                <c:pt idx="176">
                  <c:v>46</c:v>
                </c:pt>
                <c:pt idx="177">
                  <c:v>52</c:v>
                </c:pt>
                <c:pt idx="178">
                  <c:v>48</c:v>
                </c:pt>
                <c:pt idx="179">
                  <c:v>47</c:v>
                </c:pt>
                <c:pt idx="180">
                  <c:v>41</c:v>
                </c:pt>
                <c:pt idx="181">
                  <c:v>48</c:v>
                </c:pt>
                <c:pt idx="182">
                  <c:v>40</c:v>
                </c:pt>
                <c:pt idx="183">
                  <c:v>47</c:v>
                </c:pt>
                <c:pt idx="184">
                  <c:v>49</c:v>
                </c:pt>
                <c:pt idx="185">
                  <c:v>46</c:v>
                </c:pt>
                <c:pt idx="186">
                  <c:v>47</c:v>
                </c:pt>
                <c:pt idx="187">
                  <c:v>48</c:v>
                </c:pt>
                <c:pt idx="188">
                  <c:v>45</c:v>
                </c:pt>
                <c:pt idx="189">
                  <c:v>47</c:v>
                </c:pt>
                <c:pt idx="190">
                  <c:v>48</c:v>
                </c:pt>
                <c:pt idx="191">
                  <c:v>45</c:v>
                </c:pt>
                <c:pt idx="192">
                  <c:v>55</c:v>
                </c:pt>
                <c:pt idx="193">
                  <c:v>53</c:v>
                </c:pt>
                <c:pt idx="194">
                  <c:v>57</c:v>
                </c:pt>
                <c:pt idx="195">
                  <c:v>48</c:v>
                </c:pt>
                <c:pt idx="196">
                  <c:v>49</c:v>
                </c:pt>
                <c:pt idx="197">
                  <c:v>49</c:v>
                </c:pt>
                <c:pt idx="198">
                  <c:v>48</c:v>
                </c:pt>
                <c:pt idx="199">
                  <c:v>47</c:v>
                </c:pt>
                <c:pt idx="200">
                  <c:v>45</c:v>
                </c:pt>
                <c:pt idx="201">
                  <c:v>50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45</c:v>
                </c:pt>
                <c:pt idx="206">
                  <c:v>47</c:v>
                </c:pt>
                <c:pt idx="207">
                  <c:v>51</c:v>
                </c:pt>
                <c:pt idx="208">
                  <c:v>53</c:v>
                </c:pt>
                <c:pt idx="209">
                  <c:v>48</c:v>
                </c:pt>
                <c:pt idx="210">
                  <c:v>47</c:v>
                </c:pt>
                <c:pt idx="211">
                  <c:v>48</c:v>
                </c:pt>
                <c:pt idx="212">
                  <c:v>49</c:v>
                </c:pt>
                <c:pt idx="213">
                  <c:v>51</c:v>
                </c:pt>
                <c:pt idx="214">
                  <c:v>50</c:v>
                </c:pt>
                <c:pt idx="215">
                  <c:v>53</c:v>
                </c:pt>
                <c:pt idx="216">
                  <c:v>49</c:v>
                </c:pt>
                <c:pt idx="217">
                  <c:v>58</c:v>
                </c:pt>
                <c:pt idx="218">
                  <c:v>47</c:v>
                </c:pt>
                <c:pt idx="219">
                  <c:v>53</c:v>
                </c:pt>
                <c:pt idx="220">
                  <c:v>47</c:v>
                </c:pt>
                <c:pt idx="221">
                  <c:v>46</c:v>
                </c:pt>
                <c:pt idx="222">
                  <c:v>52</c:v>
                </c:pt>
                <c:pt idx="223">
                  <c:v>45</c:v>
                </c:pt>
                <c:pt idx="224">
                  <c:v>48</c:v>
                </c:pt>
                <c:pt idx="225">
                  <c:v>48</c:v>
                </c:pt>
                <c:pt idx="226">
                  <c:v>48.69</c:v>
                </c:pt>
                <c:pt idx="227">
                  <c:v>46</c:v>
                </c:pt>
                <c:pt idx="228">
                  <c:v>46</c:v>
                </c:pt>
                <c:pt idx="229">
                  <c:v>58</c:v>
                </c:pt>
                <c:pt idx="230">
                  <c:v>46</c:v>
                </c:pt>
                <c:pt idx="231">
                  <c:v>50</c:v>
                </c:pt>
                <c:pt idx="232">
                  <c:v>47</c:v>
                </c:pt>
                <c:pt idx="23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B-48FF-B13D-5406F7A4E3E9}"/>
            </c:ext>
          </c:extLst>
        </c:ser>
        <c:ser>
          <c:idx val="1"/>
          <c:order val="1"/>
          <c:tx>
            <c:strRef>
              <c:f>'Heart Rate Data'!$C$1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'Heart Rate Data'!$A$2:$A$235</c:f>
              <c:numCache>
                <c:formatCode>m/d/yyyy</c:formatCode>
                <c:ptCount val="234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  <c:pt idx="9">
                  <c:v>44332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44338</c:v>
                </c:pt>
                <c:pt idx="16">
                  <c:v>44339</c:v>
                </c:pt>
                <c:pt idx="17">
                  <c:v>44340</c:v>
                </c:pt>
                <c:pt idx="18">
                  <c:v>44341</c:v>
                </c:pt>
                <c:pt idx="19">
                  <c:v>44342</c:v>
                </c:pt>
                <c:pt idx="20">
                  <c:v>44343</c:v>
                </c:pt>
                <c:pt idx="21">
                  <c:v>44344</c:v>
                </c:pt>
                <c:pt idx="22">
                  <c:v>44345</c:v>
                </c:pt>
                <c:pt idx="23">
                  <c:v>44346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44352</c:v>
                </c:pt>
                <c:pt idx="30">
                  <c:v>44353</c:v>
                </c:pt>
                <c:pt idx="31">
                  <c:v>44354</c:v>
                </c:pt>
                <c:pt idx="32">
                  <c:v>44355</c:v>
                </c:pt>
                <c:pt idx="33">
                  <c:v>44357</c:v>
                </c:pt>
                <c:pt idx="34">
                  <c:v>44358</c:v>
                </c:pt>
                <c:pt idx="35">
                  <c:v>44359</c:v>
                </c:pt>
                <c:pt idx="36">
                  <c:v>44360</c:v>
                </c:pt>
                <c:pt idx="37">
                  <c:v>44361</c:v>
                </c:pt>
                <c:pt idx="38">
                  <c:v>44362</c:v>
                </c:pt>
                <c:pt idx="39">
                  <c:v>44363</c:v>
                </c:pt>
                <c:pt idx="40">
                  <c:v>44364</c:v>
                </c:pt>
                <c:pt idx="41">
                  <c:v>44365</c:v>
                </c:pt>
                <c:pt idx="42">
                  <c:v>44366</c:v>
                </c:pt>
                <c:pt idx="43">
                  <c:v>44367</c:v>
                </c:pt>
                <c:pt idx="44">
                  <c:v>44368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44372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  <c:pt idx="65">
                  <c:v>44391</c:v>
                </c:pt>
                <c:pt idx="66">
                  <c:v>44392</c:v>
                </c:pt>
                <c:pt idx="67">
                  <c:v>44393</c:v>
                </c:pt>
                <c:pt idx="68">
                  <c:v>44394</c:v>
                </c:pt>
                <c:pt idx="69">
                  <c:v>44397</c:v>
                </c:pt>
                <c:pt idx="70">
                  <c:v>44398</c:v>
                </c:pt>
                <c:pt idx="71">
                  <c:v>44399</c:v>
                </c:pt>
                <c:pt idx="72">
                  <c:v>44400</c:v>
                </c:pt>
                <c:pt idx="73">
                  <c:v>44401</c:v>
                </c:pt>
                <c:pt idx="74">
                  <c:v>44402</c:v>
                </c:pt>
                <c:pt idx="75">
                  <c:v>44403</c:v>
                </c:pt>
                <c:pt idx="76">
                  <c:v>44404</c:v>
                </c:pt>
                <c:pt idx="77">
                  <c:v>44405</c:v>
                </c:pt>
                <c:pt idx="78">
                  <c:v>44406</c:v>
                </c:pt>
                <c:pt idx="79">
                  <c:v>44407</c:v>
                </c:pt>
                <c:pt idx="80">
                  <c:v>44408</c:v>
                </c:pt>
                <c:pt idx="81">
                  <c:v>44409</c:v>
                </c:pt>
                <c:pt idx="82">
                  <c:v>44410</c:v>
                </c:pt>
                <c:pt idx="83">
                  <c:v>44411</c:v>
                </c:pt>
                <c:pt idx="84">
                  <c:v>44412</c:v>
                </c:pt>
                <c:pt idx="85">
                  <c:v>44413</c:v>
                </c:pt>
                <c:pt idx="86">
                  <c:v>44414</c:v>
                </c:pt>
                <c:pt idx="87">
                  <c:v>44415</c:v>
                </c:pt>
                <c:pt idx="88">
                  <c:v>44416</c:v>
                </c:pt>
                <c:pt idx="89">
                  <c:v>44417</c:v>
                </c:pt>
                <c:pt idx="90">
                  <c:v>44418</c:v>
                </c:pt>
                <c:pt idx="91">
                  <c:v>44419</c:v>
                </c:pt>
                <c:pt idx="92">
                  <c:v>44420</c:v>
                </c:pt>
                <c:pt idx="93">
                  <c:v>44421</c:v>
                </c:pt>
                <c:pt idx="94">
                  <c:v>44422</c:v>
                </c:pt>
                <c:pt idx="95">
                  <c:v>44423</c:v>
                </c:pt>
                <c:pt idx="96">
                  <c:v>44424</c:v>
                </c:pt>
                <c:pt idx="97">
                  <c:v>44425</c:v>
                </c:pt>
                <c:pt idx="98">
                  <c:v>44426</c:v>
                </c:pt>
                <c:pt idx="99">
                  <c:v>44427</c:v>
                </c:pt>
                <c:pt idx="100">
                  <c:v>44428</c:v>
                </c:pt>
                <c:pt idx="101">
                  <c:v>44429</c:v>
                </c:pt>
                <c:pt idx="102">
                  <c:v>44430</c:v>
                </c:pt>
                <c:pt idx="103">
                  <c:v>44431</c:v>
                </c:pt>
                <c:pt idx="104">
                  <c:v>44432</c:v>
                </c:pt>
                <c:pt idx="105">
                  <c:v>44433</c:v>
                </c:pt>
                <c:pt idx="106">
                  <c:v>44434</c:v>
                </c:pt>
                <c:pt idx="107">
                  <c:v>44435</c:v>
                </c:pt>
                <c:pt idx="108">
                  <c:v>44437</c:v>
                </c:pt>
                <c:pt idx="109">
                  <c:v>44438</c:v>
                </c:pt>
                <c:pt idx="110">
                  <c:v>44439</c:v>
                </c:pt>
                <c:pt idx="111">
                  <c:v>44440</c:v>
                </c:pt>
                <c:pt idx="112">
                  <c:v>44441</c:v>
                </c:pt>
                <c:pt idx="113">
                  <c:v>44442</c:v>
                </c:pt>
                <c:pt idx="114">
                  <c:v>44443</c:v>
                </c:pt>
                <c:pt idx="115">
                  <c:v>44444</c:v>
                </c:pt>
                <c:pt idx="116">
                  <c:v>44445</c:v>
                </c:pt>
                <c:pt idx="117">
                  <c:v>44446</c:v>
                </c:pt>
                <c:pt idx="118">
                  <c:v>44447</c:v>
                </c:pt>
                <c:pt idx="119">
                  <c:v>44448</c:v>
                </c:pt>
                <c:pt idx="120">
                  <c:v>44449</c:v>
                </c:pt>
                <c:pt idx="121">
                  <c:v>44450</c:v>
                </c:pt>
                <c:pt idx="122">
                  <c:v>44451</c:v>
                </c:pt>
                <c:pt idx="123">
                  <c:v>44452</c:v>
                </c:pt>
                <c:pt idx="124">
                  <c:v>44453</c:v>
                </c:pt>
                <c:pt idx="125">
                  <c:v>44454</c:v>
                </c:pt>
                <c:pt idx="126">
                  <c:v>44455</c:v>
                </c:pt>
                <c:pt idx="127">
                  <c:v>44456</c:v>
                </c:pt>
                <c:pt idx="128">
                  <c:v>44457</c:v>
                </c:pt>
                <c:pt idx="129">
                  <c:v>44458</c:v>
                </c:pt>
                <c:pt idx="130">
                  <c:v>44459</c:v>
                </c:pt>
                <c:pt idx="131">
                  <c:v>44460</c:v>
                </c:pt>
                <c:pt idx="132">
                  <c:v>44461</c:v>
                </c:pt>
                <c:pt idx="133">
                  <c:v>44462</c:v>
                </c:pt>
                <c:pt idx="134">
                  <c:v>44463</c:v>
                </c:pt>
                <c:pt idx="135">
                  <c:v>44464</c:v>
                </c:pt>
                <c:pt idx="136">
                  <c:v>44465</c:v>
                </c:pt>
                <c:pt idx="137">
                  <c:v>44466</c:v>
                </c:pt>
                <c:pt idx="138">
                  <c:v>44467</c:v>
                </c:pt>
                <c:pt idx="139">
                  <c:v>44468</c:v>
                </c:pt>
                <c:pt idx="140">
                  <c:v>44469</c:v>
                </c:pt>
                <c:pt idx="141">
                  <c:v>44470</c:v>
                </c:pt>
                <c:pt idx="142">
                  <c:v>44471</c:v>
                </c:pt>
                <c:pt idx="143">
                  <c:v>44472</c:v>
                </c:pt>
                <c:pt idx="144">
                  <c:v>44473</c:v>
                </c:pt>
                <c:pt idx="145">
                  <c:v>44474</c:v>
                </c:pt>
                <c:pt idx="146">
                  <c:v>44475</c:v>
                </c:pt>
                <c:pt idx="147">
                  <c:v>44476</c:v>
                </c:pt>
                <c:pt idx="148">
                  <c:v>44477</c:v>
                </c:pt>
                <c:pt idx="149">
                  <c:v>44478</c:v>
                </c:pt>
                <c:pt idx="150">
                  <c:v>44479</c:v>
                </c:pt>
                <c:pt idx="151">
                  <c:v>44480</c:v>
                </c:pt>
                <c:pt idx="152">
                  <c:v>44481</c:v>
                </c:pt>
                <c:pt idx="153">
                  <c:v>44482</c:v>
                </c:pt>
                <c:pt idx="154">
                  <c:v>44483</c:v>
                </c:pt>
                <c:pt idx="155">
                  <c:v>44484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44492</c:v>
                </c:pt>
                <c:pt idx="161">
                  <c:v>44493</c:v>
                </c:pt>
                <c:pt idx="162">
                  <c:v>44494</c:v>
                </c:pt>
                <c:pt idx="163">
                  <c:v>44495</c:v>
                </c:pt>
                <c:pt idx="164">
                  <c:v>44496</c:v>
                </c:pt>
                <c:pt idx="165">
                  <c:v>44498</c:v>
                </c:pt>
                <c:pt idx="166">
                  <c:v>44499</c:v>
                </c:pt>
                <c:pt idx="167">
                  <c:v>44500</c:v>
                </c:pt>
                <c:pt idx="168">
                  <c:v>44501</c:v>
                </c:pt>
                <c:pt idx="169">
                  <c:v>44502</c:v>
                </c:pt>
                <c:pt idx="170">
                  <c:v>44503</c:v>
                </c:pt>
                <c:pt idx="171">
                  <c:v>44504</c:v>
                </c:pt>
                <c:pt idx="172">
                  <c:v>44505</c:v>
                </c:pt>
                <c:pt idx="173">
                  <c:v>44506</c:v>
                </c:pt>
                <c:pt idx="174">
                  <c:v>44507</c:v>
                </c:pt>
                <c:pt idx="175">
                  <c:v>44508</c:v>
                </c:pt>
                <c:pt idx="176">
                  <c:v>44509</c:v>
                </c:pt>
                <c:pt idx="177">
                  <c:v>44510</c:v>
                </c:pt>
                <c:pt idx="178">
                  <c:v>44511</c:v>
                </c:pt>
                <c:pt idx="179">
                  <c:v>44512</c:v>
                </c:pt>
                <c:pt idx="180">
                  <c:v>44513</c:v>
                </c:pt>
                <c:pt idx="181">
                  <c:v>44514</c:v>
                </c:pt>
                <c:pt idx="182">
                  <c:v>44515</c:v>
                </c:pt>
                <c:pt idx="183">
                  <c:v>44516</c:v>
                </c:pt>
                <c:pt idx="184">
                  <c:v>44517</c:v>
                </c:pt>
                <c:pt idx="185">
                  <c:v>44518</c:v>
                </c:pt>
                <c:pt idx="186">
                  <c:v>44519</c:v>
                </c:pt>
                <c:pt idx="187">
                  <c:v>44520</c:v>
                </c:pt>
                <c:pt idx="188">
                  <c:v>44521</c:v>
                </c:pt>
                <c:pt idx="189">
                  <c:v>44522</c:v>
                </c:pt>
                <c:pt idx="190">
                  <c:v>44523</c:v>
                </c:pt>
                <c:pt idx="191">
                  <c:v>44524</c:v>
                </c:pt>
                <c:pt idx="192">
                  <c:v>44525</c:v>
                </c:pt>
                <c:pt idx="193">
                  <c:v>44527</c:v>
                </c:pt>
                <c:pt idx="194">
                  <c:v>44528</c:v>
                </c:pt>
                <c:pt idx="195">
                  <c:v>44529</c:v>
                </c:pt>
                <c:pt idx="196">
                  <c:v>44530</c:v>
                </c:pt>
                <c:pt idx="197">
                  <c:v>44531</c:v>
                </c:pt>
                <c:pt idx="198">
                  <c:v>44532</c:v>
                </c:pt>
                <c:pt idx="199">
                  <c:v>44533</c:v>
                </c:pt>
                <c:pt idx="200">
                  <c:v>44534</c:v>
                </c:pt>
                <c:pt idx="201">
                  <c:v>44535</c:v>
                </c:pt>
                <c:pt idx="202">
                  <c:v>44536</c:v>
                </c:pt>
                <c:pt idx="203">
                  <c:v>44537</c:v>
                </c:pt>
                <c:pt idx="204">
                  <c:v>44538</c:v>
                </c:pt>
                <c:pt idx="205">
                  <c:v>44539</c:v>
                </c:pt>
                <c:pt idx="206">
                  <c:v>44540</c:v>
                </c:pt>
                <c:pt idx="207">
                  <c:v>44541</c:v>
                </c:pt>
                <c:pt idx="208">
                  <c:v>44542</c:v>
                </c:pt>
                <c:pt idx="209">
                  <c:v>44543</c:v>
                </c:pt>
                <c:pt idx="210">
                  <c:v>44544</c:v>
                </c:pt>
                <c:pt idx="211">
                  <c:v>44545</c:v>
                </c:pt>
                <c:pt idx="212">
                  <c:v>44546</c:v>
                </c:pt>
                <c:pt idx="213">
                  <c:v>44547</c:v>
                </c:pt>
                <c:pt idx="214">
                  <c:v>44548</c:v>
                </c:pt>
                <c:pt idx="215">
                  <c:v>44549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44554</c:v>
                </c:pt>
                <c:pt idx="221">
                  <c:v>44555</c:v>
                </c:pt>
                <c:pt idx="222">
                  <c:v>44556</c:v>
                </c:pt>
                <c:pt idx="223">
                  <c:v>44557</c:v>
                </c:pt>
                <c:pt idx="224">
                  <c:v>44558</c:v>
                </c:pt>
                <c:pt idx="225">
                  <c:v>44559</c:v>
                </c:pt>
                <c:pt idx="226">
                  <c:v>44560</c:v>
                </c:pt>
                <c:pt idx="227">
                  <c:v>44561</c:v>
                </c:pt>
                <c:pt idx="228">
                  <c:v>44562</c:v>
                </c:pt>
                <c:pt idx="229">
                  <c:v>44563</c:v>
                </c:pt>
                <c:pt idx="230">
                  <c:v>44564</c:v>
                </c:pt>
                <c:pt idx="231">
                  <c:v>44565</c:v>
                </c:pt>
                <c:pt idx="232">
                  <c:v>44566</c:v>
                </c:pt>
                <c:pt idx="233">
                  <c:v>44567</c:v>
                </c:pt>
              </c:numCache>
            </c:numRef>
          </c:cat>
          <c:val>
            <c:numRef>
              <c:f>'Heart Rate Data'!$C$2:$C$235</c:f>
              <c:numCache>
                <c:formatCode>General</c:formatCode>
                <c:ptCount val="234"/>
                <c:pt idx="0">
                  <c:v>96</c:v>
                </c:pt>
                <c:pt idx="1">
                  <c:v>131</c:v>
                </c:pt>
                <c:pt idx="2">
                  <c:v>130</c:v>
                </c:pt>
                <c:pt idx="3">
                  <c:v>121</c:v>
                </c:pt>
                <c:pt idx="4">
                  <c:v>129</c:v>
                </c:pt>
                <c:pt idx="5">
                  <c:v>130</c:v>
                </c:pt>
                <c:pt idx="6">
                  <c:v>123</c:v>
                </c:pt>
                <c:pt idx="7">
                  <c:v>122</c:v>
                </c:pt>
                <c:pt idx="8">
                  <c:v>159</c:v>
                </c:pt>
                <c:pt idx="9">
                  <c:v>133</c:v>
                </c:pt>
                <c:pt idx="10">
                  <c:v>114</c:v>
                </c:pt>
                <c:pt idx="11">
                  <c:v>136</c:v>
                </c:pt>
                <c:pt idx="12">
                  <c:v>122</c:v>
                </c:pt>
                <c:pt idx="13">
                  <c:v>125</c:v>
                </c:pt>
                <c:pt idx="14">
                  <c:v>145</c:v>
                </c:pt>
                <c:pt idx="15">
                  <c:v>115</c:v>
                </c:pt>
                <c:pt idx="16">
                  <c:v>89</c:v>
                </c:pt>
                <c:pt idx="17">
                  <c:v>113</c:v>
                </c:pt>
                <c:pt idx="18">
                  <c:v>114</c:v>
                </c:pt>
                <c:pt idx="19">
                  <c:v>127</c:v>
                </c:pt>
                <c:pt idx="20">
                  <c:v>133</c:v>
                </c:pt>
                <c:pt idx="21">
                  <c:v>143</c:v>
                </c:pt>
                <c:pt idx="22">
                  <c:v>115</c:v>
                </c:pt>
                <c:pt idx="23">
                  <c:v>120</c:v>
                </c:pt>
                <c:pt idx="24">
                  <c:v>117</c:v>
                </c:pt>
                <c:pt idx="25">
                  <c:v>117</c:v>
                </c:pt>
                <c:pt idx="26">
                  <c:v>134</c:v>
                </c:pt>
                <c:pt idx="27">
                  <c:v>136</c:v>
                </c:pt>
                <c:pt idx="28">
                  <c:v>141</c:v>
                </c:pt>
                <c:pt idx="29">
                  <c:v>134</c:v>
                </c:pt>
                <c:pt idx="30">
                  <c:v>193</c:v>
                </c:pt>
                <c:pt idx="31">
                  <c:v>109</c:v>
                </c:pt>
                <c:pt idx="32">
                  <c:v>120</c:v>
                </c:pt>
                <c:pt idx="33">
                  <c:v>127</c:v>
                </c:pt>
                <c:pt idx="34">
                  <c:v>132</c:v>
                </c:pt>
                <c:pt idx="35">
                  <c:v>124</c:v>
                </c:pt>
                <c:pt idx="36">
                  <c:v>135</c:v>
                </c:pt>
                <c:pt idx="37">
                  <c:v>120</c:v>
                </c:pt>
                <c:pt idx="38">
                  <c:v>119</c:v>
                </c:pt>
                <c:pt idx="39">
                  <c:v>144</c:v>
                </c:pt>
                <c:pt idx="40">
                  <c:v>109</c:v>
                </c:pt>
                <c:pt idx="41">
                  <c:v>144</c:v>
                </c:pt>
                <c:pt idx="42">
                  <c:v>139</c:v>
                </c:pt>
                <c:pt idx="43">
                  <c:v>151</c:v>
                </c:pt>
                <c:pt idx="44">
                  <c:v>104</c:v>
                </c:pt>
                <c:pt idx="45">
                  <c:v>113</c:v>
                </c:pt>
                <c:pt idx="46">
                  <c:v>120</c:v>
                </c:pt>
                <c:pt idx="47">
                  <c:v>125</c:v>
                </c:pt>
                <c:pt idx="48">
                  <c:v>107</c:v>
                </c:pt>
                <c:pt idx="49">
                  <c:v>123</c:v>
                </c:pt>
                <c:pt idx="50">
                  <c:v>116</c:v>
                </c:pt>
                <c:pt idx="51">
                  <c:v>116</c:v>
                </c:pt>
                <c:pt idx="52">
                  <c:v>104</c:v>
                </c:pt>
                <c:pt idx="53">
                  <c:v>127</c:v>
                </c:pt>
                <c:pt idx="54">
                  <c:v>140</c:v>
                </c:pt>
                <c:pt idx="55">
                  <c:v>115</c:v>
                </c:pt>
                <c:pt idx="56">
                  <c:v>108</c:v>
                </c:pt>
                <c:pt idx="57">
                  <c:v>152</c:v>
                </c:pt>
                <c:pt idx="58">
                  <c:v>123</c:v>
                </c:pt>
                <c:pt idx="59">
                  <c:v>156</c:v>
                </c:pt>
                <c:pt idx="60">
                  <c:v>130</c:v>
                </c:pt>
                <c:pt idx="61">
                  <c:v>144</c:v>
                </c:pt>
                <c:pt idx="62">
                  <c:v>115</c:v>
                </c:pt>
                <c:pt idx="63">
                  <c:v>103</c:v>
                </c:pt>
                <c:pt idx="64">
                  <c:v>113</c:v>
                </c:pt>
                <c:pt idx="65">
                  <c:v>170</c:v>
                </c:pt>
                <c:pt idx="66">
                  <c:v>117</c:v>
                </c:pt>
                <c:pt idx="67">
                  <c:v>117</c:v>
                </c:pt>
                <c:pt idx="68">
                  <c:v>84</c:v>
                </c:pt>
                <c:pt idx="69">
                  <c:v>179</c:v>
                </c:pt>
                <c:pt idx="70">
                  <c:v>114</c:v>
                </c:pt>
                <c:pt idx="71">
                  <c:v>122</c:v>
                </c:pt>
                <c:pt idx="72">
                  <c:v>104</c:v>
                </c:pt>
                <c:pt idx="73">
                  <c:v>108</c:v>
                </c:pt>
                <c:pt idx="74">
                  <c:v>106</c:v>
                </c:pt>
                <c:pt idx="75">
                  <c:v>107</c:v>
                </c:pt>
                <c:pt idx="76">
                  <c:v>132</c:v>
                </c:pt>
                <c:pt idx="77">
                  <c:v>120</c:v>
                </c:pt>
                <c:pt idx="78">
                  <c:v>103</c:v>
                </c:pt>
                <c:pt idx="79">
                  <c:v>125</c:v>
                </c:pt>
                <c:pt idx="80">
                  <c:v>121</c:v>
                </c:pt>
                <c:pt idx="81">
                  <c:v>120</c:v>
                </c:pt>
                <c:pt idx="82">
                  <c:v>148</c:v>
                </c:pt>
                <c:pt idx="83">
                  <c:v>162</c:v>
                </c:pt>
                <c:pt idx="84">
                  <c:v>99</c:v>
                </c:pt>
                <c:pt idx="85">
                  <c:v>131</c:v>
                </c:pt>
                <c:pt idx="86">
                  <c:v>152</c:v>
                </c:pt>
                <c:pt idx="87">
                  <c:v>151</c:v>
                </c:pt>
                <c:pt idx="88">
                  <c:v>102</c:v>
                </c:pt>
                <c:pt idx="89">
                  <c:v>93</c:v>
                </c:pt>
                <c:pt idx="90">
                  <c:v>94</c:v>
                </c:pt>
                <c:pt idx="91">
                  <c:v>58</c:v>
                </c:pt>
                <c:pt idx="92">
                  <c:v>126</c:v>
                </c:pt>
                <c:pt idx="93">
                  <c:v>149</c:v>
                </c:pt>
                <c:pt idx="94">
                  <c:v>133</c:v>
                </c:pt>
                <c:pt idx="95">
                  <c:v>104</c:v>
                </c:pt>
                <c:pt idx="96">
                  <c:v>107</c:v>
                </c:pt>
                <c:pt idx="97">
                  <c:v>107</c:v>
                </c:pt>
                <c:pt idx="98">
                  <c:v>117</c:v>
                </c:pt>
                <c:pt idx="99">
                  <c:v>129</c:v>
                </c:pt>
                <c:pt idx="100">
                  <c:v>135</c:v>
                </c:pt>
                <c:pt idx="101">
                  <c:v>127</c:v>
                </c:pt>
                <c:pt idx="102">
                  <c:v>121</c:v>
                </c:pt>
                <c:pt idx="103">
                  <c:v>121</c:v>
                </c:pt>
                <c:pt idx="104">
                  <c:v>132</c:v>
                </c:pt>
                <c:pt idx="105">
                  <c:v>119</c:v>
                </c:pt>
                <c:pt idx="106">
                  <c:v>113</c:v>
                </c:pt>
                <c:pt idx="107">
                  <c:v>80</c:v>
                </c:pt>
                <c:pt idx="108">
                  <c:v>113</c:v>
                </c:pt>
                <c:pt idx="109">
                  <c:v>143</c:v>
                </c:pt>
                <c:pt idx="110">
                  <c:v>106</c:v>
                </c:pt>
                <c:pt idx="111">
                  <c:v>119</c:v>
                </c:pt>
                <c:pt idx="112">
                  <c:v>58</c:v>
                </c:pt>
                <c:pt idx="113">
                  <c:v>120</c:v>
                </c:pt>
                <c:pt idx="114">
                  <c:v>149</c:v>
                </c:pt>
                <c:pt idx="115">
                  <c:v>121</c:v>
                </c:pt>
                <c:pt idx="116">
                  <c:v>144</c:v>
                </c:pt>
                <c:pt idx="117">
                  <c:v>91</c:v>
                </c:pt>
                <c:pt idx="118">
                  <c:v>155</c:v>
                </c:pt>
                <c:pt idx="119">
                  <c:v>100</c:v>
                </c:pt>
                <c:pt idx="120">
                  <c:v>121</c:v>
                </c:pt>
                <c:pt idx="121">
                  <c:v>107</c:v>
                </c:pt>
                <c:pt idx="122">
                  <c:v>114</c:v>
                </c:pt>
                <c:pt idx="123">
                  <c:v>112</c:v>
                </c:pt>
                <c:pt idx="124">
                  <c:v>107</c:v>
                </c:pt>
                <c:pt idx="125">
                  <c:v>113</c:v>
                </c:pt>
                <c:pt idx="126">
                  <c:v>91</c:v>
                </c:pt>
                <c:pt idx="127">
                  <c:v>125</c:v>
                </c:pt>
                <c:pt idx="128">
                  <c:v>130</c:v>
                </c:pt>
                <c:pt idx="129">
                  <c:v>103</c:v>
                </c:pt>
                <c:pt idx="130">
                  <c:v>115</c:v>
                </c:pt>
                <c:pt idx="131">
                  <c:v>115</c:v>
                </c:pt>
                <c:pt idx="132">
                  <c:v>104</c:v>
                </c:pt>
                <c:pt idx="133">
                  <c:v>130</c:v>
                </c:pt>
                <c:pt idx="134">
                  <c:v>106</c:v>
                </c:pt>
                <c:pt idx="135">
                  <c:v>121</c:v>
                </c:pt>
                <c:pt idx="136">
                  <c:v>114</c:v>
                </c:pt>
                <c:pt idx="137">
                  <c:v>105</c:v>
                </c:pt>
                <c:pt idx="138">
                  <c:v>113</c:v>
                </c:pt>
                <c:pt idx="139">
                  <c:v>134</c:v>
                </c:pt>
                <c:pt idx="140">
                  <c:v>131</c:v>
                </c:pt>
                <c:pt idx="141">
                  <c:v>111</c:v>
                </c:pt>
                <c:pt idx="142">
                  <c:v>116</c:v>
                </c:pt>
                <c:pt idx="143">
                  <c:v>197</c:v>
                </c:pt>
                <c:pt idx="144">
                  <c:v>110</c:v>
                </c:pt>
                <c:pt idx="145">
                  <c:v>127</c:v>
                </c:pt>
                <c:pt idx="146">
                  <c:v>155</c:v>
                </c:pt>
                <c:pt idx="147">
                  <c:v>108</c:v>
                </c:pt>
                <c:pt idx="148">
                  <c:v>139</c:v>
                </c:pt>
                <c:pt idx="149">
                  <c:v>134</c:v>
                </c:pt>
                <c:pt idx="150">
                  <c:v>121</c:v>
                </c:pt>
                <c:pt idx="151">
                  <c:v>116</c:v>
                </c:pt>
                <c:pt idx="152">
                  <c:v>113</c:v>
                </c:pt>
                <c:pt idx="153">
                  <c:v>102</c:v>
                </c:pt>
                <c:pt idx="154">
                  <c:v>164</c:v>
                </c:pt>
                <c:pt idx="155">
                  <c:v>87</c:v>
                </c:pt>
                <c:pt idx="156">
                  <c:v>173</c:v>
                </c:pt>
                <c:pt idx="157">
                  <c:v>117</c:v>
                </c:pt>
                <c:pt idx="158">
                  <c:v>161</c:v>
                </c:pt>
                <c:pt idx="159">
                  <c:v>106</c:v>
                </c:pt>
                <c:pt idx="160">
                  <c:v>117</c:v>
                </c:pt>
                <c:pt idx="161">
                  <c:v>92</c:v>
                </c:pt>
                <c:pt idx="162">
                  <c:v>122</c:v>
                </c:pt>
                <c:pt idx="163">
                  <c:v>98</c:v>
                </c:pt>
                <c:pt idx="164">
                  <c:v>114</c:v>
                </c:pt>
                <c:pt idx="165">
                  <c:v>133</c:v>
                </c:pt>
                <c:pt idx="166">
                  <c:v>157</c:v>
                </c:pt>
                <c:pt idx="167">
                  <c:v>94</c:v>
                </c:pt>
                <c:pt idx="168">
                  <c:v>120</c:v>
                </c:pt>
                <c:pt idx="169">
                  <c:v>102</c:v>
                </c:pt>
                <c:pt idx="170">
                  <c:v>116</c:v>
                </c:pt>
                <c:pt idx="171">
                  <c:v>91</c:v>
                </c:pt>
                <c:pt idx="172">
                  <c:v>112</c:v>
                </c:pt>
                <c:pt idx="173">
                  <c:v>103</c:v>
                </c:pt>
                <c:pt idx="174">
                  <c:v>113</c:v>
                </c:pt>
                <c:pt idx="175">
                  <c:v>118</c:v>
                </c:pt>
                <c:pt idx="176">
                  <c:v>173</c:v>
                </c:pt>
                <c:pt idx="177">
                  <c:v>125</c:v>
                </c:pt>
                <c:pt idx="178">
                  <c:v>132</c:v>
                </c:pt>
                <c:pt idx="179">
                  <c:v>112</c:v>
                </c:pt>
                <c:pt idx="180">
                  <c:v>115</c:v>
                </c:pt>
                <c:pt idx="181">
                  <c:v>118</c:v>
                </c:pt>
                <c:pt idx="182">
                  <c:v>116</c:v>
                </c:pt>
                <c:pt idx="183">
                  <c:v>101</c:v>
                </c:pt>
                <c:pt idx="184">
                  <c:v>105</c:v>
                </c:pt>
                <c:pt idx="185">
                  <c:v>128</c:v>
                </c:pt>
                <c:pt idx="186">
                  <c:v>107</c:v>
                </c:pt>
                <c:pt idx="187">
                  <c:v>116</c:v>
                </c:pt>
                <c:pt idx="188">
                  <c:v>128</c:v>
                </c:pt>
                <c:pt idx="189">
                  <c:v>129</c:v>
                </c:pt>
                <c:pt idx="190">
                  <c:v>123</c:v>
                </c:pt>
                <c:pt idx="191">
                  <c:v>160</c:v>
                </c:pt>
                <c:pt idx="192">
                  <c:v>115</c:v>
                </c:pt>
                <c:pt idx="193">
                  <c:v>122</c:v>
                </c:pt>
                <c:pt idx="194">
                  <c:v>133</c:v>
                </c:pt>
                <c:pt idx="195">
                  <c:v>97</c:v>
                </c:pt>
                <c:pt idx="196">
                  <c:v>116</c:v>
                </c:pt>
                <c:pt idx="197">
                  <c:v>100</c:v>
                </c:pt>
                <c:pt idx="198">
                  <c:v>125</c:v>
                </c:pt>
                <c:pt idx="199">
                  <c:v>133</c:v>
                </c:pt>
                <c:pt idx="200">
                  <c:v>124</c:v>
                </c:pt>
                <c:pt idx="201">
                  <c:v>110</c:v>
                </c:pt>
                <c:pt idx="202">
                  <c:v>112</c:v>
                </c:pt>
                <c:pt idx="203">
                  <c:v>98</c:v>
                </c:pt>
                <c:pt idx="204">
                  <c:v>115</c:v>
                </c:pt>
                <c:pt idx="205">
                  <c:v>114</c:v>
                </c:pt>
                <c:pt idx="206">
                  <c:v>123</c:v>
                </c:pt>
                <c:pt idx="207">
                  <c:v>98</c:v>
                </c:pt>
                <c:pt idx="208">
                  <c:v>112</c:v>
                </c:pt>
                <c:pt idx="209">
                  <c:v>124</c:v>
                </c:pt>
                <c:pt idx="210">
                  <c:v>106</c:v>
                </c:pt>
                <c:pt idx="211">
                  <c:v>111</c:v>
                </c:pt>
                <c:pt idx="212">
                  <c:v>82</c:v>
                </c:pt>
                <c:pt idx="213">
                  <c:v>123</c:v>
                </c:pt>
                <c:pt idx="214">
                  <c:v>114</c:v>
                </c:pt>
                <c:pt idx="215">
                  <c:v>145</c:v>
                </c:pt>
                <c:pt idx="216">
                  <c:v>120</c:v>
                </c:pt>
                <c:pt idx="217">
                  <c:v>108</c:v>
                </c:pt>
                <c:pt idx="218">
                  <c:v>122</c:v>
                </c:pt>
                <c:pt idx="219">
                  <c:v>124</c:v>
                </c:pt>
                <c:pt idx="220">
                  <c:v>135</c:v>
                </c:pt>
                <c:pt idx="221">
                  <c:v>103</c:v>
                </c:pt>
                <c:pt idx="222">
                  <c:v>115</c:v>
                </c:pt>
                <c:pt idx="223">
                  <c:v>121</c:v>
                </c:pt>
                <c:pt idx="224">
                  <c:v>149</c:v>
                </c:pt>
                <c:pt idx="225">
                  <c:v>163</c:v>
                </c:pt>
                <c:pt idx="226">
                  <c:v>118</c:v>
                </c:pt>
                <c:pt idx="227">
                  <c:v>115</c:v>
                </c:pt>
                <c:pt idx="228">
                  <c:v>72</c:v>
                </c:pt>
                <c:pt idx="229">
                  <c:v>111</c:v>
                </c:pt>
                <c:pt idx="230">
                  <c:v>95</c:v>
                </c:pt>
                <c:pt idx="231">
                  <c:v>113</c:v>
                </c:pt>
                <c:pt idx="232">
                  <c:v>109</c:v>
                </c:pt>
                <c:pt idx="233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B-48FF-B13D-5406F7A4E3E9}"/>
            </c:ext>
          </c:extLst>
        </c:ser>
        <c:ser>
          <c:idx val="2"/>
          <c:order val="2"/>
          <c:tx>
            <c:strRef>
              <c:f>'Heart Rate Data'!$D$1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'Heart Rate Data'!$A$2:$A$235</c:f>
              <c:numCache>
                <c:formatCode>m/d/yyyy</c:formatCode>
                <c:ptCount val="234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  <c:pt idx="9">
                  <c:v>44332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44338</c:v>
                </c:pt>
                <c:pt idx="16">
                  <c:v>44339</c:v>
                </c:pt>
                <c:pt idx="17">
                  <c:v>44340</c:v>
                </c:pt>
                <c:pt idx="18">
                  <c:v>44341</c:v>
                </c:pt>
                <c:pt idx="19">
                  <c:v>44342</c:v>
                </c:pt>
                <c:pt idx="20">
                  <c:v>44343</c:v>
                </c:pt>
                <c:pt idx="21">
                  <c:v>44344</c:v>
                </c:pt>
                <c:pt idx="22">
                  <c:v>44345</c:v>
                </c:pt>
                <c:pt idx="23">
                  <c:v>44346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44352</c:v>
                </c:pt>
                <c:pt idx="30">
                  <c:v>44353</c:v>
                </c:pt>
                <c:pt idx="31">
                  <c:v>44354</c:v>
                </c:pt>
                <c:pt idx="32">
                  <c:v>44355</c:v>
                </c:pt>
                <c:pt idx="33">
                  <c:v>44357</c:v>
                </c:pt>
                <c:pt idx="34">
                  <c:v>44358</c:v>
                </c:pt>
                <c:pt idx="35">
                  <c:v>44359</c:v>
                </c:pt>
                <c:pt idx="36">
                  <c:v>44360</c:v>
                </c:pt>
                <c:pt idx="37">
                  <c:v>44361</c:v>
                </c:pt>
                <c:pt idx="38">
                  <c:v>44362</c:v>
                </c:pt>
                <c:pt idx="39">
                  <c:v>44363</c:v>
                </c:pt>
                <c:pt idx="40">
                  <c:v>44364</c:v>
                </c:pt>
                <c:pt idx="41">
                  <c:v>44365</c:v>
                </c:pt>
                <c:pt idx="42">
                  <c:v>44366</c:v>
                </c:pt>
                <c:pt idx="43">
                  <c:v>44367</c:v>
                </c:pt>
                <c:pt idx="44">
                  <c:v>44368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44372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  <c:pt idx="65">
                  <c:v>44391</c:v>
                </c:pt>
                <c:pt idx="66">
                  <c:v>44392</c:v>
                </c:pt>
                <c:pt idx="67">
                  <c:v>44393</c:v>
                </c:pt>
                <c:pt idx="68">
                  <c:v>44394</c:v>
                </c:pt>
                <c:pt idx="69">
                  <c:v>44397</c:v>
                </c:pt>
                <c:pt idx="70">
                  <c:v>44398</c:v>
                </c:pt>
                <c:pt idx="71">
                  <c:v>44399</c:v>
                </c:pt>
                <c:pt idx="72">
                  <c:v>44400</c:v>
                </c:pt>
                <c:pt idx="73">
                  <c:v>44401</c:v>
                </c:pt>
                <c:pt idx="74">
                  <c:v>44402</c:v>
                </c:pt>
                <c:pt idx="75">
                  <c:v>44403</c:v>
                </c:pt>
                <c:pt idx="76">
                  <c:v>44404</c:v>
                </c:pt>
                <c:pt idx="77">
                  <c:v>44405</c:v>
                </c:pt>
                <c:pt idx="78">
                  <c:v>44406</c:v>
                </c:pt>
                <c:pt idx="79">
                  <c:v>44407</c:v>
                </c:pt>
                <c:pt idx="80">
                  <c:v>44408</c:v>
                </c:pt>
                <c:pt idx="81">
                  <c:v>44409</c:v>
                </c:pt>
                <c:pt idx="82">
                  <c:v>44410</c:v>
                </c:pt>
                <c:pt idx="83">
                  <c:v>44411</c:v>
                </c:pt>
                <c:pt idx="84">
                  <c:v>44412</c:v>
                </c:pt>
                <c:pt idx="85">
                  <c:v>44413</c:v>
                </c:pt>
                <c:pt idx="86">
                  <c:v>44414</c:v>
                </c:pt>
                <c:pt idx="87">
                  <c:v>44415</c:v>
                </c:pt>
                <c:pt idx="88">
                  <c:v>44416</c:v>
                </c:pt>
                <c:pt idx="89">
                  <c:v>44417</c:v>
                </c:pt>
                <c:pt idx="90">
                  <c:v>44418</c:v>
                </c:pt>
                <c:pt idx="91">
                  <c:v>44419</c:v>
                </c:pt>
                <c:pt idx="92">
                  <c:v>44420</c:v>
                </c:pt>
                <c:pt idx="93">
                  <c:v>44421</c:v>
                </c:pt>
                <c:pt idx="94">
                  <c:v>44422</c:v>
                </c:pt>
                <c:pt idx="95">
                  <c:v>44423</c:v>
                </c:pt>
                <c:pt idx="96">
                  <c:v>44424</c:v>
                </c:pt>
                <c:pt idx="97">
                  <c:v>44425</c:v>
                </c:pt>
                <c:pt idx="98">
                  <c:v>44426</c:v>
                </c:pt>
                <c:pt idx="99">
                  <c:v>44427</c:v>
                </c:pt>
                <c:pt idx="100">
                  <c:v>44428</c:v>
                </c:pt>
                <c:pt idx="101">
                  <c:v>44429</c:v>
                </c:pt>
                <c:pt idx="102">
                  <c:v>44430</c:v>
                </c:pt>
                <c:pt idx="103">
                  <c:v>44431</c:v>
                </c:pt>
                <c:pt idx="104">
                  <c:v>44432</c:v>
                </c:pt>
                <c:pt idx="105">
                  <c:v>44433</c:v>
                </c:pt>
                <c:pt idx="106">
                  <c:v>44434</c:v>
                </c:pt>
                <c:pt idx="107">
                  <c:v>44435</c:v>
                </c:pt>
                <c:pt idx="108">
                  <c:v>44437</c:v>
                </c:pt>
                <c:pt idx="109">
                  <c:v>44438</c:v>
                </c:pt>
                <c:pt idx="110">
                  <c:v>44439</c:v>
                </c:pt>
                <c:pt idx="111">
                  <c:v>44440</c:v>
                </c:pt>
                <c:pt idx="112">
                  <c:v>44441</c:v>
                </c:pt>
                <c:pt idx="113">
                  <c:v>44442</c:v>
                </c:pt>
                <c:pt idx="114">
                  <c:v>44443</c:v>
                </c:pt>
                <c:pt idx="115">
                  <c:v>44444</c:v>
                </c:pt>
                <c:pt idx="116">
                  <c:v>44445</c:v>
                </c:pt>
                <c:pt idx="117">
                  <c:v>44446</c:v>
                </c:pt>
                <c:pt idx="118">
                  <c:v>44447</c:v>
                </c:pt>
                <c:pt idx="119">
                  <c:v>44448</c:v>
                </c:pt>
                <c:pt idx="120">
                  <c:v>44449</c:v>
                </c:pt>
                <c:pt idx="121">
                  <c:v>44450</c:v>
                </c:pt>
                <c:pt idx="122">
                  <c:v>44451</c:v>
                </c:pt>
                <c:pt idx="123">
                  <c:v>44452</c:v>
                </c:pt>
                <c:pt idx="124">
                  <c:v>44453</c:v>
                </c:pt>
                <c:pt idx="125">
                  <c:v>44454</c:v>
                </c:pt>
                <c:pt idx="126">
                  <c:v>44455</c:v>
                </c:pt>
                <c:pt idx="127">
                  <c:v>44456</c:v>
                </c:pt>
                <c:pt idx="128">
                  <c:v>44457</c:v>
                </c:pt>
                <c:pt idx="129">
                  <c:v>44458</c:v>
                </c:pt>
                <c:pt idx="130">
                  <c:v>44459</c:v>
                </c:pt>
                <c:pt idx="131">
                  <c:v>44460</c:v>
                </c:pt>
                <c:pt idx="132">
                  <c:v>44461</c:v>
                </c:pt>
                <c:pt idx="133">
                  <c:v>44462</c:v>
                </c:pt>
                <c:pt idx="134">
                  <c:v>44463</c:v>
                </c:pt>
                <c:pt idx="135">
                  <c:v>44464</c:v>
                </c:pt>
                <c:pt idx="136">
                  <c:v>44465</c:v>
                </c:pt>
                <c:pt idx="137">
                  <c:v>44466</c:v>
                </c:pt>
                <c:pt idx="138">
                  <c:v>44467</c:v>
                </c:pt>
                <c:pt idx="139">
                  <c:v>44468</c:v>
                </c:pt>
                <c:pt idx="140">
                  <c:v>44469</c:v>
                </c:pt>
                <c:pt idx="141">
                  <c:v>44470</c:v>
                </c:pt>
                <c:pt idx="142">
                  <c:v>44471</c:v>
                </c:pt>
                <c:pt idx="143">
                  <c:v>44472</c:v>
                </c:pt>
                <c:pt idx="144">
                  <c:v>44473</c:v>
                </c:pt>
                <c:pt idx="145">
                  <c:v>44474</c:v>
                </c:pt>
                <c:pt idx="146">
                  <c:v>44475</c:v>
                </c:pt>
                <c:pt idx="147">
                  <c:v>44476</c:v>
                </c:pt>
                <c:pt idx="148">
                  <c:v>44477</c:v>
                </c:pt>
                <c:pt idx="149">
                  <c:v>44478</c:v>
                </c:pt>
                <c:pt idx="150">
                  <c:v>44479</c:v>
                </c:pt>
                <c:pt idx="151">
                  <c:v>44480</c:v>
                </c:pt>
                <c:pt idx="152">
                  <c:v>44481</c:v>
                </c:pt>
                <c:pt idx="153">
                  <c:v>44482</c:v>
                </c:pt>
                <c:pt idx="154">
                  <c:v>44483</c:v>
                </c:pt>
                <c:pt idx="155">
                  <c:v>44484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44492</c:v>
                </c:pt>
                <c:pt idx="161">
                  <c:v>44493</c:v>
                </c:pt>
                <c:pt idx="162">
                  <c:v>44494</c:v>
                </c:pt>
                <c:pt idx="163">
                  <c:v>44495</c:v>
                </c:pt>
                <c:pt idx="164">
                  <c:v>44496</c:v>
                </c:pt>
                <c:pt idx="165">
                  <c:v>44498</c:v>
                </c:pt>
                <c:pt idx="166">
                  <c:v>44499</c:v>
                </c:pt>
                <c:pt idx="167">
                  <c:v>44500</c:v>
                </c:pt>
                <c:pt idx="168">
                  <c:v>44501</c:v>
                </c:pt>
                <c:pt idx="169">
                  <c:v>44502</c:v>
                </c:pt>
                <c:pt idx="170">
                  <c:v>44503</c:v>
                </c:pt>
                <c:pt idx="171">
                  <c:v>44504</c:v>
                </c:pt>
                <c:pt idx="172">
                  <c:v>44505</c:v>
                </c:pt>
                <c:pt idx="173">
                  <c:v>44506</c:v>
                </c:pt>
                <c:pt idx="174">
                  <c:v>44507</c:v>
                </c:pt>
                <c:pt idx="175">
                  <c:v>44508</c:v>
                </c:pt>
                <c:pt idx="176">
                  <c:v>44509</c:v>
                </c:pt>
                <c:pt idx="177">
                  <c:v>44510</c:v>
                </c:pt>
                <c:pt idx="178">
                  <c:v>44511</c:v>
                </c:pt>
                <c:pt idx="179">
                  <c:v>44512</c:v>
                </c:pt>
                <c:pt idx="180">
                  <c:v>44513</c:v>
                </c:pt>
                <c:pt idx="181">
                  <c:v>44514</c:v>
                </c:pt>
                <c:pt idx="182">
                  <c:v>44515</c:v>
                </c:pt>
                <c:pt idx="183">
                  <c:v>44516</c:v>
                </c:pt>
                <c:pt idx="184">
                  <c:v>44517</c:v>
                </c:pt>
                <c:pt idx="185">
                  <c:v>44518</c:v>
                </c:pt>
                <c:pt idx="186">
                  <c:v>44519</c:v>
                </c:pt>
                <c:pt idx="187">
                  <c:v>44520</c:v>
                </c:pt>
                <c:pt idx="188">
                  <c:v>44521</c:v>
                </c:pt>
                <c:pt idx="189">
                  <c:v>44522</c:v>
                </c:pt>
                <c:pt idx="190">
                  <c:v>44523</c:v>
                </c:pt>
                <c:pt idx="191">
                  <c:v>44524</c:v>
                </c:pt>
                <c:pt idx="192">
                  <c:v>44525</c:v>
                </c:pt>
                <c:pt idx="193">
                  <c:v>44527</c:v>
                </c:pt>
                <c:pt idx="194">
                  <c:v>44528</c:v>
                </c:pt>
                <c:pt idx="195">
                  <c:v>44529</c:v>
                </c:pt>
                <c:pt idx="196">
                  <c:v>44530</c:v>
                </c:pt>
                <c:pt idx="197">
                  <c:v>44531</c:v>
                </c:pt>
                <c:pt idx="198">
                  <c:v>44532</c:v>
                </c:pt>
                <c:pt idx="199">
                  <c:v>44533</c:v>
                </c:pt>
                <c:pt idx="200">
                  <c:v>44534</c:v>
                </c:pt>
                <c:pt idx="201">
                  <c:v>44535</c:v>
                </c:pt>
                <c:pt idx="202">
                  <c:v>44536</c:v>
                </c:pt>
                <c:pt idx="203">
                  <c:v>44537</c:v>
                </c:pt>
                <c:pt idx="204">
                  <c:v>44538</c:v>
                </c:pt>
                <c:pt idx="205">
                  <c:v>44539</c:v>
                </c:pt>
                <c:pt idx="206">
                  <c:v>44540</c:v>
                </c:pt>
                <c:pt idx="207">
                  <c:v>44541</c:v>
                </c:pt>
                <c:pt idx="208">
                  <c:v>44542</c:v>
                </c:pt>
                <c:pt idx="209">
                  <c:v>44543</c:v>
                </c:pt>
                <c:pt idx="210">
                  <c:v>44544</c:v>
                </c:pt>
                <c:pt idx="211">
                  <c:v>44545</c:v>
                </c:pt>
                <c:pt idx="212">
                  <c:v>44546</c:v>
                </c:pt>
                <c:pt idx="213">
                  <c:v>44547</c:v>
                </c:pt>
                <c:pt idx="214">
                  <c:v>44548</c:v>
                </c:pt>
                <c:pt idx="215">
                  <c:v>44549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44554</c:v>
                </c:pt>
                <c:pt idx="221">
                  <c:v>44555</c:v>
                </c:pt>
                <c:pt idx="222">
                  <c:v>44556</c:v>
                </c:pt>
                <c:pt idx="223">
                  <c:v>44557</c:v>
                </c:pt>
                <c:pt idx="224">
                  <c:v>44558</c:v>
                </c:pt>
                <c:pt idx="225">
                  <c:v>44559</c:v>
                </c:pt>
                <c:pt idx="226">
                  <c:v>44560</c:v>
                </c:pt>
                <c:pt idx="227">
                  <c:v>44561</c:v>
                </c:pt>
                <c:pt idx="228">
                  <c:v>44562</c:v>
                </c:pt>
                <c:pt idx="229">
                  <c:v>44563</c:v>
                </c:pt>
                <c:pt idx="230">
                  <c:v>44564</c:v>
                </c:pt>
                <c:pt idx="231">
                  <c:v>44565</c:v>
                </c:pt>
                <c:pt idx="232">
                  <c:v>44566</c:v>
                </c:pt>
                <c:pt idx="233">
                  <c:v>44567</c:v>
                </c:pt>
              </c:numCache>
            </c:numRef>
          </c:cat>
          <c:val>
            <c:numRef>
              <c:f>'Heart Rate Data'!$D$2:$D$235</c:f>
              <c:numCache>
                <c:formatCode>General</c:formatCode>
                <c:ptCount val="234"/>
                <c:pt idx="0">
                  <c:v>73.95</c:v>
                </c:pt>
                <c:pt idx="1">
                  <c:v>78.37</c:v>
                </c:pt>
                <c:pt idx="2">
                  <c:v>80.78</c:v>
                </c:pt>
                <c:pt idx="3">
                  <c:v>67.45</c:v>
                </c:pt>
                <c:pt idx="4">
                  <c:v>74.3</c:v>
                </c:pt>
                <c:pt idx="5">
                  <c:v>73.23</c:v>
                </c:pt>
                <c:pt idx="6">
                  <c:v>73.239999999999995</c:v>
                </c:pt>
                <c:pt idx="7">
                  <c:v>71.239999999999995</c:v>
                </c:pt>
                <c:pt idx="8">
                  <c:v>73.430000000000007</c:v>
                </c:pt>
                <c:pt idx="9">
                  <c:v>84.33</c:v>
                </c:pt>
                <c:pt idx="10">
                  <c:v>68.73</c:v>
                </c:pt>
                <c:pt idx="11">
                  <c:v>74.510000000000005</c:v>
                </c:pt>
                <c:pt idx="12">
                  <c:v>70.400000000000006</c:v>
                </c:pt>
                <c:pt idx="13">
                  <c:v>75.38</c:v>
                </c:pt>
                <c:pt idx="14">
                  <c:v>77.27</c:v>
                </c:pt>
                <c:pt idx="15">
                  <c:v>62.08</c:v>
                </c:pt>
                <c:pt idx="16">
                  <c:v>67.34</c:v>
                </c:pt>
                <c:pt idx="17">
                  <c:v>63.95</c:v>
                </c:pt>
                <c:pt idx="18">
                  <c:v>63.93</c:v>
                </c:pt>
                <c:pt idx="19">
                  <c:v>72.38</c:v>
                </c:pt>
                <c:pt idx="20">
                  <c:v>70.62</c:v>
                </c:pt>
                <c:pt idx="21">
                  <c:v>70.430000000000007</c:v>
                </c:pt>
                <c:pt idx="22">
                  <c:v>70.28</c:v>
                </c:pt>
                <c:pt idx="23">
                  <c:v>62.9</c:v>
                </c:pt>
                <c:pt idx="24">
                  <c:v>81.12</c:v>
                </c:pt>
                <c:pt idx="25">
                  <c:v>65.900000000000006</c:v>
                </c:pt>
                <c:pt idx="26">
                  <c:v>72.02</c:v>
                </c:pt>
                <c:pt idx="27">
                  <c:v>83.36</c:v>
                </c:pt>
                <c:pt idx="28">
                  <c:v>103.75</c:v>
                </c:pt>
                <c:pt idx="29">
                  <c:v>91.84</c:v>
                </c:pt>
                <c:pt idx="30">
                  <c:v>78.680000000000007</c:v>
                </c:pt>
                <c:pt idx="31">
                  <c:v>72.63</c:v>
                </c:pt>
                <c:pt idx="32">
                  <c:v>68.599999999999994</c:v>
                </c:pt>
                <c:pt idx="33">
                  <c:v>88.4</c:v>
                </c:pt>
                <c:pt idx="34">
                  <c:v>85.47</c:v>
                </c:pt>
                <c:pt idx="35">
                  <c:v>76.31</c:v>
                </c:pt>
                <c:pt idx="36">
                  <c:v>66.63</c:v>
                </c:pt>
                <c:pt idx="37">
                  <c:v>68.66</c:v>
                </c:pt>
                <c:pt idx="38">
                  <c:v>75.27</c:v>
                </c:pt>
                <c:pt idx="39">
                  <c:v>67.459999999999994</c:v>
                </c:pt>
                <c:pt idx="40">
                  <c:v>62.07</c:v>
                </c:pt>
                <c:pt idx="41">
                  <c:v>69.77</c:v>
                </c:pt>
                <c:pt idx="42">
                  <c:v>69.3</c:v>
                </c:pt>
                <c:pt idx="43">
                  <c:v>79.73</c:v>
                </c:pt>
                <c:pt idx="44">
                  <c:v>63.66</c:v>
                </c:pt>
                <c:pt idx="45">
                  <c:v>63.64</c:v>
                </c:pt>
                <c:pt idx="46">
                  <c:v>75.569999999999993</c:v>
                </c:pt>
                <c:pt idx="47">
                  <c:v>69.489999999999995</c:v>
                </c:pt>
                <c:pt idx="48">
                  <c:v>74.84</c:v>
                </c:pt>
                <c:pt idx="49">
                  <c:v>79.97</c:v>
                </c:pt>
                <c:pt idx="50">
                  <c:v>68.94</c:v>
                </c:pt>
                <c:pt idx="51">
                  <c:v>62.61</c:v>
                </c:pt>
                <c:pt idx="52">
                  <c:v>65.489999999999995</c:v>
                </c:pt>
                <c:pt idx="53">
                  <c:v>67.650000000000006</c:v>
                </c:pt>
                <c:pt idx="54">
                  <c:v>91.81</c:v>
                </c:pt>
                <c:pt idx="55">
                  <c:v>76.900000000000006</c:v>
                </c:pt>
                <c:pt idx="56">
                  <c:v>61.24</c:v>
                </c:pt>
                <c:pt idx="57">
                  <c:v>72.28</c:v>
                </c:pt>
                <c:pt idx="58">
                  <c:v>66</c:v>
                </c:pt>
                <c:pt idx="59">
                  <c:v>88.6</c:v>
                </c:pt>
                <c:pt idx="60">
                  <c:v>67.88</c:v>
                </c:pt>
                <c:pt idx="61">
                  <c:v>85.85</c:v>
                </c:pt>
                <c:pt idx="62">
                  <c:v>68.45</c:v>
                </c:pt>
                <c:pt idx="63">
                  <c:v>61.81</c:v>
                </c:pt>
                <c:pt idx="64">
                  <c:v>61.79</c:v>
                </c:pt>
                <c:pt idx="65">
                  <c:v>73.86</c:v>
                </c:pt>
                <c:pt idx="66">
                  <c:v>70.209999999999994</c:v>
                </c:pt>
                <c:pt idx="67">
                  <c:v>76.77</c:v>
                </c:pt>
                <c:pt idx="68">
                  <c:v>77.67</c:v>
                </c:pt>
                <c:pt idx="69">
                  <c:v>139.05000000000001</c:v>
                </c:pt>
                <c:pt idx="70">
                  <c:v>71.489999999999995</c:v>
                </c:pt>
                <c:pt idx="71">
                  <c:v>75.540000000000006</c:v>
                </c:pt>
                <c:pt idx="72">
                  <c:v>62.59</c:v>
                </c:pt>
                <c:pt idx="73">
                  <c:v>60.93</c:v>
                </c:pt>
                <c:pt idx="74">
                  <c:v>60.26</c:v>
                </c:pt>
                <c:pt idx="75">
                  <c:v>61.43</c:v>
                </c:pt>
                <c:pt idx="76">
                  <c:v>62.99</c:v>
                </c:pt>
                <c:pt idx="77">
                  <c:v>72.87</c:v>
                </c:pt>
                <c:pt idx="78">
                  <c:v>59.54</c:v>
                </c:pt>
                <c:pt idx="79">
                  <c:v>64.59</c:v>
                </c:pt>
                <c:pt idx="80">
                  <c:v>74.2</c:v>
                </c:pt>
                <c:pt idx="81">
                  <c:v>71.75</c:v>
                </c:pt>
                <c:pt idx="82">
                  <c:v>69.010000000000005</c:v>
                </c:pt>
                <c:pt idx="83">
                  <c:v>68.91</c:v>
                </c:pt>
                <c:pt idx="84">
                  <c:v>61.9</c:v>
                </c:pt>
                <c:pt idx="85">
                  <c:v>76.42</c:v>
                </c:pt>
                <c:pt idx="86">
                  <c:v>76.25</c:v>
                </c:pt>
                <c:pt idx="87">
                  <c:v>88.96</c:v>
                </c:pt>
                <c:pt idx="88">
                  <c:v>92.65</c:v>
                </c:pt>
                <c:pt idx="89">
                  <c:v>63.81</c:v>
                </c:pt>
                <c:pt idx="90">
                  <c:v>60.81</c:v>
                </c:pt>
                <c:pt idx="91">
                  <c:v>48.88</c:v>
                </c:pt>
                <c:pt idx="92">
                  <c:v>74.989999999999995</c:v>
                </c:pt>
                <c:pt idx="93">
                  <c:v>69.69</c:v>
                </c:pt>
                <c:pt idx="94">
                  <c:v>82.08</c:v>
                </c:pt>
                <c:pt idx="95">
                  <c:v>104</c:v>
                </c:pt>
                <c:pt idx="96">
                  <c:v>70.14</c:v>
                </c:pt>
                <c:pt idx="97">
                  <c:v>60.37</c:v>
                </c:pt>
                <c:pt idx="98">
                  <c:v>67.209999999999994</c:v>
                </c:pt>
                <c:pt idx="99">
                  <c:v>70.44</c:v>
                </c:pt>
                <c:pt idx="100">
                  <c:v>70.03</c:v>
                </c:pt>
                <c:pt idx="101">
                  <c:v>72.45</c:v>
                </c:pt>
                <c:pt idx="102">
                  <c:v>64.760000000000005</c:v>
                </c:pt>
                <c:pt idx="103">
                  <c:v>63.58</c:v>
                </c:pt>
                <c:pt idx="104">
                  <c:v>69.72</c:v>
                </c:pt>
                <c:pt idx="105">
                  <c:v>68.819999999999993</c:v>
                </c:pt>
                <c:pt idx="106">
                  <c:v>71.430000000000007</c:v>
                </c:pt>
                <c:pt idx="107">
                  <c:v>57.99</c:v>
                </c:pt>
                <c:pt idx="108">
                  <c:v>72.239999999999995</c:v>
                </c:pt>
                <c:pt idx="109">
                  <c:v>72.75</c:v>
                </c:pt>
                <c:pt idx="110">
                  <c:v>64.680000000000007</c:v>
                </c:pt>
                <c:pt idx="111">
                  <c:v>66.41</c:v>
                </c:pt>
                <c:pt idx="112">
                  <c:v>50.26</c:v>
                </c:pt>
                <c:pt idx="113">
                  <c:v>70.83</c:v>
                </c:pt>
                <c:pt idx="114">
                  <c:v>72.14</c:v>
                </c:pt>
                <c:pt idx="115">
                  <c:v>81.98</c:v>
                </c:pt>
                <c:pt idx="116">
                  <c:v>64.3</c:v>
                </c:pt>
                <c:pt idx="117">
                  <c:v>62.98</c:v>
                </c:pt>
                <c:pt idx="118">
                  <c:v>76.98</c:v>
                </c:pt>
                <c:pt idx="119">
                  <c:v>68.94</c:v>
                </c:pt>
                <c:pt idx="120">
                  <c:v>66.61</c:v>
                </c:pt>
                <c:pt idx="121">
                  <c:v>72.98</c:v>
                </c:pt>
                <c:pt idx="122">
                  <c:v>76.3</c:v>
                </c:pt>
                <c:pt idx="123">
                  <c:v>64</c:v>
                </c:pt>
                <c:pt idx="124">
                  <c:v>59.55</c:v>
                </c:pt>
                <c:pt idx="125">
                  <c:v>65.790000000000006</c:v>
                </c:pt>
                <c:pt idx="126">
                  <c:v>62.26</c:v>
                </c:pt>
                <c:pt idx="127">
                  <c:v>70.11</c:v>
                </c:pt>
                <c:pt idx="128">
                  <c:v>90.22</c:v>
                </c:pt>
                <c:pt idx="129">
                  <c:v>76.099999999999994</c:v>
                </c:pt>
                <c:pt idx="130">
                  <c:v>66.86</c:v>
                </c:pt>
                <c:pt idx="131">
                  <c:v>66.25</c:v>
                </c:pt>
                <c:pt idx="132">
                  <c:v>62.12</c:v>
                </c:pt>
                <c:pt idx="133">
                  <c:v>65.61</c:v>
                </c:pt>
                <c:pt idx="134">
                  <c:v>68.03</c:v>
                </c:pt>
                <c:pt idx="135">
                  <c:v>62.66</c:v>
                </c:pt>
                <c:pt idx="136">
                  <c:v>62.19</c:v>
                </c:pt>
                <c:pt idx="137">
                  <c:v>60.37</c:v>
                </c:pt>
                <c:pt idx="138">
                  <c:v>64.239999999999995</c:v>
                </c:pt>
                <c:pt idx="139">
                  <c:v>68.459999999999994</c:v>
                </c:pt>
                <c:pt idx="140">
                  <c:v>66.650000000000006</c:v>
                </c:pt>
                <c:pt idx="141">
                  <c:v>68.25</c:v>
                </c:pt>
                <c:pt idx="142">
                  <c:v>77.81</c:v>
                </c:pt>
                <c:pt idx="143">
                  <c:v>64.959999999999994</c:v>
                </c:pt>
                <c:pt idx="144">
                  <c:v>64.209999999999994</c:v>
                </c:pt>
                <c:pt idx="145">
                  <c:v>75.38</c:v>
                </c:pt>
                <c:pt idx="146">
                  <c:v>73.64</c:v>
                </c:pt>
                <c:pt idx="147">
                  <c:v>64.040000000000006</c:v>
                </c:pt>
                <c:pt idx="148">
                  <c:v>96.01</c:v>
                </c:pt>
                <c:pt idx="149">
                  <c:v>70.790000000000006</c:v>
                </c:pt>
                <c:pt idx="150">
                  <c:v>72.3</c:v>
                </c:pt>
                <c:pt idx="151">
                  <c:v>61.33</c:v>
                </c:pt>
                <c:pt idx="152">
                  <c:v>62.86</c:v>
                </c:pt>
                <c:pt idx="153">
                  <c:v>61.43</c:v>
                </c:pt>
                <c:pt idx="154">
                  <c:v>93.12</c:v>
                </c:pt>
                <c:pt idx="155">
                  <c:v>63.05</c:v>
                </c:pt>
                <c:pt idx="156">
                  <c:v>86.84</c:v>
                </c:pt>
                <c:pt idx="157">
                  <c:v>68.98</c:v>
                </c:pt>
                <c:pt idx="158">
                  <c:v>84.61</c:v>
                </c:pt>
                <c:pt idx="159">
                  <c:v>62.87</c:v>
                </c:pt>
                <c:pt idx="160">
                  <c:v>75.959999999999994</c:v>
                </c:pt>
                <c:pt idx="161">
                  <c:v>61.07</c:v>
                </c:pt>
                <c:pt idx="162">
                  <c:v>65.05</c:v>
                </c:pt>
                <c:pt idx="163">
                  <c:v>68.39</c:v>
                </c:pt>
                <c:pt idx="164">
                  <c:v>66.02</c:v>
                </c:pt>
                <c:pt idx="165">
                  <c:v>69.98</c:v>
                </c:pt>
                <c:pt idx="166">
                  <c:v>82.99</c:v>
                </c:pt>
                <c:pt idx="167">
                  <c:v>75.91</c:v>
                </c:pt>
                <c:pt idx="168">
                  <c:v>74.47</c:v>
                </c:pt>
                <c:pt idx="169">
                  <c:v>65.31</c:v>
                </c:pt>
                <c:pt idx="170">
                  <c:v>68.83</c:v>
                </c:pt>
                <c:pt idx="171">
                  <c:v>64.349999999999994</c:v>
                </c:pt>
                <c:pt idx="172">
                  <c:v>64.989999999999995</c:v>
                </c:pt>
                <c:pt idx="173">
                  <c:v>66.099999999999994</c:v>
                </c:pt>
                <c:pt idx="174">
                  <c:v>63.7</c:v>
                </c:pt>
                <c:pt idx="175">
                  <c:v>66.650000000000006</c:v>
                </c:pt>
                <c:pt idx="176">
                  <c:v>82.74</c:v>
                </c:pt>
                <c:pt idx="177">
                  <c:v>72.17</c:v>
                </c:pt>
                <c:pt idx="178">
                  <c:v>72.44</c:v>
                </c:pt>
                <c:pt idx="179">
                  <c:v>69.06</c:v>
                </c:pt>
                <c:pt idx="180">
                  <c:v>61.82</c:v>
                </c:pt>
                <c:pt idx="181">
                  <c:v>62.35</c:v>
                </c:pt>
                <c:pt idx="182">
                  <c:v>67.260000000000005</c:v>
                </c:pt>
                <c:pt idx="183">
                  <c:v>66.22</c:v>
                </c:pt>
                <c:pt idx="184">
                  <c:v>66.67</c:v>
                </c:pt>
                <c:pt idx="185">
                  <c:v>69.459999999999994</c:v>
                </c:pt>
                <c:pt idx="186">
                  <c:v>68.53</c:v>
                </c:pt>
                <c:pt idx="187">
                  <c:v>73.239999999999995</c:v>
                </c:pt>
                <c:pt idx="188">
                  <c:v>65.33</c:v>
                </c:pt>
                <c:pt idx="189">
                  <c:v>64.98</c:v>
                </c:pt>
                <c:pt idx="190">
                  <c:v>71.709999999999994</c:v>
                </c:pt>
                <c:pt idx="191">
                  <c:v>66.72</c:v>
                </c:pt>
                <c:pt idx="192">
                  <c:v>75.66</c:v>
                </c:pt>
                <c:pt idx="193">
                  <c:v>85.03</c:v>
                </c:pt>
                <c:pt idx="194">
                  <c:v>86.74</c:v>
                </c:pt>
                <c:pt idx="195">
                  <c:v>61.1</c:v>
                </c:pt>
                <c:pt idx="196">
                  <c:v>67.69</c:v>
                </c:pt>
                <c:pt idx="197">
                  <c:v>64.25</c:v>
                </c:pt>
                <c:pt idx="198">
                  <c:v>66.06</c:v>
                </c:pt>
                <c:pt idx="199">
                  <c:v>69.930000000000007</c:v>
                </c:pt>
                <c:pt idx="200">
                  <c:v>72.73</c:v>
                </c:pt>
                <c:pt idx="201">
                  <c:v>66.8</c:v>
                </c:pt>
                <c:pt idx="202">
                  <c:v>66.06</c:v>
                </c:pt>
                <c:pt idx="203">
                  <c:v>64.13</c:v>
                </c:pt>
                <c:pt idx="204">
                  <c:v>63.84</c:v>
                </c:pt>
                <c:pt idx="205">
                  <c:v>72.94</c:v>
                </c:pt>
                <c:pt idx="206">
                  <c:v>67.849999999999994</c:v>
                </c:pt>
                <c:pt idx="207">
                  <c:v>65.22</c:v>
                </c:pt>
                <c:pt idx="208">
                  <c:v>71.89</c:v>
                </c:pt>
                <c:pt idx="209">
                  <c:v>67.38</c:v>
                </c:pt>
                <c:pt idx="210">
                  <c:v>64.86</c:v>
                </c:pt>
                <c:pt idx="211">
                  <c:v>66.64</c:v>
                </c:pt>
                <c:pt idx="212">
                  <c:v>55.05</c:v>
                </c:pt>
                <c:pt idx="213">
                  <c:v>74.650000000000006</c:v>
                </c:pt>
                <c:pt idx="214">
                  <c:v>68.150000000000006</c:v>
                </c:pt>
                <c:pt idx="215">
                  <c:v>74.180000000000007</c:v>
                </c:pt>
                <c:pt idx="216">
                  <c:v>66.41</c:v>
                </c:pt>
                <c:pt idx="217">
                  <c:v>73.23</c:v>
                </c:pt>
                <c:pt idx="218">
                  <c:v>67.52</c:v>
                </c:pt>
                <c:pt idx="219">
                  <c:v>78.44</c:v>
                </c:pt>
                <c:pt idx="220">
                  <c:v>81.84</c:v>
                </c:pt>
                <c:pt idx="221">
                  <c:v>59.55</c:v>
                </c:pt>
                <c:pt idx="222">
                  <c:v>71.3</c:v>
                </c:pt>
                <c:pt idx="223">
                  <c:v>68.709999999999994</c:v>
                </c:pt>
                <c:pt idx="224">
                  <c:v>67.260000000000005</c:v>
                </c:pt>
                <c:pt idx="225">
                  <c:v>76.06</c:v>
                </c:pt>
                <c:pt idx="226">
                  <c:v>66.87</c:v>
                </c:pt>
                <c:pt idx="227">
                  <c:v>68.5</c:v>
                </c:pt>
                <c:pt idx="228">
                  <c:v>56.08</c:v>
                </c:pt>
                <c:pt idx="229">
                  <c:v>74.39</c:v>
                </c:pt>
                <c:pt idx="230">
                  <c:v>63.95</c:v>
                </c:pt>
                <c:pt idx="231">
                  <c:v>72.83</c:v>
                </c:pt>
                <c:pt idx="232">
                  <c:v>67.650000000000006</c:v>
                </c:pt>
                <c:pt idx="233">
                  <c:v>62.41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B-48FF-B13D-5406F7A4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926959"/>
        <c:axId val="1416932367"/>
      </c:lineChart>
      <c:dateAx>
        <c:axId val="141692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32367"/>
        <c:crosses val="autoZero"/>
        <c:auto val="1"/>
        <c:lblOffset val="100"/>
        <c:baseTimeUnit val="days"/>
      </c:dateAx>
      <c:valAx>
        <c:axId val="14169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(Count/min)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Heart Rate (count/min)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'Heart Rate Data'!$D$1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'Heart Rate Data'!$A$2:$A$235</c:f>
              <c:numCache>
                <c:formatCode>m/d/yyyy</c:formatCode>
                <c:ptCount val="234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  <c:pt idx="9">
                  <c:v>44332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44338</c:v>
                </c:pt>
                <c:pt idx="16">
                  <c:v>44339</c:v>
                </c:pt>
                <c:pt idx="17">
                  <c:v>44340</c:v>
                </c:pt>
                <c:pt idx="18">
                  <c:v>44341</c:v>
                </c:pt>
                <c:pt idx="19">
                  <c:v>44342</c:v>
                </c:pt>
                <c:pt idx="20">
                  <c:v>44343</c:v>
                </c:pt>
                <c:pt idx="21">
                  <c:v>44344</c:v>
                </c:pt>
                <c:pt idx="22">
                  <c:v>44345</c:v>
                </c:pt>
                <c:pt idx="23">
                  <c:v>44346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44352</c:v>
                </c:pt>
                <c:pt idx="30">
                  <c:v>44353</c:v>
                </c:pt>
                <c:pt idx="31">
                  <c:v>44354</c:v>
                </c:pt>
                <c:pt idx="32">
                  <c:v>44355</c:v>
                </c:pt>
                <c:pt idx="33">
                  <c:v>44357</c:v>
                </c:pt>
                <c:pt idx="34">
                  <c:v>44358</c:v>
                </c:pt>
                <c:pt idx="35">
                  <c:v>44359</c:v>
                </c:pt>
                <c:pt idx="36">
                  <c:v>44360</c:v>
                </c:pt>
                <c:pt idx="37">
                  <c:v>44361</c:v>
                </c:pt>
                <c:pt idx="38">
                  <c:v>44362</c:v>
                </c:pt>
                <c:pt idx="39">
                  <c:v>44363</c:v>
                </c:pt>
                <c:pt idx="40">
                  <c:v>44364</c:v>
                </c:pt>
                <c:pt idx="41">
                  <c:v>44365</c:v>
                </c:pt>
                <c:pt idx="42">
                  <c:v>44366</c:v>
                </c:pt>
                <c:pt idx="43">
                  <c:v>44367</c:v>
                </c:pt>
                <c:pt idx="44">
                  <c:v>44368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44372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  <c:pt idx="65">
                  <c:v>44391</c:v>
                </c:pt>
                <c:pt idx="66">
                  <c:v>44392</c:v>
                </c:pt>
                <c:pt idx="67">
                  <c:v>44393</c:v>
                </c:pt>
                <c:pt idx="68">
                  <c:v>44394</c:v>
                </c:pt>
                <c:pt idx="69">
                  <c:v>44397</c:v>
                </c:pt>
                <c:pt idx="70">
                  <c:v>44398</c:v>
                </c:pt>
                <c:pt idx="71">
                  <c:v>44399</c:v>
                </c:pt>
                <c:pt idx="72">
                  <c:v>44400</c:v>
                </c:pt>
                <c:pt idx="73">
                  <c:v>44401</c:v>
                </c:pt>
                <c:pt idx="74">
                  <c:v>44402</c:v>
                </c:pt>
                <c:pt idx="75">
                  <c:v>44403</c:v>
                </c:pt>
                <c:pt idx="76">
                  <c:v>44404</c:v>
                </c:pt>
                <c:pt idx="77">
                  <c:v>44405</c:v>
                </c:pt>
                <c:pt idx="78">
                  <c:v>44406</c:v>
                </c:pt>
                <c:pt idx="79">
                  <c:v>44407</c:v>
                </c:pt>
                <c:pt idx="80">
                  <c:v>44408</c:v>
                </c:pt>
                <c:pt idx="81">
                  <c:v>44409</c:v>
                </c:pt>
                <c:pt idx="82">
                  <c:v>44410</c:v>
                </c:pt>
                <c:pt idx="83">
                  <c:v>44411</c:v>
                </c:pt>
                <c:pt idx="84">
                  <c:v>44412</c:v>
                </c:pt>
                <c:pt idx="85">
                  <c:v>44413</c:v>
                </c:pt>
                <c:pt idx="86">
                  <c:v>44414</c:v>
                </c:pt>
                <c:pt idx="87">
                  <c:v>44415</c:v>
                </c:pt>
                <c:pt idx="88">
                  <c:v>44416</c:v>
                </c:pt>
                <c:pt idx="89">
                  <c:v>44417</c:v>
                </c:pt>
                <c:pt idx="90">
                  <c:v>44418</c:v>
                </c:pt>
                <c:pt idx="91">
                  <c:v>44419</c:v>
                </c:pt>
                <c:pt idx="92">
                  <c:v>44420</c:v>
                </c:pt>
                <c:pt idx="93">
                  <c:v>44421</c:v>
                </c:pt>
                <c:pt idx="94">
                  <c:v>44422</c:v>
                </c:pt>
                <c:pt idx="95">
                  <c:v>44423</c:v>
                </c:pt>
                <c:pt idx="96">
                  <c:v>44424</c:v>
                </c:pt>
                <c:pt idx="97">
                  <c:v>44425</c:v>
                </c:pt>
                <c:pt idx="98">
                  <c:v>44426</c:v>
                </c:pt>
                <c:pt idx="99">
                  <c:v>44427</c:v>
                </c:pt>
                <c:pt idx="100">
                  <c:v>44428</c:v>
                </c:pt>
                <c:pt idx="101">
                  <c:v>44429</c:v>
                </c:pt>
                <c:pt idx="102">
                  <c:v>44430</c:v>
                </c:pt>
                <c:pt idx="103">
                  <c:v>44431</c:v>
                </c:pt>
                <c:pt idx="104">
                  <c:v>44432</c:v>
                </c:pt>
                <c:pt idx="105">
                  <c:v>44433</c:v>
                </c:pt>
                <c:pt idx="106">
                  <c:v>44434</c:v>
                </c:pt>
                <c:pt idx="107">
                  <c:v>44435</c:v>
                </c:pt>
                <c:pt idx="108">
                  <c:v>44437</c:v>
                </c:pt>
                <c:pt idx="109">
                  <c:v>44438</c:v>
                </c:pt>
                <c:pt idx="110">
                  <c:v>44439</c:v>
                </c:pt>
                <c:pt idx="111">
                  <c:v>44440</c:v>
                </c:pt>
                <c:pt idx="112">
                  <c:v>44441</c:v>
                </c:pt>
                <c:pt idx="113">
                  <c:v>44442</c:v>
                </c:pt>
                <c:pt idx="114">
                  <c:v>44443</c:v>
                </c:pt>
                <c:pt idx="115">
                  <c:v>44444</c:v>
                </c:pt>
                <c:pt idx="116">
                  <c:v>44445</c:v>
                </c:pt>
                <c:pt idx="117">
                  <c:v>44446</c:v>
                </c:pt>
                <c:pt idx="118">
                  <c:v>44447</c:v>
                </c:pt>
                <c:pt idx="119">
                  <c:v>44448</c:v>
                </c:pt>
                <c:pt idx="120">
                  <c:v>44449</c:v>
                </c:pt>
                <c:pt idx="121">
                  <c:v>44450</c:v>
                </c:pt>
                <c:pt idx="122">
                  <c:v>44451</c:v>
                </c:pt>
                <c:pt idx="123">
                  <c:v>44452</c:v>
                </c:pt>
                <c:pt idx="124">
                  <c:v>44453</c:v>
                </c:pt>
                <c:pt idx="125">
                  <c:v>44454</c:v>
                </c:pt>
                <c:pt idx="126">
                  <c:v>44455</c:v>
                </c:pt>
                <c:pt idx="127">
                  <c:v>44456</c:v>
                </c:pt>
                <c:pt idx="128">
                  <c:v>44457</c:v>
                </c:pt>
                <c:pt idx="129">
                  <c:v>44458</c:v>
                </c:pt>
                <c:pt idx="130">
                  <c:v>44459</c:v>
                </c:pt>
                <c:pt idx="131">
                  <c:v>44460</c:v>
                </c:pt>
                <c:pt idx="132">
                  <c:v>44461</c:v>
                </c:pt>
                <c:pt idx="133">
                  <c:v>44462</c:v>
                </c:pt>
                <c:pt idx="134">
                  <c:v>44463</c:v>
                </c:pt>
                <c:pt idx="135">
                  <c:v>44464</c:v>
                </c:pt>
                <c:pt idx="136">
                  <c:v>44465</c:v>
                </c:pt>
                <c:pt idx="137">
                  <c:v>44466</c:v>
                </c:pt>
                <c:pt idx="138">
                  <c:v>44467</c:v>
                </c:pt>
                <c:pt idx="139">
                  <c:v>44468</c:v>
                </c:pt>
                <c:pt idx="140">
                  <c:v>44469</c:v>
                </c:pt>
                <c:pt idx="141">
                  <c:v>44470</c:v>
                </c:pt>
                <c:pt idx="142">
                  <c:v>44471</c:v>
                </c:pt>
                <c:pt idx="143">
                  <c:v>44472</c:v>
                </c:pt>
                <c:pt idx="144">
                  <c:v>44473</c:v>
                </c:pt>
                <c:pt idx="145">
                  <c:v>44474</c:v>
                </c:pt>
                <c:pt idx="146">
                  <c:v>44475</c:v>
                </c:pt>
                <c:pt idx="147">
                  <c:v>44476</c:v>
                </c:pt>
                <c:pt idx="148">
                  <c:v>44477</c:v>
                </c:pt>
                <c:pt idx="149">
                  <c:v>44478</c:v>
                </c:pt>
                <c:pt idx="150">
                  <c:v>44479</c:v>
                </c:pt>
                <c:pt idx="151">
                  <c:v>44480</c:v>
                </c:pt>
                <c:pt idx="152">
                  <c:v>44481</c:v>
                </c:pt>
                <c:pt idx="153">
                  <c:v>44482</c:v>
                </c:pt>
                <c:pt idx="154">
                  <c:v>44483</c:v>
                </c:pt>
                <c:pt idx="155">
                  <c:v>44484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44492</c:v>
                </c:pt>
                <c:pt idx="161">
                  <c:v>44493</c:v>
                </c:pt>
                <c:pt idx="162">
                  <c:v>44494</c:v>
                </c:pt>
                <c:pt idx="163">
                  <c:v>44495</c:v>
                </c:pt>
                <c:pt idx="164">
                  <c:v>44496</c:v>
                </c:pt>
                <c:pt idx="165">
                  <c:v>44498</c:v>
                </c:pt>
                <c:pt idx="166">
                  <c:v>44499</c:v>
                </c:pt>
                <c:pt idx="167">
                  <c:v>44500</c:v>
                </c:pt>
                <c:pt idx="168">
                  <c:v>44501</c:v>
                </c:pt>
                <c:pt idx="169">
                  <c:v>44502</c:v>
                </c:pt>
                <c:pt idx="170">
                  <c:v>44503</c:v>
                </c:pt>
                <c:pt idx="171">
                  <c:v>44504</c:v>
                </c:pt>
                <c:pt idx="172">
                  <c:v>44505</c:v>
                </c:pt>
                <c:pt idx="173">
                  <c:v>44506</c:v>
                </c:pt>
                <c:pt idx="174">
                  <c:v>44507</c:v>
                </c:pt>
                <c:pt idx="175">
                  <c:v>44508</c:v>
                </c:pt>
                <c:pt idx="176">
                  <c:v>44509</c:v>
                </c:pt>
                <c:pt idx="177">
                  <c:v>44510</c:v>
                </c:pt>
                <c:pt idx="178">
                  <c:v>44511</c:v>
                </c:pt>
                <c:pt idx="179">
                  <c:v>44512</c:v>
                </c:pt>
                <c:pt idx="180">
                  <c:v>44513</c:v>
                </c:pt>
                <c:pt idx="181">
                  <c:v>44514</c:v>
                </c:pt>
                <c:pt idx="182">
                  <c:v>44515</c:v>
                </c:pt>
                <c:pt idx="183">
                  <c:v>44516</c:v>
                </c:pt>
                <c:pt idx="184">
                  <c:v>44517</c:v>
                </c:pt>
                <c:pt idx="185">
                  <c:v>44518</c:v>
                </c:pt>
                <c:pt idx="186">
                  <c:v>44519</c:v>
                </c:pt>
                <c:pt idx="187">
                  <c:v>44520</c:v>
                </c:pt>
                <c:pt idx="188">
                  <c:v>44521</c:v>
                </c:pt>
                <c:pt idx="189">
                  <c:v>44522</c:v>
                </c:pt>
                <c:pt idx="190">
                  <c:v>44523</c:v>
                </c:pt>
                <c:pt idx="191">
                  <c:v>44524</c:v>
                </c:pt>
                <c:pt idx="192">
                  <c:v>44525</c:v>
                </c:pt>
                <c:pt idx="193">
                  <c:v>44527</c:v>
                </c:pt>
                <c:pt idx="194">
                  <c:v>44528</c:v>
                </c:pt>
                <c:pt idx="195">
                  <c:v>44529</c:v>
                </c:pt>
                <c:pt idx="196">
                  <c:v>44530</c:v>
                </c:pt>
                <c:pt idx="197">
                  <c:v>44531</c:v>
                </c:pt>
                <c:pt idx="198">
                  <c:v>44532</c:v>
                </c:pt>
                <c:pt idx="199">
                  <c:v>44533</c:v>
                </c:pt>
                <c:pt idx="200">
                  <c:v>44534</c:v>
                </c:pt>
                <c:pt idx="201">
                  <c:v>44535</c:v>
                </c:pt>
                <c:pt idx="202">
                  <c:v>44536</c:v>
                </c:pt>
                <c:pt idx="203">
                  <c:v>44537</c:v>
                </c:pt>
                <c:pt idx="204">
                  <c:v>44538</c:v>
                </c:pt>
                <c:pt idx="205">
                  <c:v>44539</c:v>
                </c:pt>
                <c:pt idx="206">
                  <c:v>44540</c:v>
                </c:pt>
                <c:pt idx="207">
                  <c:v>44541</c:v>
                </c:pt>
                <c:pt idx="208">
                  <c:v>44542</c:v>
                </c:pt>
                <c:pt idx="209">
                  <c:v>44543</c:v>
                </c:pt>
                <c:pt idx="210">
                  <c:v>44544</c:v>
                </c:pt>
                <c:pt idx="211">
                  <c:v>44545</c:v>
                </c:pt>
                <c:pt idx="212">
                  <c:v>44546</c:v>
                </c:pt>
                <c:pt idx="213">
                  <c:v>44547</c:v>
                </c:pt>
                <c:pt idx="214">
                  <c:v>44548</c:v>
                </c:pt>
                <c:pt idx="215">
                  <c:v>44549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44554</c:v>
                </c:pt>
                <c:pt idx="221">
                  <c:v>44555</c:v>
                </c:pt>
                <c:pt idx="222">
                  <c:v>44556</c:v>
                </c:pt>
                <c:pt idx="223">
                  <c:v>44557</c:v>
                </c:pt>
                <c:pt idx="224">
                  <c:v>44558</c:v>
                </c:pt>
                <c:pt idx="225">
                  <c:v>44559</c:v>
                </c:pt>
                <c:pt idx="226">
                  <c:v>44560</c:v>
                </c:pt>
                <c:pt idx="227">
                  <c:v>44561</c:v>
                </c:pt>
                <c:pt idx="228">
                  <c:v>44562</c:v>
                </c:pt>
                <c:pt idx="229">
                  <c:v>44563</c:v>
                </c:pt>
                <c:pt idx="230">
                  <c:v>44564</c:v>
                </c:pt>
                <c:pt idx="231">
                  <c:v>44565</c:v>
                </c:pt>
                <c:pt idx="232">
                  <c:v>44566</c:v>
                </c:pt>
                <c:pt idx="233">
                  <c:v>44567</c:v>
                </c:pt>
              </c:numCache>
            </c:numRef>
          </c:xVal>
          <c:yVal>
            <c:numRef>
              <c:f>'Heart Rate Data'!$D$2:$D$235</c:f>
              <c:numCache>
                <c:formatCode>General</c:formatCode>
                <c:ptCount val="234"/>
                <c:pt idx="0">
                  <c:v>73.95</c:v>
                </c:pt>
                <c:pt idx="1">
                  <c:v>78.37</c:v>
                </c:pt>
                <c:pt idx="2">
                  <c:v>80.78</c:v>
                </c:pt>
                <c:pt idx="3">
                  <c:v>67.45</c:v>
                </c:pt>
                <c:pt idx="4">
                  <c:v>74.3</c:v>
                </c:pt>
                <c:pt idx="5">
                  <c:v>73.23</c:v>
                </c:pt>
                <c:pt idx="6">
                  <c:v>73.239999999999995</c:v>
                </c:pt>
                <c:pt idx="7">
                  <c:v>71.239999999999995</c:v>
                </c:pt>
                <c:pt idx="8">
                  <c:v>73.430000000000007</c:v>
                </c:pt>
                <c:pt idx="9">
                  <c:v>84.33</c:v>
                </c:pt>
                <c:pt idx="10">
                  <c:v>68.73</c:v>
                </c:pt>
                <c:pt idx="11">
                  <c:v>74.510000000000005</c:v>
                </c:pt>
                <c:pt idx="12">
                  <c:v>70.400000000000006</c:v>
                </c:pt>
                <c:pt idx="13">
                  <c:v>75.38</c:v>
                </c:pt>
                <c:pt idx="14">
                  <c:v>77.27</c:v>
                </c:pt>
                <c:pt idx="15">
                  <c:v>62.08</c:v>
                </c:pt>
                <c:pt idx="16">
                  <c:v>67.34</c:v>
                </c:pt>
                <c:pt idx="17">
                  <c:v>63.95</c:v>
                </c:pt>
                <c:pt idx="18">
                  <c:v>63.93</c:v>
                </c:pt>
                <c:pt idx="19">
                  <c:v>72.38</c:v>
                </c:pt>
                <c:pt idx="20">
                  <c:v>70.62</c:v>
                </c:pt>
                <c:pt idx="21">
                  <c:v>70.430000000000007</c:v>
                </c:pt>
                <c:pt idx="22">
                  <c:v>70.28</c:v>
                </c:pt>
                <c:pt idx="23">
                  <c:v>62.9</c:v>
                </c:pt>
                <c:pt idx="24">
                  <c:v>81.12</c:v>
                </c:pt>
                <c:pt idx="25">
                  <c:v>65.900000000000006</c:v>
                </c:pt>
                <c:pt idx="26">
                  <c:v>72.02</c:v>
                </c:pt>
                <c:pt idx="27">
                  <c:v>83.36</c:v>
                </c:pt>
                <c:pt idx="28">
                  <c:v>103.75</c:v>
                </c:pt>
                <c:pt idx="29">
                  <c:v>91.84</c:v>
                </c:pt>
                <c:pt idx="30">
                  <c:v>78.680000000000007</c:v>
                </c:pt>
                <c:pt idx="31">
                  <c:v>72.63</c:v>
                </c:pt>
                <c:pt idx="32">
                  <c:v>68.599999999999994</c:v>
                </c:pt>
                <c:pt idx="33">
                  <c:v>88.4</c:v>
                </c:pt>
                <c:pt idx="34">
                  <c:v>85.47</c:v>
                </c:pt>
                <c:pt idx="35">
                  <c:v>76.31</c:v>
                </c:pt>
                <c:pt idx="36">
                  <c:v>66.63</c:v>
                </c:pt>
                <c:pt idx="37">
                  <c:v>68.66</c:v>
                </c:pt>
                <c:pt idx="38">
                  <c:v>75.27</c:v>
                </c:pt>
                <c:pt idx="39">
                  <c:v>67.459999999999994</c:v>
                </c:pt>
                <c:pt idx="40">
                  <c:v>62.07</c:v>
                </c:pt>
                <c:pt idx="41">
                  <c:v>69.77</c:v>
                </c:pt>
                <c:pt idx="42">
                  <c:v>69.3</c:v>
                </c:pt>
                <c:pt idx="43">
                  <c:v>79.73</c:v>
                </c:pt>
                <c:pt idx="44">
                  <c:v>63.66</c:v>
                </c:pt>
                <c:pt idx="45">
                  <c:v>63.64</c:v>
                </c:pt>
                <c:pt idx="46">
                  <c:v>75.569999999999993</c:v>
                </c:pt>
                <c:pt idx="47">
                  <c:v>69.489999999999995</c:v>
                </c:pt>
                <c:pt idx="48">
                  <c:v>74.84</c:v>
                </c:pt>
                <c:pt idx="49">
                  <c:v>79.97</c:v>
                </c:pt>
                <c:pt idx="50">
                  <c:v>68.94</c:v>
                </c:pt>
                <c:pt idx="51">
                  <c:v>62.61</c:v>
                </c:pt>
                <c:pt idx="52">
                  <c:v>65.489999999999995</c:v>
                </c:pt>
                <c:pt idx="53">
                  <c:v>67.650000000000006</c:v>
                </c:pt>
                <c:pt idx="54">
                  <c:v>91.81</c:v>
                </c:pt>
                <c:pt idx="55">
                  <c:v>76.900000000000006</c:v>
                </c:pt>
                <c:pt idx="56">
                  <c:v>61.24</c:v>
                </c:pt>
                <c:pt idx="57">
                  <c:v>72.28</c:v>
                </c:pt>
                <c:pt idx="58">
                  <c:v>66</c:v>
                </c:pt>
                <c:pt idx="59">
                  <c:v>88.6</c:v>
                </c:pt>
                <c:pt idx="60">
                  <c:v>67.88</c:v>
                </c:pt>
                <c:pt idx="61">
                  <c:v>85.85</c:v>
                </c:pt>
                <c:pt idx="62">
                  <c:v>68.45</c:v>
                </c:pt>
                <c:pt idx="63">
                  <c:v>61.81</c:v>
                </c:pt>
                <c:pt idx="64">
                  <c:v>61.79</c:v>
                </c:pt>
                <c:pt idx="65">
                  <c:v>73.86</c:v>
                </c:pt>
                <c:pt idx="66">
                  <c:v>70.209999999999994</c:v>
                </c:pt>
                <c:pt idx="67">
                  <c:v>76.77</c:v>
                </c:pt>
                <c:pt idx="68">
                  <c:v>77.67</c:v>
                </c:pt>
                <c:pt idx="69">
                  <c:v>139.05000000000001</c:v>
                </c:pt>
                <c:pt idx="70">
                  <c:v>71.489999999999995</c:v>
                </c:pt>
                <c:pt idx="71">
                  <c:v>75.540000000000006</c:v>
                </c:pt>
                <c:pt idx="72">
                  <c:v>62.59</c:v>
                </c:pt>
                <c:pt idx="73">
                  <c:v>60.93</c:v>
                </c:pt>
                <c:pt idx="74">
                  <c:v>60.26</c:v>
                </c:pt>
                <c:pt idx="75">
                  <c:v>61.43</c:v>
                </c:pt>
                <c:pt idx="76">
                  <c:v>62.99</c:v>
                </c:pt>
                <c:pt idx="77">
                  <c:v>72.87</c:v>
                </c:pt>
                <c:pt idx="78">
                  <c:v>59.54</c:v>
                </c:pt>
                <c:pt idx="79">
                  <c:v>64.59</c:v>
                </c:pt>
                <c:pt idx="80">
                  <c:v>74.2</c:v>
                </c:pt>
                <c:pt idx="81">
                  <c:v>71.75</c:v>
                </c:pt>
                <c:pt idx="82">
                  <c:v>69.010000000000005</c:v>
                </c:pt>
                <c:pt idx="83">
                  <c:v>68.91</c:v>
                </c:pt>
                <c:pt idx="84">
                  <c:v>61.9</c:v>
                </c:pt>
                <c:pt idx="85">
                  <c:v>76.42</c:v>
                </c:pt>
                <c:pt idx="86">
                  <c:v>76.25</c:v>
                </c:pt>
                <c:pt idx="87">
                  <c:v>88.96</c:v>
                </c:pt>
                <c:pt idx="88">
                  <c:v>92.65</c:v>
                </c:pt>
                <c:pt idx="89">
                  <c:v>63.81</c:v>
                </c:pt>
                <c:pt idx="90">
                  <c:v>60.81</c:v>
                </c:pt>
                <c:pt idx="91">
                  <c:v>48.88</c:v>
                </c:pt>
                <c:pt idx="92">
                  <c:v>74.989999999999995</c:v>
                </c:pt>
                <c:pt idx="93">
                  <c:v>69.69</c:v>
                </c:pt>
                <c:pt idx="94">
                  <c:v>82.08</c:v>
                </c:pt>
                <c:pt idx="95">
                  <c:v>104</c:v>
                </c:pt>
                <c:pt idx="96">
                  <c:v>70.14</c:v>
                </c:pt>
                <c:pt idx="97">
                  <c:v>60.37</c:v>
                </c:pt>
                <c:pt idx="98">
                  <c:v>67.209999999999994</c:v>
                </c:pt>
                <c:pt idx="99">
                  <c:v>70.44</c:v>
                </c:pt>
                <c:pt idx="100">
                  <c:v>70.03</c:v>
                </c:pt>
                <c:pt idx="101">
                  <c:v>72.45</c:v>
                </c:pt>
                <c:pt idx="102">
                  <c:v>64.760000000000005</c:v>
                </c:pt>
                <c:pt idx="103">
                  <c:v>63.58</c:v>
                </c:pt>
                <c:pt idx="104">
                  <c:v>69.72</c:v>
                </c:pt>
                <c:pt idx="105">
                  <c:v>68.819999999999993</c:v>
                </c:pt>
                <c:pt idx="106">
                  <c:v>71.430000000000007</c:v>
                </c:pt>
                <c:pt idx="107">
                  <c:v>57.99</c:v>
                </c:pt>
                <c:pt idx="108">
                  <c:v>72.239999999999995</c:v>
                </c:pt>
                <c:pt idx="109">
                  <c:v>72.75</c:v>
                </c:pt>
                <c:pt idx="110">
                  <c:v>64.680000000000007</c:v>
                </c:pt>
                <c:pt idx="111">
                  <c:v>66.41</c:v>
                </c:pt>
                <c:pt idx="112">
                  <c:v>50.26</c:v>
                </c:pt>
                <c:pt idx="113">
                  <c:v>70.83</c:v>
                </c:pt>
                <c:pt idx="114">
                  <c:v>72.14</c:v>
                </c:pt>
                <c:pt idx="115">
                  <c:v>81.98</c:v>
                </c:pt>
                <c:pt idx="116">
                  <c:v>64.3</c:v>
                </c:pt>
                <c:pt idx="117">
                  <c:v>62.98</c:v>
                </c:pt>
                <c:pt idx="118">
                  <c:v>76.98</c:v>
                </c:pt>
                <c:pt idx="119">
                  <c:v>68.94</c:v>
                </c:pt>
                <c:pt idx="120">
                  <c:v>66.61</c:v>
                </c:pt>
                <c:pt idx="121">
                  <c:v>72.98</c:v>
                </c:pt>
                <c:pt idx="122">
                  <c:v>76.3</c:v>
                </c:pt>
                <c:pt idx="123">
                  <c:v>64</c:v>
                </c:pt>
                <c:pt idx="124">
                  <c:v>59.55</c:v>
                </c:pt>
                <c:pt idx="125">
                  <c:v>65.790000000000006</c:v>
                </c:pt>
                <c:pt idx="126">
                  <c:v>62.26</c:v>
                </c:pt>
                <c:pt idx="127">
                  <c:v>70.11</c:v>
                </c:pt>
                <c:pt idx="128">
                  <c:v>90.22</c:v>
                </c:pt>
                <c:pt idx="129">
                  <c:v>76.099999999999994</c:v>
                </c:pt>
                <c:pt idx="130">
                  <c:v>66.86</c:v>
                </c:pt>
                <c:pt idx="131">
                  <c:v>66.25</c:v>
                </c:pt>
                <c:pt idx="132">
                  <c:v>62.12</c:v>
                </c:pt>
                <c:pt idx="133">
                  <c:v>65.61</c:v>
                </c:pt>
                <c:pt idx="134">
                  <c:v>68.03</c:v>
                </c:pt>
                <c:pt idx="135">
                  <c:v>62.66</c:v>
                </c:pt>
                <c:pt idx="136">
                  <c:v>62.19</c:v>
                </c:pt>
                <c:pt idx="137">
                  <c:v>60.37</c:v>
                </c:pt>
                <c:pt idx="138">
                  <c:v>64.239999999999995</c:v>
                </c:pt>
                <c:pt idx="139">
                  <c:v>68.459999999999994</c:v>
                </c:pt>
                <c:pt idx="140">
                  <c:v>66.650000000000006</c:v>
                </c:pt>
                <c:pt idx="141">
                  <c:v>68.25</c:v>
                </c:pt>
                <c:pt idx="142">
                  <c:v>77.81</c:v>
                </c:pt>
                <c:pt idx="143">
                  <c:v>64.959999999999994</c:v>
                </c:pt>
                <c:pt idx="144">
                  <c:v>64.209999999999994</c:v>
                </c:pt>
                <c:pt idx="145">
                  <c:v>75.38</c:v>
                </c:pt>
                <c:pt idx="146">
                  <c:v>73.64</c:v>
                </c:pt>
                <c:pt idx="147">
                  <c:v>64.040000000000006</c:v>
                </c:pt>
                <c:pt idx="148">
                  <c:v>96.01</c:v>
                </c:pt>
                <c:pt idx="149">
                  <c:v>70.790000000000006</c:v>
                </c:pt>
                <c:pt idx="150">
                  <c:v>72.3</c:v>
                </c:pt>
                <c:pt idx="151">
                  <c:v>61.33</c:v>
                </c:pt>
                <c:pt idx="152">
                  <c:v>62.86</c:v>
                </c:pt>
                <c:pt idx="153">
                  <c:v>61.43</c:v>
                </c:pt>
                <c:pt idx="154">
                  <c:v>93.12</c:v>
                </c:pt>
                <c:pt idx="155">
                  <c:v>63.05</c:v>
                </c:pt>
                <c:pt idx="156">
                  <c:v>86.84</c:v>
                </c:pt>
                <c:pt idx="157">
                  <c:v>68.98</c:v>
                </c:pt>
                <c:pt idx="158">
                  <c:v>84.61</c:v>
                </c:pt>
                <c:pt idx="159">
                  <c:v>62.87</c:v>
                </c:pt>
                <c:pt idx="160">
                  <c:v>75.959999999999994</c:v>
                </c:pt>
                <c:pt idx="161">
                  <c:v>61.07</c:v>
                </c:pt>
                <c:pt idx="162">
                  <c:v>65.05</c:v>
                </c:pt>
                <c:pt idx="163">
                  <c:v>68.39</c:v>
                </c:pt>
                <c:pt idx="164">
                  <c:v>66.02</c:v>
                </c:pt>
                <c:pt idx="165">
                  <c:v>69.98</c:v>
                </c:pt>
                <c:pt idx="166">
                  <c:v>82.99</c:v>
                </c:pt>
                <c:pt idx="167">
                  <c:v>75.91</c:v>
                </c:pt>
                <c:pt idx="168">
                  <c:v>74.47</c:v>
                </c:pt>
                <c:pt idx="169">
                  <c:v>65.31</c:v>
                </c:pt>
                <c:pt idx="170">
                  <c:v>68.83</c:v>
                </c:pt>
                <c:pt idx="171">
                  <c:v>64.349999999999994</c:v>
                </c:pt>
                <c:pt idx="172">
                  <c:v>64.989999999999995</c:v>
                </c:pt>
                <c:pt idx="173">
                  <c:v>66.099999999999994</c:v>
                </c:pt>
                <c:pt idx="174">
                  <c:v>63.7</c:v>
                </c:pt>
                <c:pt idx="175">
                  <c:v>66.650000000000006</c:v>
                </c:pt>
                <c:pt idx="176">
                  <c:v>82.74</c:v>
                </c:pt>
                <c:pt idx="177">
                  <c:v>72.17</c:v>
                </c:pt>
                <c:pt idx="178">
                  <c:v>72.44</c:v>
                </c:pt>
                <c:pt idx="179">
                  <c:v>69.06</c:v>
                </c:pt>
                <c:pt idx="180">
                  <c:v>61.82</c:v>
                </c:pt>
                <c:pt idx="181">
                  <c:v>62.35</c:v>
                </c:pt>
                <c:pt idx="182">
                  <c:v>67.260000000000005</c:v>
                </c:pt>
                <c:pt idx="183">
                  <c:v>66.22</c:v>
                </c:pt>
                <c:pt idx="184">
                  <c:v>66.67</c:v>
                </c:pt>
                <c:pt idx="185">
                  <c:v>69.459999999999994</c:v>
                </c:pt>
                <c:pt idx="186">
                  <c:v>68.53</c:v>
                </c:pt>
                <c:pt idx="187">
                  <c:v>73.239999999999995</c:v>
                </c:pt>
                <c:pt idx="188">
                  <c:v>65.33</c:v>
                </c:pt>
                <c:pt idx="189">
                  <c:v>64.98</c:v>
                </c:pt>
                <c:pt idx="190">
                  <c:v>71.709999999999994</c:v>
                </c:pt>
                <c:pt idx="191">
                  <c:v>66.72</c:v>
                </c:pt>
                <c:pt idx="192">
                  <c:v>75.66</c:v>
                </c:pt>
                <c:pt idx="193">
                  <c:v>85.03</c:v>
                </c:pt>
                <c:pt idx="194">
                  <c:v>86.74</c:v>
                </c:pt>
                <c:pt idx="195">
                  <c:v>61.1</c:v>
                </c:pt>
                <c:pt idx="196">
                  <c:v>67.69</c:v>
                </c:pt>
                <c:pt idx="197">
                  <c:v>64.25</c:v>
                </c:pt>
                <c:pt idx="198">
                  <c:v>66.06</c:v>
                </c:pt>
                <c:pt idx="199">
                  <c:v>69.930000000000007</c:v>
                </c:pt>
                <c:pt idx="200">
                  <c:v>72.73</c:v>
                </c:pt>
                <c:pt idx="201">
                  <c:v>66.8</c:v>
                </c:pt>
                <c:pt idx="202">
                  <c:v>66.06</c:v>
                </c:pt>
                <c:pt idx="203">
                  <c:v>64.13</c:v>
                </c:pt>
                <c:pt idx="204">
                  <c:v>63.84</c:v>
                </c:pt>
                <c:pt idx="205">
                  <c:v>72.94</c:v>
                </c:pt>
                <c:pt idx="206">
                  <c:v>67.849999999999994</c:v>
                </c:pt>
                <c:pt idx="207">
                  <c:v>65.22</c:v>
                </c:pt>
                <c:pt idx="208">
                  <c:v>71.89</c:v>
                </c:pt>
                <c:pt idx="209">
                  <c:v>67.38</c:v>
                </c:pt>
                <c:pt idx="210">
                  <c:v>64.86</c:v>
                </c:pt>
                <c:pt idx="211">
                  <c:v>66.64</c:v>
                </c:pt>
                <c:pt idx="212">
                  <c:v>55.05</c:v>
                </c:pt>
                <c:pt idx="213">
                  <c:v>74.650000000000006</c:v>
                </c:pt>
                <c:pt idx="214">
                  <c:v>68.150000000000006</c:v>
                </c:pt>
                <c:pt idx="215">
                  <c:v>74.180000000000007</c:v>
                </c:pt>
                <c:pt idx="216">
                  <c:v>66.41</c:v>
                </c:pt>
                <c:pt idx="217">
                  <c:v>73.23</c:v>
                </c:pt>
                <c:pt idx="218">
                  <c:v>67.52</c:v>
                </c:pt>
                <c:pt idx="219">
                  <c:v>78.44</c:v>
                </c:pt>
                <c:pt idx="220">
                  <c:v>81.84</c:v>
                </c:pt>
                <c:pt idx="221">
                  <c:v>59.55</c:v>
                </c:pt>
                <c:pt idx="222">
                  <c:v>71.3</c:v>
                </c:pt>
                <c:pt idx="223">
                  <c:v>68.709999999999994</c:v>
                </c:pt>
                <c:pt idx="224">
                  <c:v>67.260000000000005</c:v>
                </c:pt>
                <c:pt idx="225">
                  <c:v>76.06</c:v>
                </c:pt>
                <c:pt idx="226">
                  <c:v>66.87</c:v>
                </c:pt>
                <c:pt idx="227">
                  <c:v>68.5</c:v>
                </c:pt>
                <c:pt idx="228">
                  <c:v>56.08</c:v>
                </c:pt>
                <c:pt idx="229">
                  <c:v>74.39</c:v>
                </c:pt>
                <c:pt idx="230">
                  <c:v>63.95</c:v>
                </c:pt>
                <c:pt idx="231">
                  <c:v>72.83</c:v>
                </c:pt>
                <c:pt idx="232">
                  <c:v>67.650000000000006</c:v>
                </c:pt>
                <c:pt idx="233">
                  <c:v>62.41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8-456B-97D0-A335A90D5B7B}"/>
            </c:ext>
          </c:extLst>
        </c:ser>
        <c:ser>
          <c:idx val="1"/>
          <c:order val="1"/>
          <c:tx>
            <c:v>Workout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'Heart Rate Data'!$E$2:$E$235</c:f>
              <c:strCache>
                <c:ptCount val="234"/>
                <c:pt idx="0">
                  <c:v>No</c:v>
                </c:pt>
                <c:pt idx="1">
                  <c:v>Yes</c:v>
                </c:pt>
                <c:pt idx="2">
                  <c:v>No</c:v>
                </c:pt>
                <c:pt idx="3">
                  <c:v>No</c:v>
                </c:pt>
                <c:pt idx="4">
                  <c:v>Yes</c:v>
                </c:pt>
                <c:pt idx="5">
                  <c:v>Yes</c:v>
                </c:pt>
                <c:pt idx="6">
                  <c:v>Yes</c:v>
                </c:pt>
                <c:pt idx="7">
                  <c:v>Yes</c:v>
                </c:pt>
                <c:pt idx="8">
                  <c:v>No</c:v>
                </c:pt>
                <c:pt idx="9">
                  <c:v>No</c:v>
                </c:pt>
                <c:pt idx="10">
                  <c:v>Yes</c:v>
                </c:pt>
                <c:pt idx="11">
                  <c:v>Yes</c:v>
                </c:pt>
                <c:pt idx="12">
                  <c:v>Yes</c:v>
                </c:pt>
                <c:pt idx="13">
                  <c:v>Yes</c:v>
                </c:pt>
                <c:pt idx="14">
                  <c:v>Yes</c:v>
                </c:pt>
                <c:pt idx="15">
                  <c:v>No</c:v>
                </c:pt>
                <c:pt idx="16">
                  <c:v>No</c:v>
                </c:pt>
                <c:pt idx="17">
                  <c:v>Yes</c:v>
                </c:pt>
                <c:pt idx="18">
                  <c:v>Yes</c:v>
                </c:pt>
                <c:pt idx="19">
                  <c:v>Yes</c:v>
                </c:pt>
                <c:pt idx="20">
                  <c:v>Yes</c:v>
                </c:pt>
                <c:pt idx="21">
                  <c:v>Yes</c:v>
                </c:pt>
                <c:pt idx="22">
                  <c:v>No</c:v>
                </c:pt>
                <c:pt idx="23">
                  <c:v>No</c:v>
                </c:pt>
                <c:pt idx="24">
                  <c:v>Yes</c:v>
                </c:pt>
                <c:pt idx="25">
                  <c:v>No</c:v>
                </c:pt>
                <c:pt idx="26">
                  <c:v>No</c:v>
                </c:pt>
                <c:pt idx="27">
                  <c:v>No</c:v>
                </c:pt>
                <c:pt idx="28">
                  <c:v>No</c:v>
                </c:pt>
                <c:pt idx="29">
                  <c:v>No</c:v>
                </c:pt>
                <c:pt idx="30">
                  <c:v>No</c:v>
                </c:pt>
                <c:pt idx="31">
                  <c:v>No</c:v>
                </c:pt>
                <c:pt idx="32">
                  <c:v>No</c:v>
                </c:pt>
                <c:pt idx="33">
                  <c:v>No</c:v>
                </c:pt>
                <c:pt idx="34">
                  <c:v>Yes</c:v>
                </c:pt>
                <c:pt idx="35">
                  <c:v>No</c:v>
                </c:pt>
                <c:pt idx="36">
                  <c:v>No</c:v>
                </c:pt>
                <c:pt idx="37">
                  <c:v>No</c:v>
                </c:pt>
                <c:pt idx="38">
                  <c:v>Yes</c:v>
                </c:pt>
                <c:pt idx="39">
                  <c:v>No</c:v>
                </c:pt>
                <c:pt idx="40">
                  <c:v>No</c:v>
                </c:pt>
                <c:pt idx="41">
                  <c:v>No</c:v>
                </c:pt>
                <c:pt idx="42">
                  <c:v>No</c:v>
                </c:pt>
                <c:pt idx="43">
                  <c:v>No</c:v>
                </c:pt>
                <c:pt idx="44">
                  <c:v>No</c:v>
                </c:pt>
                <c:pt idx="45">
                  <c:v>No</c:v>
                </c:pt>
                <c:pt idx="46">
                  <c:v>No</c:v>
                </c:pt>
                <c:pt idx="47">
                  <c:v>No</c:v>
                </c:pt>
                <c:pt idx="48">
                  <c:v>No</c:v>
                </c:pt>
                <c:pt idx="49">
                  <c:v>Yes</c:v>
                </c:pt>
                <c:pt idx="50">
                  <c:v>No</c:v>
                </c:pt>
                <c:pt idx="51">
                  <c:v>No</c:v>
                </c:pt>
                <c:pt idx="52">
                  <c:v>No</c:v>
                </c:pt>
                <c:pt idx="53">
                  <c:v>No</c:v>
                </c:pt>
                <c:pt idx="54">
                  <c:v>No</c:v>
                </c:pt>
                <c:pt idx="55">
                  <c:v>No</c:v>
                </c:pt>
                <c:pt idx="56">
                  <c:v>No</c:v>
                </c:pt>
                <c:pt idx="57">
                  <c:v>Yes</c:v>
                </c:pt>
                <c:pt idx="58">
                  <c:v>No</c:v>
                </c:pt>
                <c:pt idx="59">
                  <c:v>No</c:v>
                </c:pt>
                <c:pt idx="60">
                  <c:v>No</c:v>
                </c:pt>
                <c:pt idx="61">
                  <c:v>No</c:v>
                </c:pt>
                <c:pt idx="62">
                  <c:v>No</c:v>
                </c:pt>
                <c:pt idx="63">
                  <c:v>No</c:v>
                </c:pt>
                <c:pt idx="64">
                  <c:v>No</c:v>
                </c:pt>
                <c:pt idx="65">
                  <c:v>No</c:v>
                </c:pt>
                <c:pt idx="66">
                  <c:v>No</c:v>
                </c:pt>
                <c:pt idx="67">
                  <c:v>No</c:v>
                </c:pt>
                <c:pt idx="68">
                  <c:v>No</c:v>
                </c:pt>
                <c:pt idx="69">
                  <c:v>Yes</c:v>
                </c:pt>
                <c:pt idx="70">
                  <c:v>No</c:v>
                </c:pt>
                <c:pt idx="71">
                  <c:v>No</c:v>
                </c:pt>
                <c:pt idx="72">
                  <c:v>No</c:v>
                </c:pt>
                <c:pt idx="73">
                  <c:v>No</c:v>
                </c:pt>
                <c:pt idx="74">
                  <c:v>No</c:v>
                </c:pt>
                <c:pt idx="75">
                  <c:v>No</c:v>
                </c:pt>
                <c:pt idx="76">
                  <c:v>No</c:v>
                </c:pt>
                <c:pt idx="77">
                  <c:v>No</c:v>
                </c:pt>
                <c:pt idx="78">
                  <c:v>No</c:v>
                </c:pt>
                <c:pt idx="79">
                  <c:v>No</c:v>
                </c:pt>
                <c:pt idx="80">
                  <c:v>No</c:v>
                </c:pt>
                <c:pt idx="81">
                  <c:v>No</c:v>
                </c:pt>
                <c:pt idx="82">
                  <c:v>Yes</c:v>
                </c:pt>
                <c:pt idx="83">
                  <c:v>Yes</c:v>
                </c:pt>
                <c:pt idx="84">
                  <c:v>No</c:v>
                </c:pt>
                <c:pt idx="85">
                  <c:v>No</c:v>
                </c:pt>
                <c:pt idx="86">
                  <c:v>No</c:v>
                </c:pt>
                <c:pt idx="87">
                  <c:v>No</c:v>
                </c:pt>
                <c:pt idx="88">
                  <c:v>No</c:v>
                </c:pt>
                <c:pt idx="89">
                  <c:v>No</c:v>
                </c:pt>
                <c:pt idx="90">
                  <c:v>No</c:v>
                </c:pt>
                <c:pt idx="91">
                  <c:v>No</c:v>
                </c:pt>
                <c:pt idx="92">
                  <c:v>No</c:v>
                </c:pt>
                <c:pt idx="93">
                  <c:v>No</c:v>
                </c:pt>
                <c:pt idx="94">
                  <c:v>No</c:v>
                </c:pt>
                <c:pt idx="95">
                  <c:v>No</c:v>
                </c:pt>
                <c:pt idx="96">
                  <c:v>No</c:v>
                </c:pt>
                <c:pt idx="97">
                  <c:v>No</c:v>
                </c:pt>
                <c:pt idx="98">
                  <c:v>No</c:v>
                </c:pt>
                <c:pt idx="99">
                  <c:v>No</c:v>
                </c:pt>
                <c:pt idx="100">
                  <c:v>No</c:v>
                </c:pt>
                <c:pt idx="101">
                  <c:v>No</c:v>
                </c:pt>
                <c:pt idx="102">
                  <c:v>No</c:v>
                </c:pt>
                <c:pt idx="103">
                  <c:v>No</c:v>
                </c:pt>
                <c:pt idx="104">
                  <c:v>No</c:v>
                </c:pt>
                <c:pt idx="105">
                  <c:v>No</c:v>
                </c:pt>
                <c:pt idx="106">
                  <c:v>No</c:v>
                </c:pt>
                <c:pt idx="107">
                  <c:v>No</c:v>
                </c:pt>
                <c:pt idx="108">
                  <c:v>No</c:v>
                </c:pt>
                <c:pt idx="109">
                  <c:v>Yes</c:v>
                </c:pt>
                <c:pt idx="110">
                  <c:v>No</c:v>
                </c:pt>
                <c:pt idx="111">
                  <c:v>No</c:v>
                </c:pt>
                <c:pt idx="112">
                  <c:v>No</c:v>
                </c:pt>
                <c:pt idx="113">
                  <c:v>No</c:v>
                </c:pt>
                <c:pt idx="114">
                  <c:v>No</c:v>
                </c:pt>
                <c:pt idx="115">
                  <c:v>No</c:v>
                </c:pt>
                <c:pt idx="116">
                  <c:v>No</c:v>
                </c:pt>
                <c:pt idx="117">
                  <c:v>No</c:v>
                </c:pt>
                <c:pt idx="118">
                  <c:v>Yes</c:v>
                </c:pt>
                <c:pt idx="119">
                  <c:v>No</c:v>
                </c:pt>
                <c:pt idx="120">
                  <c:v>No</c:v>
                </c:pt>
                <c:pt idx="121">
                  <c:v>No</c:v>
                </c:pt>
                <c:pt idx="122">
                  <c:v>No</c:v>
                </c:pt>
                <c:pt idx="123">
                  <c:v>No</c:v>
                </c:pt>
                <c:pt idx="124">
                  <c:v>No</c:v>
                </c:pt>
                <c:pt idx="125">
                  <c:v>No</c:v>
                </c:pt>
                <c:pt idx="126">
                  <c:v>No</c:v>
                </c:pt>
                <c:pt idx="127">
                  <c:v>No</c:v>
                </c:pt>
                <c:pt idx="128">
                  <c:v>No</c:v>
                </c:pt>
                <c:pt idx="129">
                  <c:v>No</c:v>
                </c:pt>
                <c:pt idx="130">
                  <c:v>No</c:v>
                </c:pt>
                <c:pt idx="131">
                  <c:v>Yes</c:v>
                </c:pt>
                <c:pt idx="132">
                  <c:v>No</c:v>
                </c:pt>
                <c:pt idx="133">
                  <c:v>No</c:v>
                </c:pt>
                <c:pt idx="134">
                  <c:v>No</c:v>
                </c:pt>
                <c:pt idx="135">
                  <c:v>No</c:v>
                </c:pt>
                <c:pt idx="136">
                  <c:v>No</c:v>
                </c:pt>
                <c:pt idx="137">
                  <c:v>No</c:v>
                </c:pt>
                <c:pt idx="138">
                  <c:v>No</c:v>
                </c:pt>
                <c:pt idx="139">
                  <c:v>No</c:v>
                </c:pt>
                <c:pt idx="140">
                  <c:v>No</c:v>
                </c:pt>
                <c:pt idx="141">
                  <c:v>No</c:v>
                </c:pt>
                <c:pt idx="142">
                  <c:v>No</c:v>
                </c:pt>
                <c:pt idx="143">
                  <c:v>No</c:v>
                </c:pt>
                <c:pt idx="144">
                  <c:v>No</c:v>
                </c:pt>
                <c:pt idx="145">
                  <c:v>No</c:v>
                </c:pt>
                <c:pt idx="146">
                  <c:v>Yes</c:v>
                </c:pt>
                <c:pt idx="147">
                  <c:v>No</c:v>
                </c:pt>
                <c:pt idx="148">
                  <c:v>Yes</c:v>
                </c:pt>
                <c:pt idx="149">
                  <c:v>No</c:v>
                </c:pt>
                <c:pt idx="150">
                  <c:v>Yes</c:v>
                </c:pt>
                <c:pt idx="151">
                  <c:v>No</c:v>
                </c:pt>
                <c:pt idx="152">
                  <c:v>No</c:v>
                </c:pt>
                <c:pt idx="153">
                  <c:v>No</c:v>
                </c:pt>
                <c:pt idx="154">
                  <c:v>Yes</c:v>
                </c:pt>
                <c:pt idx="155">
                  <c:v>No</c:v>
                </c:pt>
                <c:pt idx="156">
                  <c:v>Yes</c:v>
                </c:pt>
                <c:pt idx="157">
                  <c:v>No</c:v>
                </c:pt>
                <c:pt idx="158">
                  <c:v>Yes</c:v>
                </c:pt>
                <c:pt idx="159">
                  <c:v>No</c:v>
                </c:pt>
                <c:pt idx="160">
                  <c:v>Yes</c:v>
                </c:pt>
                <c:pt idx="161">
                  <c:v>No</c:v>
                </c:pt>
                <c:pt idx="162">
                  <c:v>No</c:v>
                </c:pt>
                <c:pt idx="163">
                  <c:v>No</c:v>
                </c:pt>
                <c:pt idx="164">
                  <c:v>No</c:v>
                </c:pt>
                <c:pt idx="165">
                  <c:v>No</c:v>
                </c:pt>
                <c:pt idx="166">
                  <c:v>No</c:v>
                </c:pt>
                <c:pt idx="167">
                  <c:v>No</c:v>
                </c:pt>
                <c:pt idx="168">
                  <c:v>Yes</c:v>
                </c:pt>
                <c:pt idx="169">
                  <c:v>No</c:v>
                </c:pt>
                <c:pt idx="170">
                  <c:v>No</c:v>
                </c:pt>
                <c:pt idx="171">
                  <c:v>No</c:v>
                </c:pt>
                <c:pt idx="172">
                  <c:v>No</c:v>
                </c:pt>
                <c:pt idx="173">
                  <c:v>No</c:v>
                </c:pt>
                <c:pt idx="174">
                  <c:v>No</c:v>
                </c:pt>
                <c:pt idx="175">
                  <c:v>No</c:v>
                </c:pt>
                <c:pt idx="176">
                  <c:v>Yes</c:v>
                </c:pt>
                <c:pt idx="177">
                  <c:v>No</c:v>
                </c:pt>
                <c:pt idx="178">
                  <c:v>No</c:v>
                </c:pt>
                <c:pt idx="179">
                  <c:v>Yes</c:v>
                </c:pt>
                <c:pt idx="180">
                  <c:v>No</c:v>
                </c:pt>
                <c:pt idx="181">
                  <c:v>No</c:v>
                </c:pt>
                <c:pt idx="182">
                  <c:v>No</c:v>
                </c:pt>
                <c:pt idx="183">
                  <c:v>No</c:v>
                </c:pt>
                <c:pt idx="184">
                  <c:v>No</c:v>
                </c:pt>
                <c:pt idx="185">
                  <c:v>No</c:v>
                </c:pt>
                <c:pt idx="186">
                  <c:v>No</c:v>
                </c:pt>
                <c:pt idx="187">
                  <c:v>No</c:v>
                </c:pt>
                <c:pt idx="188">
                  <c:v>No</c:v>
                </c:pt>
                <c:pt idx="189">
                  <c:v>No</c:v>
                </c:pt>
                <c:pt idx="190">
                  <c:v>No</c:v>
                </c:pt>
                <c:pt idx="191">
                  <c:v>No</c:v>
                </c:pt>
                <c:pt idx="192">
                  <c:v>No</c:v>
                </c:pt>
                <c:pt idx="193">
                  <c:v>No</c:v>
                </c:pt>
                <c:pt idx="194">
                  <c:v>No</c:v>
                </c:pt>
                <c:pt idx="195">
                  <c:v>No</c:v>
                </c:pt>
                <c:pt idx="196">
                  <c:v>Yes</c:v>
                </c:pt>
                <c:pt idx="197">
                  <c:v>No</c:v>
                </c:pt>
                <c:pt idx="198">
                  <c:v>No</c:v>
                </c:pt>
                <c:pt idx="199">
                  <c:v>No</c:v>
                </c:pt>
                <c:pt idx="200">
                  <c:v>No</c:v>
                </c:pt>
                <c:pt idx="201">
                  <c:v>No</c:v>
                </c:pt>
                <c:pt idx="202">
                  <c:v>No</c:v>
                </c:pt>
                <c:pt idx="203">
                  <c:v>No</c:v>
                </c:pt>
                <c:pt idx="204">
                  <c:v>No</c:v>
                </c:pt>
                <c:pt idx="205">
                  <c:v>No</c:v>
                </c:pt>
                <c:pt idx="206">
                  <c:v>No</c:v>
                </c:pt>
                <c:pt idx="207">
                  <c:v>No</c:v>
                </c:pt>
                <c:pt idx="208">
                  <c:v>No</c:v>
                </c:pt>
                <c:pt idx="209">
                  <c:v>No</c:v>
                </c:pt>
                <c:pt idx="210">
                  <c:v>No</c:v>
                </c:pt>
                <c:pt idx="211">
                  <c:v>No</c:v>
                </c:pt>
                <c:pt idx="212">
                  <c:v>No</c:v>
                </c:pt>
                <c:pt idx="213">
                  <c:v>No</c:v>
                </c:pt>
                <c:pt idx="214">
                  <c:v>No</c:v>
                </c:pt>
                <c:pt idx="215">
                  <c:v>No</c:v>
                </c:pt>
                <c:pt idx="216">
                  <c:v>No</c:v>
                </c:pt>
                <c:pt idx="217">
                  <c:v>No</c:v>
                </c:pt>
                <c:pt idx="218">
                  <c:v>No</c:v>
                </c:pt>
                <c:pt idx="219">
                  <c:v>No</c:v>
                </c:pt>
                <c:pt idx="220">
                  <c:v>No</c:v>
                </c:pt>
                <c:pt idx="221">
                  <c:v>No</c:v>
                </c:pt>
                <c:pt idx="222">
                  <c:v>No</c:v>
                </c:pt>
                <c:pt idx="223">
                  <c:v>Yes</c:v>
                </c:pt>
                <c:pt idx="224">
                  <c:v>No</c:v>
                </c:pt>
                <c:pt idx="225">
                  <c:v>Yes</c:v>
                </c:pt>
                <c:pt idx="226">
                  <c:v>No</c:v>
                </c:pt>
                <c:pt idx="227">
                  <c:v>No</c:v>
                </c:pt>
                <c:pt idx="228">
                  <c:v>No</c:v>
                </c:pt>
                <c:pt idx="229">
                  <c:v>No</c:v>
                </c:pt>
                <c:pt idx="230">
                  <c:v>No</c:v>
                </c:pt>
                <c:pt idx="231">
                  <c:v>No</c:v>
                </c:pt>
                <c:pt idx="232">
                  <c:v>No</c:v>
                </c:pt>
                <c:pt idx="233">
                  <c:v>No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DE8-456B-97D0-A335A90D5B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6087711"/>
        <c:axId val="1536075231"/>
      </c:scatterChart>
      <c:valAx>
        <c:axId val="1536087711"/>
        <c:scaling>
          <c:orientation val="minMax"/>
          <c:max val="44576"/>
          <c:min val="443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75231"/>
        <c:crosses val="autoZero"/>
        <c:crossBetween val="midCat"/>
      </c:valAx>
      <c:valAx>
        <c:axId val="1536075231"/>
        <c:scaling>
          <c:orientation val="minMax"/>
          <c:max val="14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</a:t>
                </a:r>
                <a:r>
                  <a:rPr lang="en-US" baseline="0"/>
                  <a:t> Rate (Count/min)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8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[Health.xlsx]Step Count Data!PivotTable3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Count Data'!$I$21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Count Data'!$H$22:$H$31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f>'Step Count Data'!$I$22:$I$31</c:f>
              <c:numCache>
                <c:formatCode>0.0</c:formatCode>
                <c:ptCount val="9"/>
                <c:pt idx="0">
                  <c:v>8310.92</c:v>
                </c:pt>
                <c:pt idx="1">
                  <c:v>7394.666666666667</c:v>
                </c:pt>
                <c:pt idx="2">
                  <c:v>8981.1612903225814</c:v>
                </c:pt>
                <c:pt idx="3">
                  <c:v>6908.4516129032254</c:v>
                </c:pt>
                <c:pt idx="4">
                  <c:v>5967.4333333333334</c:v>
                </c:pt>
                <c:pt idx="5">
                  <c:v>6702.7096774193551</c:v>
                </c:pt>
                <c:pt idx="6">
                  <c:v>5192.9666666666662</c:v>
                </c:pt>
                <c:pt idx="7">
                  <c:v>5428.7419354838712</c:v>
                </c:pt>
                <c:pt idx="8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E-4D03-A55A-C3294162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125266640"/>
        <c:axId val="1125269136"/>
      </c:barChart>
      <c:catAx>
        <c:axId val="11252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69136"/>
        <c:crosses val="autoZero"/>
        <c:auto val="1"/>
        <c:lblAlgn val="ctr"/>
        <c:lblOffset val="100"/>
        <c:noMultiLvlLbl val="0"/>
      </c:catAx>
      <c:valAx>
        <c:axId val="11252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1</xdr:row>
      <xdr:rowOff>38100</xdr:rowOff>
    </xdr:from>
    <xdr:to>
      <xdr:col>24</xdr:col>
      <xdr:colOff>381000</xdr:colOff>
      <xdr:row>16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1079E-D268-40A5-89B5-96541F456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600074</xdr:colOff>
      <xdr:row>18</xdr:row>
      <xdr:rowOff>114300</xdr:rowOff>
    </xdr:from>
    <xdr:to>
      <xdr:col>19</xdr:col>
      <xdr:colOff>247650</xdr:colOff>
      <xdr:row>34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6A639-7CEF-474B-AE1C-B0835F6A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628651</xdr:colOff>
      <xdr:row>37</xdr:row>
      <xdr:rowOff>76201</xdr:rowOff>
    </xdr:from>
    <xdr:to>
      <xdr:col>17</xdr:col>
      <xdr:colOff>533400</xdr:colOff>
      <xdr:row>52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23E51-0538-49A4-9DDE-896DA8A84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10</xdr:row>
      <xdr:rowOff>176212</xdr:rowOff>
    </xdr:from>
    <xdr:to>
      <xdr:col>16</xdr:col>
      <xdr:colOff>685800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D7710-6F21-9ECC-B6B8-F1CDBBD45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10</xdr:row>
      <xdr:rowOff>176212</xdr:rowOff>
    </xdr:from>
    <xdr:to>
      <xdr:col>22</xdr:col>
      <xdr:colOff>495300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475E6-5E19-3ECD-D65E-CCC66597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182880</xdr:colOff>
      <xdr:row>20</xdr:row>
      <xdr:rowOff>126683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16F95-3BA6-4E0F-A454-FD189748F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23</xdr:row>
      <xdr:rowOff>0</xdr:rowOff>
    </xdr:from>
    <xdr:to>
      <xdr:col>16</xdr:col>
      <xdr:colOff>200024</xdr:colOff>
      <xdr:row>38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1CF67-5596-4D45-ACF2-3035445B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0.11018</cdr:x>
      <cdr:y>0.52025</cdr:y>
    </cdr:from>
    <cdr:to>
      <cdr:x>0.90753</cdr:x>
      <cdr:y>0.68139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18A2E9C-FDA7-492E-B7D1-E47963BB8483}"/>
            </a:ext>
          </a:extLst>
        </cdr:cNvPr>
        <cdr:cNvSpPr/>
      </cdr:nvSpPr>
      <cdr:spPr>
        <a:xfrm xmlns:a="http://schemas.openxmlformats.org/drawingml/2006/main">
          <a:off x="622935" y="1504937"/>
          <a:ext cx="4508249" cy="46613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0</xdr:rowOff>
    </xdr:from>
    <xdr:to>
      <xdr:col>15</xdr:col>
      <xdr:colOff>89535</xdr:colOff>
      <xdr:row>33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50BDA-7BEB-4910-A368-42038502B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" refreshedDate="44569.483805671298" createdVersion="7" refreshedVersion="7" minRefreshableVersion="3" recordCount="191" xr:uid="{B9275E24-6FFD-4A41-B42A-23ECAB9F8AC6}">
  <cacheSource type="worksheet">
    <worksheetSource ref="A1:H192" sheet="Sleep Analysis Data"/>
  </cacheSource>
  <cacheFields count="14">
    <cacheField name="Date" numFmtId="14">
      <sharedItems containsSemiMixedTypes="0" containsNonDate="0" containsDate="1" containsString="0" minDate="2021-05-08T00:00:00" maxDate="2022-01-07T00:00:00" count="181">
        <d v="2021-05-08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2T00:00:00"/>
        <d v="2021-08-13T00:00:00"/>
        <d v="2021-08-14T00:00:00"/>
        <d v="2021-08-16T00:00:00"/>
        <d v="2021-08-17T00:00:00"/>
        <d v="2021-08-18T00:00:00"/>
        <d v="2021-08-20T00:00:00"/>
        <d v="2021-08-23T00:00:00"/>
        <d v="2021-08-25T00:00:00"/>
        <d v="2021-08-26T00:00:00"/>
        <d v="2021-08-27T00:00:00"/>
        <d v="2021-08-30T00:00:00"/>
        <d v="2021-08-31T00:00:00"/>
        <d v="2021-09-02T00:00:00"/>
        <d v="2021-09-06T00:00:00"/>
        <d v="2021-09-07T00:00:00"/>
        <d v="2021-09-09T00:00:00"/>
        <d v="2021-09-10T00:00:00"/>
        <d v="2021-09-13T00:00:00"/>
        <d v="2021-09-14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6T00:00:00"/>
        <d v="2021-10-07T00:00:00"/>
        <d v="2021-10-11T00:00:00"/>
        <d v="2021-10-12T00:00:00"/>
        <d v="2021-10-14T00:00:00"/>
        <d v="2021-10-15T00:00:00"/>
        <d v="2021-10-18T00:00:00"/>
        <d v="2021-10-19T00:00:00"/>
        <d v="2021-10-21T00:00:00"/>
        <d v="2021-10-22T00:00:00"/>
        <d v="2021-10-25T00:00:00"/>
        <d v="2021-10-26T00:00:00"/>
        <d v="2021-10-27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</sharedItems>
      <fieldGroup par="11" base="0">
        <rangePr groupBy="months" startDate="2021-05-08T00:00:00" endDate="2022-01-07T00:00:00"/>
        <groupItems count="14">
          <s v="&lt;5/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7/2022"/>
        </groupItems>
      </fieldGroup>
    </cacheField>
    <cacheField name="Time Asleep (hr)" numFmtId="2">
      <sharedItems containsSemiMixedTypes="0" containsString="0" containsNumber="1" minValue="2.99" maxValue="10.39"/>
    </cacheField>
    <cacheField name="Time In Bed Approx (hr)" numFmtId="2">
      <sharedItems containsSemiMixedTypes="0" containsString="0" containsNumber="1" minValue="3.5833333333333339" maxValue="11.9"/>
    </cacheField>
    <cacheField name="Sleep Start" numFmtId="22">
      <sharedItems containsSemiMixedTypes="0" containsNonDate="0" containsDate="1" containsString="0" minDate="2021-05-08T00:44:59" maxDate="2022-01-06T23:50:16" count="191">
        <d v="2021-05-08T00:44:59"/>
        <d v="2021-05-10T00:49:42"/>
        <d v="2021-05-11T01:31:33"/>
        <d v="2021-05-12T00:45:03"/>
        <d v="2021-05-12T23:07:03"/>
        <d v="2021-05-14T01:33:25"/>
        <d v="2021-05-15T00:38:24"/>
        <d v="2021-05-16T03:47:22"/>
        <d v="2021-05-16T23:06:33"/>
        <d v="2021-05-18T03:16:33"/>
        <d v="2021-05-19T01:01:40"/>
        <d v="2021-05-20T03:30:30"/>
        <d v="2021-05-21T02:32:08"/>
        <d v="2021-05-22T01:06:58"/>
        <d v="2021-05-23T23:54:33"/>
        <d v="2021-05-25T00:20:07"/>
        <d v="2021-05-26T02:26:04"/>
        <d v="2021-05-27T04:45:04"/>
        <d v="2021-05-28T00:19:52"/>
        <d v="2021-05-29T03:57:48"/>
        <d v="2021-05-30T03:19:11"/>
        <d v="2021-05-31T03:47:47"/>
        <d v="2021-06-01T03:57:41"/>
        <d v="2021-06-02T01:43:22"/>
        <d v="2021-06-03T02:24:23"/>
        <d v="2021-06-04T02:47:30"/>
        <d v="2021-06-05T02:14:01"/>
        <d v="2021-06-06T00:07:04"/>
        <d v="2021-06-07T03:58:35"/>
        <d v="2021-06-08T03:44:40"/>
        <d v="2021-06-09T01:56:25"/>
        <d v="2021-06-10T00:39:03"/>
        <d v="2021-06-11T01:53:33"/>
        <d v="2021-06-12T00:18:37"/>
        <d v="2021-06-13T01:14:38"/>
        <d v="2021-06-14T00:08:58"/>
        <d v="2021-06-15T00:09:03"/>
        <d v="2021-06-16T01:29:21"/>
        <d v="2021-06-17T02:14:33"/>
        <d v="2021-06-18T01:40:03"/>
        <d v="2021-06-19T01:19:56"/>
        <d v="2021-06-20T04:47:29"/>
        <d v="2021-06-21T01:35:14"/>
        <d v="2021-06-22T03:07:23"/>
        <d v="2021-06-23T00:58:00"/>
        <d v="2021-06-24T00:54:33"/>
        <d v="2021-06-25T01:59:58"/>
        <d v="2021-06-28T00:01:26"/>
        <d v="2021-06-29T03:21:46"/>
        <d v="2021-06-30T00:59:25"/>
        <d v="2021-07-01T01:36:31"/>
        <d v="2021-07-02T02:03:12"/>
        <d v="2021-07-03T02:17:44"/>
        <d v="2021-07-04T03:31:19"/>
        <d v="2021-07-05T03:44:03"/>
        <d v="2021-07-06T02:55:51"/>
        <d v="2021-07-07T01:02:54"/>
        <d v="2021-07-08T05:49:49"/>
        <d v="2021-07-08T23:11:04"/>
        <d v="2021-07-10T00:41:33"/>
        <d v="2021-07-11T01:59:02"/>
        <d v="2021-07-12T04:03:33"/>
        <d v="2021-07-13T00:27:03"/>
        <d v="2021-07-14T02:34:25"/>
        <d v="2021-07-14T23:07:03"/>
        <d v="2021-07-16T01:11:40"/>
        <d v="2021-07-20T00:58:04"/>
        <d v="2021-07-21T04:07:58"/>
        <d v="2021-07-22T02:49:16"/>
        <d v="2021-07-23T01:26:34"/>
        <d v="2021-07-24T00:03:16"/>
        <d v="2021-07-25T01:38:04"/>
        <d v="2021-07-26T02:26:54"/>
        <d v="2021-07-27T01:15:47"/>
        <d v="2021-07-28T00:27:33"/>
        <d v="2021-07-29T00:35:58"/>
        <d v="2021-07-30T05:28:13"/>
        <d v="2021-07-31T01:40:05"/>
        <d v="2021-08-01T01:58:19"/>
        <d v="2021-08-02T01:21:03"/>
        <d v="2021-08-03T01:46:42"/>
        <d v="2021-08-04T00:39:33"/>
        <d v="2021-08-05T02:21:57"/>
        <d v="2021-08-06T01:05:16"/>
        <d v="2021-08-09T00:28:20"/>
        <d v="2021-08-10T00:19:09"/>
        <d v="2021-08-11T23:20:33"/>
        <d v="2021-08-13T02:08:34"/>
        <d v="2021-08-14T01:45:45"/>
        <d v="2021-08-16T00:34:24"/>
        <d v="2021-08-16T23:57:03"/>
        <d v="2021-08-18T02:37:50"/>
        <d v="2021-08-19T22:38:00"/>
        <d v="2021-08-23T00:46:52"/>
        <d v="2021-08-23T23:42:58"/>
        <d v="2021-08-25T00:02:32"/>
        <d v="2021-08-25T23:15:55"/>
        <d v="2021-08-26T22:50:33"/>
        <d v="2021-08-29T22:09:26"/>
        <d v="2021-08-30T23:24:32"/>
        <d v="2021-09-02T23:59:20"/>
        <d v="2021-09-06T00:29:03"/>
        <d v="2021-09-07T01:11:27"/>
        <d v="2021-09-07T22:40:55"/>
        <d v="2021-09-08T23:45:00"/>
        <d v="2021-09-10T00:06:27"/>
        <d v="2021-09-12T22:27:52"/>
        <d v="2021-09-13T23:29:02"/>
        <d v="2021-09-14T23:18:03"/>
        <d v="2021-09-16T00:08:57"/>
        <d v="2021-09-17T00:16:51"/>
        <d v="2021-09-20T02:41:01"/>
        <d v="2021-09-21T00:30:33"/>
        <d v="2021-09-21T22:57:16"/>
        <d v="2021-09-23T00:01:38"/>
        <d v="2021-09-23T22:48:14"/>
        <d v="2021-09-26T22:09:34"/>
        <d v="2021-09-28T00:23:46"/>
        <d v="2021-09-28T23:11:39"/>
        <d v="2021-09-29T23:06:20"/>
        <d v="2021-09-30T23:59:24"/>
        <d v="2021-10-04T00:59:10"/>
        <d v="2021-10-04T22:54:46"/>
        <d v="2021-10-06T01:15:04"/>
        <d v="2021-10-06T22:55:55"/>
        <d v="2021-10-07T23:39:50"/>
        <d v="2021-10-10T23:42:34"/>
        <d v="2021-10-11T22:36:05"/>
        <d v="2021-10-12T23:58:06"/>
        <d v="2021-10-14T01:12:35"/>
        <d v="2021-10-14T23:01:34"/>
        <d v="2021-10-17T23:48:50"/>
        <d v="2021-10-18T21:50:47"/>
        <d v="2021-10-19T22:48:06"/>
        <d v="2021-10-20T22:45:31"/>
        <d v="2021-10-21T23:06:34"/>
        <d v="2021-10-25T01:59:07"/>
        <d v="2021-10-25T21:50:01"/>
        <d v="2021-10-27T02:12:06"/>
        <d v="2021-10-27T22:53:37"/>
        <d v="2021-10-29T01:43:01"/>
        <d v="2021-11-01T00:00:27"/>
        <d v="2021-11-01T21:55:51"/>
        <d v="2021-11-03T00:07:05"/>
        <d v="2021-11-04T00:21:54"/>
        <d v="2021-11-05T01:06:04"/>
        <d v="2021-11-07T23:10:33"/>
        <d v="2021-11-09T00:25:33"/>
        <d v="2021-11-10T01:23:20"/>
        <d v="2021-11-11T00:26:03"/>
        <d v="2021-11-12T01:03:09"/>
        <d v="2021-11-15T02:42:04"/>
        <d v="2021-11-15T22:23:45"/>
        <d v="2021-11-16T22:29:58"/>
        <d v="2021-11-18T01:49:39"/>
        <d v="2021-11-18T22:28:59"/>
        <d v="2021-11-22T01:19:46"/>
        <d v="2021-11-23T00:46:34"/>
        <d v="2021-11-23T23:03:34"/>
        <d v="2021-11-25T01:56:20"/>
        <d v="2021-11-25T23:33:06"/>
        <d v="2021-11-29T00:03:57"/>
        <d v="2021-11-29T22:01:12"/>
        <d v="2021-12-01T00:13:34"/>
        <d v="2021-12-01T23:54:07"/>
        <d v="2021-12-03T00:21:44"/>
        <d v="2021-12-06T01:39:29"/>
        <d v="2021-12-07T00:29:33"/>
        <d v="2021-12-07T23:22:42"/>
        <d v="2021-12-09T00:37:13"/>
        <d v="2021-12-10T00:04:03"/>
        <d v="2021-12-13T00:45:41"/>
        <d v="2021-12-14T00:32:01"/>
        <d v="2021-12-15T01:13:07"/>
        <d v="2021-12-16T00:27:41"/>
        <d v="2021-12-16T23:05:01"/>
        <d v="2021-12-20T01:09:11"/>
        <d v="2021-12-21T00:59:50"/>
        <d v="2021-12-21T22:14:19"/>
        <d v="2021-12-23T01:30:37"/>
        <d v="2021-12-24T03:10:09"/>
        <d v="2021-12-27T00:30:07"/>
        <d v="2021-12-28T00:16:42"/>
        <d v="2021-12-28T22:06:58"/>
        <d v="2021-12-30T00:50:35"/>
        <d v="2021-12-30T23:59:34"/>
        <d v="2022-01-03T03:24:06"/>
        <d v="2022-01-03T22:20:19"/>
        <d v="2022-01-05T00:15:44"/>
        <d v="2022-01-05T22:21:34"/>
        <d v="2022-01-06T23:50:16"/>
      </sharedItems>
      <fieldGroup par="9" base="3">
        <rangePr groupBy="months" startDate="2021-05-08T00:44:59" endDate="2022-01-06T23:50:16"/>
        <groupItems count="14">
          <s v="&lt;5/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6/2022"/>
        </groupItems>
      </fieldGroup>
    </cacheField>
    <cacheField name="Time Start" numFmtId="18">
      <sharedItems containsSemiMixedTypes="0" containsNonDate="0" containsDate="1" containsString="0" minDate="1899-12-30T00:00:27" maxDate="1899-12-30T23:59:34" count="190">
        <d v="1899-12-30T00:44:59"/>
        <d v="1899-12-30T00:49:42"/>
        <d v="1899-12-30T01:31:33"/>
        <d v="1899-12-30T00:45:03"/>
        <d v="1899-12-30T23:07:03"/>
        <d v="1899-12-30T01:33:25"/>
        <d v="1899-12-30T00:38:24"/>
        <d v="1899-12-30T03:47:22"/>
        <d v="1899-12-30T23:06:33"/>
        <d v="1899-12-30T03:16:33"/>
        <d v="1899-12-30T01:01:40"/>
        <d v="1899-12-30T03:30:30"/>
        <d v="1899-12-30T02:32:08"/>
        <d v="1899-12-30T01:06:58"/>
        <d v="1899-12-30T23:54:33"/>
        <d v="1899-12-30T00:20:07"/>
        <d v="1899-12-30T02:26:04"/>
        <d v="1899-12-30T04:45:04"/>
        <d v="1899-12-30T00:19:52"/>
        <d v="1899-12-30T03:57:48"/>
        <d v="1899-12-30T03:19:11"/>
        <d v="1899-12-30T03:47:47"/>
        <d v="1899-12-30T03:57:41"/>
        <d v="1899-12-30T01:43:22"/>
        <d v="1899-12-30T02:24:23"/>
        <d v="1899-12-30T02:47:30"/>
        <d v="1899-12-30T02:14:01"/>
        <d v="1899-12-30T00:07:04"/>
        <d v="1899-12-30T03:58:35"/>
        <d v="1899-12-30T03:44:40"/>
        <d v="1899-12-30T01:56:25"/>
        <d v="1899-12-30T00:39:03"/>
        <d v="1899-12-30T01:53:33"/>
        <d v="1899-12-30T00:18:37"/>
        <d v="1899-12-30T01:14:38"/>
        <d v="1899-12-30T00:08:58"/>
        <d v="1899-12-30T00:09:03"/>
        <d v="1899-12-30T01:29:21"/>
        <d v="1899-12-30T02:14:33"/>
        <d v="1899-12-30T01:40:03"/>
        <d v="1899-12-30T01:19:56"/>
        <d v="1899-12-30T04:47:29"/>
        <d v="1899-12-30T01:35:14"/>
        <d v="1899-12-30T03:07:23"/>
        <d v="1899-12-30T00:58:00"/>
        <d v="1899-12-30T00:54:33"/>
        <d v="1899-12-30T01:59:58"/>
        <d v="1899-12-30T00:01:26"/>
        <d v="1899-12-30T03:21:46"/>
        <d v="1899-12-30T00:59:25"/>
        <d v="1899-12-30T01:36:31"/>
        <d v="1899-12-30T02:03:12"/>
        <d v="1899-12-30T02:17:44"/>
        <d v="1899-12-30T03:31:19"/>
        <d v="1899-12-30T03:44:03"/>
        <d v="1899-12-30T02:55:51"/>
        <d v="1899-12-30T01:02:54"/>
        <d v="1899-12-30T05:49:49"/>
        <d v="1899-12-30T23:11:04"/>
        <d v="1899-12-30T00:41:33"/>
        <d v="1899-12-30T01:59:02"/>
        <d v="1899-12-30T04:03:33"/>
        <d v="1899-12-30T00:27:03"/>
        <d v="1899-12-30T02:34:25"/>
        <d v="1899-12-30T01:11:40"/>
        <d v="1899-12-30T00:58:04"/>
        <d v="1899-12-30T04:07:58"/>
        <d v="1899-12-30T02:49:16"/>
        <d v="1899-12-30T01:26:34"/>
        <d v="1899-12-30T00:03:16"/>
        <d v="1899-12-30T01:38:04"/>
        <d v="1899-12-30T02:26:54"/>
        <d v="1899-12-30T01:15:47"/>
        <d v="1899-12-30T00:27:33"/>
        <d v="1899-12-30T00:35:58"/>
        <d v="1899-12-30T05:28:13"/>
        <d v="1899-12-30T01:40:05"/>
        <d v="1899-12-30T01:58:19"/>
        <d v="1899-12-30T01:21:03"/>
        <d v="1899-12-30T01:46:42"/>
        <d v="1899-12-30T00:39:33"/>
        <d v="1899-12-30T02:21:57"/>
        <d v="1899-12-30T01:05:16"/>
        <d v="1899-12-30T00:28:20"/>
        <d v="1899-12-30T00:19:09"/>
        <d v="1899-12-30T23:20:33"/>
        <d v="1899-12-30T02:08:34"/>
        <d v="1899-12-30T01:45:45"/>
        <d v="1899-12-30T00:34:24"/>
        <d v="1899-12-30T23:57:03"/>
        <d v="1899-12-30T02:37:50"/>
        <d v="1899-12-30T22:38:00"/>
        <d v="1899-12-30T00:46:52"/>
        <d v="1899-12-30T23:42:58"/>
        <d v="1899-12-30T00:02:32"/>
        <d v="1899-12-30T23:15:55"/>
        <d v="1899-12-30T22:50:33"/>
        <d v="1899-12-30T22:09:26"/>
        <d v="1899-12-30T23:24:32"/>
        <d v="1899-12-30T23:59:20"/>
        <d v="1899-12-30T00:29:03"/>
        <d v="1899-12-30T01:11:27"/>
        <d v="1899-12-30T22:40:55"/>
        <d v="1899-12-30T23:45:00"/>
        <d v="1899-12-30T00:06:27"/>
        <d v="1899-12-30T22:27:52"/>
        <d v="1899-12-30T23:29:02"/>
        <d v="1899-12-30T23:18:03"/>
        <d v="1899-12-30T00:08:57"/>
        <d v="1899-12-30T00:16:51"/>
        <d v="1899-12-30T02:41:01"/>
        <d v="1899-12-30T00:30:33"/>
        <d v="1899-12-30T22:57:16"/>
        <d v="1899-12-30T00:01:38"/>
        <d v="1899-12-30T22:48:14"/>
        <d v="1899-12-30T22:09:34"/>
        <d v="1899-12-30T00:23:46"/>
        <d v="1899-12-30T23:11:39"/>
        <d v="1899-12-30T23:06:20"/>
        <d v="1899-12-30T23:59:24"/>
        <d v="1899-12-30T00:59:10"/>
        <d v="1899-12-30T22:54:46"/>
        <d v="1899-12-30T01:15:04"/>
        <d v="1899-12-30T22:55:55"/>
        <d v="1899-12-30T23:39:50"/>
        <d v="1899-12-30T23:42:34"/>
        <d v="1899-12-30T22:36:05"/>
        <d v="1899-12-30T23:58:06"/>
        <d v="1899-12-30T01:12:35"/>
        <d v="1899-12-30T23:01:34"/>
        <d v="1899-12-30T23:48:50"/>
        <d v="1899-12-30T21:50:47"/>
        <d v="1899-12-30T22:48:06"/>
        <d v="1899-12-30T22:45:31"/>
        <d v="1899-12-30T23:06:34"/>
        <d v="1899-12-30T01:59:07"/>
        <d v="1899-12-30T21:50:01"/>
        <d v="1899-12-30T02:12:06"/>
        <d v="1899-12-30T22:53:37"/>
        <d v="1899-12-30T01:43:01"/>
        <d v="1899-12-30T00:00:27"/>
        <d v="1899-12-30T21:55:51"/>
        <d v="1899-12-30T00:07:05"/>
        <d v="1899-12-30T00:21:54"/>
        <d v="1899-12-30T01:06:04"/>
        <d v="1899-12-30T23:10:33"/>
        <d v="1899-12-30T00:25:33"/>
        <d v="1899-12-30T01:23:20"/>
        <d v="1899-12-30T00:26:03"/>
        <d v="1899-12-30T01:03:09"/>
        <d v="1899-12-30T02:42:04"/>
        <d v="1899-12-30T22:23:45"/>
        <d v="1899-12-30T22:29:58"/>
        <d v="1899-12-30T01:49:39"/>
        <d v="1899-12-30T22:28:59"/>
        <d v="1899-12-30T01:19:46"/>
        <d v="1899-12-30T00:46:34"/>
        <d v="1899-12-30T23:03:34"/>
        <d v="1899-12-30T01:56:20"/>
        <d v="1899-12-30T23:33:06"/>
        <d v="1899-12-30T00:03:57"/>
        <d v="1899-12-30T22:01:12"/>
        <d v="1899-12-30T00:13:34"/>
        <d v="1899-12-30T23:54:07"/>
        <d v="1899-12-30T00:21:44"/>
        <d v="1899-12-30T01:39:29"/>
        <d v="1899-12-30T00:29:33"/>
        <d v="1899-12-30T23:22:42"/>
        <d v="1899-12-30T00:37:13"/>
        <d v="1899-12-30T00:04:03"/>
        <d v="1899-12-30T00:45:41"/>
        <d v="1899-12-30T00:32:01"/>
        <d v="1899-12-30T01:13:07"/>
        <d v="1899-12-30T00:27:41"/>
        <d v="1899-12-30T23:05:01"/>
        <d v="1899-12-30T01:09:11"/>
        <d v="1899-12-30T00:59:50"/>
        <d v="1899-12-30T22:14:19"/>
        <d v="1899-12-30T01:30:37"/>
        <d v="1899-12-30T03:10:09"/>
        <d v="1899-12-30T00:30:07"/>
        <d v="1899-12-30T00:16:42"/>
        <d v="1899-12-30T22:06:58"/>
        <d v="1899-12-30T00:50:35"/>
        <d v="1899-12-30T23:59:34"/>
        <d v="1899-12-30T03:24:06"/>
        <d v="1899-12-30T22:20:19"/>
        <d v="1899-12-30T00:15:44"/>
        <d v="1899-12-30T22:21:34"/>
        <d v="1899-12-30T23:50:16"/>
      </sharedItems>
      <fieldGroup par="13" base="4">
        <rangePr groupBy="seconds" startDate="1899-12-30T00:00:27" endDate="1899-12-30T23:59:3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Sleep End" numFmtId="22">
      <sharedItems containsSemiMixedTypes="0" containsNonDate="0" containsDate="1" containsString="0" minDate="2021-05-08T08:53:59" maxDate="2022-01-07T06:10:00"/>
    </cacheField>
    <cacheField name="Time End" numFmtId="18">
      <sharedItems containsSemiMixedTypes="0" containsNonDate="0" containsDate="1" containsString="0" minDate="1899-12-30T04:17:10" maxDate="1899-12-30T12:40:19"/>
    </cacheField>
    <cacheField name="Asleep Source" numFmtId="0">
      <sharedItems/>
    </cacheField>
    <cacheField name="Quarters" numFmtId="0" databaseField="0">
      <fieldGroup base="3">
        <rangePr groupBy="quarters" startDate="2021-05-08T00:44:59" endDate="2022-01-06T23:50:16"/>
        <groupItems count="6">
          <s v="&lt;5/8/2021"/>
          <s v="Qtr1"/>
          <s v="Qtr2"/>
          <s v="Qtr3"/>
          <s v="Qtr4"/>
          <s v="&gt;1/6/2022"/>
        </groupItems>
      </fieldGroup>
    </cacheField>
    <cacheField name="Years" numFmtId="0" databaseField="0">
      <fieldGroup base="3">
        <rangePr groupBy="years" startDate="2021-05-08T00:44:59" endDate="2022-01-06T23:50:16"/>
        <groupItems count="4">
          <s v="&lt;5/8/2021"/>
          <s v="2021"/>
          <s v="2022"/>
          <s v="&gt;1/6/2022"/>
        </groupItems>
      </fieldGroup>
    </cacheField>
    <cacheField name="Quarters2" numFmtId="0" databaseField="0">
      <fieldGroup base="0">
        <rangePr groupBy="quarters" startDate="2021-05-08T00:00:00" endDate="2022-01-07T00:00:00"/>
        <groupItems count="6">
          <s v="&lt;5/8/2021"/>
          <s v="Qtr1"/>
          <s v="Qtr2"/>
          <s v="Qtr3"/>
          <s v="Qtr4"/>
          <s v="&gt;1/7/2022"/>
        </groupItems>
      </fieldGroup>
    </cacheField>
    <cacheField name="Years2" numFmtId="0" databaseField="0">
      <fieldGroup base="0">
        <rangePr groupBy="years" startDate="2021-05-08T00:00:00" endDate="2022-01-07T00:00:00"/>
        <groupItems count="4">
          <s v="&lt;5/8/2021"/>
          <s v="2021"/>
          <s v="2022"/>
          <s v="&gt;1/7/2022"/>
        </groupItems>
      </fieldGroup>
    </cacheField>
    <cacheField name="Minutes" numFmtId="0" databaseField="0">
      <fieldGroup base="4">
        <rangePr groupBy="minutes" startDate="1899-12-30T00:00:27" endDate="1899-12-30T23:59:3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4">
        <rangePr groupBy="hours" startDate="1899-12-30T00:00:27" endDate="1899-12-30T23:59:34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" refreshedDate="44569.486226851855" createdVersion="7" refreshedVersion="7" minRefreshableVersion="3" recordCount="191" xr:uid="{78616CC8-0B6D-4556-8144-CDE74C9DB89E}">
  <cacheSource type="worksheet">
    <worksheetSource ref="B1:H192" sheet="Sleep Analysis Data"/>
  </cacheSource>
  <cacheFields count="9">
    <cacheField name="Time Asleep (hr)" numFmtId="2">
      <sharedItems containsSemiMixedTypes="0" containsString="0" containsNumber="1" minValue="2.99" maxValue="10.39"/>
    </cacheField>
    <cacheField name="Time In Bed Approx (hr)" numFmtId="2">
      <sharedItems containsSemiMixedTypes="0" containsString="0" containsNumber="1" minValue="3.5833333333333339" maxValue="11.9"/>
    </cacheField>
    <cacheField name="Sleep Start" numFmtId="22">
      <sharedItems containsSemiMixedTypes="0" containsNonDate="0" containsDate="1" containsString="0" minDate="2021-05-08T00:44:59" maxDate="2022-01-06T23:50:16" count="191">
        <d v="2021-05-08T00:44:59"/>
        <d v="2021-05-10T00:49:42"/>
        <d v="2021-05-11T01:31:33"/>
        <d v="2021-05-12T00:45:03"/>
        <d v="2021-05-12T23:07:03"/>
        <d v="2021-05-14T01:33:25"/>
        <d v="2021-05-15T00:38:24"/>
        <d v="2021-05-16T03:47:22"/>
        <d v="2021-05-16T23:06:33"/>
        <d v="2021-05-18T03:16:33"/>
        <d v="2021-05-19T01:01:40"/>
        <d v="2021-05-20T03:30:30"/>
        <d v="2021-05-21T02:32:08"/>
        <d v="2021-05-22T01:06:58"/>
        <d v="2021-05-23T23:54:33"/>
        <d v="2021-05-25T00:20:07"/>
        <d v="2021-05-26T02:26:04"/>
        <d v="2021-05-27T04:45:04"/>
        <d v="2021-05-28T00:19:52"/>
        <d v="2021-05-29T03:57:48"/>
        <d v="2021-05-30T03:19:11"/>
        <d v="2021-05-31T03:47:47"/>
        <d v="2021-06-01T03:57:41"/>
        <d v="2021-06-02T01:43:22"/>
        <d v="2021-06-03T02:24:23"/>
        <d v="2021-06-04T02:47:30"/>
        <d v="2021-06-05T02:14:01"/>
        <d v="2021-06-06T00:07:04"/>
        <d v="2021-06-07T03:58:35"/>
        <d v="2021-06-08T03:44:40"/>
        <d v="2021-06-09T01:56:25"/>
        <d v="2021-06-10T00:39:03"/>
        <d v="2021-06-11T01:53:33"/>
        <d v="2021-06-12T00:18:37"/>
        <d v="2021-06-13T01:14:38"/>
        <d v="2021-06-14T00:08:58"/>
        <d v="2021-06-15T00:09:03"/>
        <d v="2021-06-16T01:29:21"/>
        <d v="2021-06-17T02:14:33"/>
        <d v="2021-06-18T01:40:03"/>
        <d v="2021-06-19T01:19:56"/>
        <d v="2021-06-20T04:47:29"/>
        <d v="2021-06-21T01:35:14"/>
        <d v="2021-06-22T03:07:23"/>
        <d v="2021-06-23T00:58:00"/>
        <d v="2021-06-24T00:54:33"/>
        <d v="2021-06-25T01:59:58"/>
        <d v="2021-06-28T00:01:26"/>
        <d v="2021-06-29T03:21:46"/>
        <d v="2021-06-30T00:59:25"/>
        <d v="2021-07-01T01:36:31"/>
        <d v="2021-07-02T02:03:12"/>
        <d v="2021-07-03T02:17:44"/>
        <d v="2021-07-04T03:31:19"/>
        <d v="2021-07-05T03:44:03"/>
        <d v="2021-07-06T02:55:51"/>
        <d v="2021-07-07T01:02:54"/>
        <d v="2021-07-08T05:49:49"/>
        <d v="2021-07-08T23:11:04"/>
        <d v="2021-07-10T00:41:33"/>
        <d v="2021-07-11T01:59:02"/>
        <d v="2021-07-12T04:03:33"/>
        <d v="2021-07-13T00:27:03"/>
        <d v="2021-07-14T02:34:25"/>
        <d v="2021-07-14T23:07:03"/>
        <d v="2021-07-16T01:11:40"/>
        <d v="2021-07-20T00:58:04"/>
        <d v="2021-07-21T04:07:58"/>
        <d v="2021-07-22T02:49:16"/>
        <d v="2021-07-23T01:26:34"/>
        <d v="2021-07-24T00:03:16"/>
        <d v="2021-07-25T01:38:04"/>
        <d v="2021-07-26T02:26:54"/>
        <d v="2021-07-27T01:15:47"/>
        <d v="2021-07-28T00:27:33"/>
        <d v="2021-07-29T00:35:58"/>
        <d v="2021-07-30T05:28:13"/>
        <d v="2021-07-31T01:40:05"/>
        <d v="2021-08-01T01:58:19"/>
        <d v="2021-08-02T01:21:03"/>
        <d v="2021-08-03T01:46:42"/>
        <d v="2021-08-04T00:39:33"/>
        <d v="2021-08-05T02:21:57"/>
        <d v="2021-08-06T01:05:16"/>
        <d v="2021-08-09T00:28:20"/>
        <d v="2021-08-10T00:19:09"/>
        <d v="2021-08-11T23:20:33"/>
        <d v="2021-08-13T02:08:34"/>
        <d v="2021-08-14T01:45:45"/>
        <d v="2021-08-16T00:34:24"/>
        <d v="2021-08-16T23:57:03"/>
        <d v="2021-08-18T02:37:50"/>
        <d v="2021-08-19T22:38:00"/>
        <d v="2021-08-23T00:46:52"/>
        <d v="2021-08-23T23:42:58"/>
        <d v="2021-08-25T00:02:32"/>
        <d v="2021-08-25T23:15:55"/>
        <d v="2021-08-26T22:50:33"/>
        <d v="2021-08-29T22:09:26"/>
        <d v="2021-08-30T23:24:32"/>
        <d v="2021-09-02T23:59:20"/>
        <d v="2021-09-06T00:29:03"/>
        <d v="2021-09-07T01:11:27"/>
        <d v="2021-09-07T22:40:55"/>
        <d v="2021-09-08T23:45:00"/>
        <d v="2021-09-10T00:06:27"/>
        <d v="2021-09-12T22:27:52"/>
        <d v="2021-09-13T23:29:02"/>
        <d v="2021-09-14T23:18:03"/>
        <d v="2021-09-16T00:08:57"/>
        <d v="2021-09-17T00:16:51"/>
        <d v="2021-09-20T02:41:01"/>
        <d v="2021-09-21T00:30:33"/>
        <d v="2021-09-21T22:57:16"/>
        <d v="2021-09-23T00:01:38"/>
        <d v="2021-09-23T22:48:14"/>
        <d v="2021-09-26T22:09:34"/>
        <d v="2021-09-28T00:23:46"/>
        <d v="2021-09-28T23:11:39"/>
        <d v="2021-09-29T23:06:20"/>
        <d v="2021-09-30T23:59:24"/>
        <d v="2021-10-04T00:59:10"/>
        <d v="2021-10-04T22:54:46"/>
        <d v="2021-10-06T01:15:04"/>
        <d v="2021-10-06T22:55:55"/>
        <d v="2021-10-07T23:39:50"/>
        <d v="2021-10-10T23:42:34"/>
        <d v="2021-10-11T22:36:05"/>
        <d v="2021-10-12T23:58:06"/>
        <d v="2021-10-14T01:12:35"/>
        <d v="2021-10-14T23:01:34"/>
        <d v="2021-10-17T23:48:50"/>
        <d v="2021-10-18T21:50:47"/>
        <d v="2021-10-19T22:48:06"/>
        <d v="2021-10-20T22:45:31"/>
        <d v="2021-10-21T23:06:34"/>
        <d v="2021-10-25T01:59:07"/>
        <d v="2021-10-25T21:50:01"/>
        <d v="2021-10-27T02:12:06"/>
        <d v="2021-10-27T22:53:37"/>
        <d v="2021-10-29T01:43:01"/>
        <d v="2021-11-01T00:00:27"/>
        <d v="2021-11-01T21:55:51"/>
        <d v="2021-11-03T00:07:05"/>
        <d v="2021-11-04T00:21:54"/>
        <d v="2021-11-05T01:06:04"/>
        <d v="2021-11-07T23:10:33"/>
        <d v="2021-11-09T00:25:33"/>
        <d v="2021-11-10T01:23:20"/>
        <d v="2021-11-11T00:26:03"/>
        <d v="2021-11-12T01:03:09"/>
        <d v="2021-11-15T02:42:04"/>
        <d v="2021-11-15T22:23:45"/>
        <d v="2021-11-16T22:29:58"/>
        <d v="2021-11-18T01:49:39"/>
        <d v="2021-11-18T22:28:59"/>
        <d v="2021-11-22T01:19:46"/>
        <d v="2021-11-23T00:46:34"/>
        <d v="2021-11-23T23:03:34"/>
        <d v="2021-11-25T01:56:20"/>
        <d v="2021-11-25T23:33:06"/>
        <d v="2021-11-29T00:03:57"/>
        <d v="2021-11-29T22:01:12"/>
        <d v="2021-12-01T00:13:34"/>
        <d v="2021-12-01T23:54:07"/>
        <d v="2021-12-03T00:21:44"/>
        <d v="2021-12-06T01:39:29"/>
        <d v="2021-12-07T00:29:33"/>
        <d v="2021-12-07T23:22:42"/>
        <d v="2021-12-09T00:37:13"/>
        <d v="2021-12-10T00:04:03"/>
        <d v="2021-12-13T00:45:41"/>
        <d v="2021-12-14T00:32:01"/>
        <d v="2021-12-15T01:13:07"/>
        <d v="2021-12-16T00:27:41"/>
        <d v="2021-12-16T23:05:01"/>
        <d v="2021-12-20T01:09:11"/>
        <d v="2021-12-21T00:59:50"/>
        <d v="2021-12-21T22:14:19"/>
        <d v="2021-12-23T01:30:37"/>
        <d v="2021-12-24T03:10:09"/>
        <d v="2021-12-27T00:30:07"/>
        <d v="2021-12-28T00:16:42"/>
        <d v="2021-12-28T22:06:58"/>
        <d v="2021-12-30T00:50:35"/>
        <d v="2021-12-30T23:59:34"/>
        <d v="2022-01-03T03:24:06"/>
        <d v="2022-01-03T22:20:19"/>
        <d v="2022-01-05T00:15:44"/>
        <d v="2022-01-05T22:21:34"/>
        <d v="2022-01-06T23:50:16"/>
      </sharedItems>
    </cacheField>
    <cacheField name="Time Start" numFmtId="18">
      <sharedItems containsSemiMixedTypes="0" containsNonDate="0" containsDate="1" containsString="0" minDate="1899-12-30T00:00:27" maxDate="1899-12-30T23:59:34" count="190">
        <d v="1899-12-30T00:44:59"/>
        <d v="1899-12-30T00:49:42"/>
        <d v="1899-12-30T01:31:33"/>
        <d v="1899-12-30T00:45:03"/>
        <d v="1899-12-30T23:07:03"/>
        <d v="1899-12-30T01:33:25"/>
        <d v="1899-12-30T00:38:24"/>
        <d v="1899-12-30T03:47:22"/>
        <d v="1899-12-30T23:06:33"/>
        <d v="1899-12-30T03:16:33"/>
        <d v="1899-12-30T01:01:40"/>
        <d v="1899-12-30T03:30:30"/>
        <d v="1899-12-30T02:32:08"/>
        <d v="1899-12-30T01:06:58"/>
        <d v="1899-12-30T23:54:33"/>
        <d v="1899-12-30T00:20:07"/>
        <d v="1899-12-30T02:26:04"/>
        <d v="1899-12-30T04:45:04"/>
        <d v="1899-12-30T00:19:52"/>
        <d v="1899-12-30T03:57:48"/>
        <d v="1899-12-30T03:19:11"/>
        <d v="1899-12-30T03:47:47"/>
        <d v="1899-12-30T03:57:41"/>
        <d v="1899-12-30T01:43:22"/>
        <d v="1899-12-30T02:24:23"/>
        <d v="1899-12-30T02:47:30"/>
        <d v="1899-12-30T02:14:01"/>
        <d v="1899-12-30T00:07:04"/>
        <d v="1899-12-30T03:58:35"/>
        <d v="1899-12-30T03:44:40"/>
        <d v="1899-12-30T01:56:25"/>
        <d v="1899-12-30T00:39:03"/>
        <d v="1899-12-30T01:53:33"/>
        <d v="1899-12-30T00:18:37"/>
        <d v="1899-12-30T01:14:38"/>
        <d v="1899-12-30T00:08:58"/>
        <d v="1899-12-30T00:09:03"/>
        <d v="1899-12-30T01:29:21"/>
        <d v="1899-12-30T02:14:33"/>
        <d v="1899-12-30T01:40:03"/>
        <d v="1899-12-30T01:19:56"/>
        <d v="1899-12-30T04:47:29"/>
        <d v="1899-12-30T01:35:14"/>
        <d v="1899-12-30T03:07:23"/>
        <d v="1899-12-30T00:58:00"/>
        <d v="1899-12-30T00:54:33"/>
        <d v="1899-12-30T01:59:58"/>
        <d v="1899-12-30T00:01:26"/>
        <d v="1899-12-30T03:21:46"/>
        <d v="1899-12-30T00:59:25"/>
        <d v="1899-12-30T01:36:31"/>
        <d v="1899-12-30T02:03:12"/>
        <d v="1899-12-30T02:17:44"/>
        <d v="1899-12-30T03:31:19"/>
        <d v="1899-12-30T03:44:03"/>
        <d v="1899-12-30T02:55:51"/>
        <d v="1899-12-30T01:02:54"/>
        <d v="1899-12-30T05:49:49"/>
        <d v="1899-12-30T23:11:04"/>
        <d v="1899-12-30T00:41:33"/>
        <d v="1899-12-30T01:59:02"/>
        <d v="1899-12-30T04:03:33"/>
        <d v="1899-12-30T00:27:03"/>
        <d v="1899-12-30T02:34:25"/>
        <d v="1899-12-30T01:11:40"/>
        <d v="1899-12-30T00:58:04"/>
        <d v="1899-12-30T04:07:58"/>
        <d v="1899-12-30T02:49:16"/>
        <d v="1899-12-30T01:26:34"/>
        <d v="1899-12-30T00:03:16"/>
        <d v="1899-12-30T01:38:04"/>
        <d v="1899-12-30T02:26:54"/>
        <d v="1899-12-30T01:15:47"/>
        <d v="1899-12-30T00:27:33"/>
        <d v="1899-12-30T00:35:58"/>
        <d v="1899-12-30T05:28:13"/>
        <d v="1899-12-30T01:40:05"/>
        <d v="1899-12-30T01:58:19"/>
        <d v="1899-12-30T01:21:03"/>
        <d v="1899-12-30T01:46:42"/>
        <d v="1899-12-30T00:39:33"/>
        <d v="1899-12-30T02:21:57"/>
        <d v="1899-12-30T01:05:16"/>
        <d v="1899-12-30T00:28:20"/>
        <d v="1899-12-30T00:19:09"/>
        <d v="1899-12-30T23:20:33"/>
        <d v="1899-12-30T02:08:34"/>
        <d v="1899-12-30T01:45:45"/>
        <d v="1899-12-30T00:34:24"/>
        <d v="1899-12-30T23:57:03"/>
        <d v="1899-12-30T02:37:50"/>
        <d v="1899-12-30T22:38:00"/>
        <d v="1899-12-30T00:46:52"/>
        <d v="1899-12-30T23:42:58"/>
        <d v="1899-12-30T00:02:32"/>
        <d v="1899-12-30T23:15:55"/>
        <d v="1899-12-30T22:50:33"/>
        <d v="1899-12-30T22:09:26"/>
        <d v="1899-12-30T23:24:32"/>
        <d v="1899-12-30T23:59:20"/>
        <d v="1899-12-30T00:29:03"/>
        <d v="1899-12-30T01:11:27"/>
        <d v="1899-12-30T22:40:55"/>
        <d v="1899-12-30T23:45:00"/>
        <d v="1899-12-30T00:06:27"/>
        <d v="1899-12-30T22:27:52"/>
        <d v="1899-12-30T23:29:02"/>
        <d v="1899-12-30T23:18:03"/>
        <d v="1899-12-30T00:08:57"/>
        <d v="1899-12-30T00:16:51"/>
        <d v="1899-12-30T02:41:01"/>
        <d v="1899-12-30T00:30:33"/>
        <d v="1899-12-30T22:57:16"/>
        <d v="1899-12-30T00:01:38"/>
        <d v="1899-12-30T22:48:14"/>
        <d v="1899-12-30T22:09:34"/>
        <d v="1899-12-30T00:23:46"/>
        <d v="1899-12-30T23:11:39"/>
        <d v="1899-12-30T23:06:20"/>
        <d v="1899-12-30T23:59:24"/>
        <d v="1899-12-30T00:59:10"/>
        <d v="1899-12-30T22:54:46"/>
        <d v="1899-12-30T01:15:04"/>
        <d v="1899-12-30T22:55:55"/>
        <d v="1899-12-30T23:39:50"/>
        <d v="1899-12-30T23:42:34"/>
        <d v="1899-12-30T22:36:05"/>
        <d v="1899-12-30T23:58:06"/>
        <d v="1899-12-30T01:12:35"/>
        <d v="1899-12-30T23:01:34"/>
        <d v="1899-12-30T23:48:50"/>
        <d v="1899-12-30T21:50:47"/>
        <d v="1899-12-30T22:48:06"/>
        <d v="1899-12-30T22:45:31"/>
        <d v="1899-12-30T23:06:34"/>
        <d v="1899-12-30T01:59:07"/>
        <d v="1899-12-30T21:50:01"/>
        <d v="1899-12-30T02:12:06"/>
        <d v="1899-12-30T22:53:37"/>
        <d v="1899-12-30T01:43:01"/>
        <d v="1899-12-30T00:00:27"/>
        <d v="1899-12-30T21:55:51"/>
        <d v="1899-12-30T00:07:05"/>
        <d v="1899-12-30T00:21:54"/>
        <d v="1899-12-30T01:06:04"/>
        <d v="1899-12-30T23:10:33"/>
        <d v="1899-12-30T00:25:33"/>
        <d v="1899-12-30T01:23:20"/>
        <d v="1899-12-30T00:26:03"/>
        <d v="1899-12-30T01:03:09"/>
        <d v="1899-12-30T02:42:04"/>
        <d v="1899-12-30T22:23:45"/>
        <d v="1899-12-30T22:29:58"/>
        <d v="1899-12-30T01:49:39"/>
        <d v="1899-12-30T22:28:59"/>
        <d v="1899-12-30T01:19:46"/>
        <d v="1899-12-30T00:46:34"/>
        <d v="1899-12-30T23:03:34"/>
        <d v="1899-12-30T01:56:20"/>
        <d v="1899-12-30T23:33:06"/>
        <d v="1899-12-30T00:03:57"/>
        <d v="1899-12-30T22:01:12"/>
        <d v="1899-12-30T00:13:34"/>
        <d v="1899-12-30T23:54:07"/>
        <d v="1899-12-30T00:21:44"/>
        <d v="1899-12-30T01:39:29"/>
        <d v="1899-12-30T00:29:33"/>
        <d v="1899-12-30T23:22:42"/>
        <d v="1899-12-30T00:37:13"/>
        <d v="1899-12-30T00:04:03"/>
        <d v="1899-12-30T00:45:41"/>
        <d v="1899-12-30T00:32:01"/>
        <d v="1899-12-30T01:13:07"/>
        <d v="1899-12-30T00:27:41"/>
        <d v="1899-12-30T23:05:01"/>
        <d v="1899-12-30T01:09:11"/>
        <d v="1899-12-30T00:59:50"/>
        <d v="1899-12-30T22:14:19"/>
        <d v="1899-12-30T01:30:37"/>
        <d v="1899-12-30T03:10:09"/>
        <d v="1899-12-30T00:30:07"/>
        <d v="1899-12-30T00:16:42"/>
        <d v="1899-12-30T22:06:58"/>
        <d v="1899-12-30T00:50:35"/>
        <d v="1899-12-30T23:59:34"/>
        <d v="1899-12-30T03:24:06"/>
        <d v="1899-12-30T22:20:19"/>
        <d v="1899-12-30T00:15:44"/>
        <d v="1899-12-30T22:21:34"/>
        <d v="1899-12-30T23:50:16"/>
      </sharedItems>
      <fieldGroup par="8" base="3">
        <rangePr groupBy="seconds" startDate="1899-12-30T00:00:27" endDate="1899-12-30T23:59:3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Sleep End" numFmtId="22">
      <sharedItems containsSemiMixedTypes="0" containsNonDate="0" containsDate="1" containsString="0" minDate="2021-05-08T08:53:59" maxDate="2022-01-07T06:10:00"/>
    </cacheField>
    <cacheField name="Time End" numFmtId="18">
      <sharedItems containsSemiMixedTypes="0" containsNonDate="0" containsDate="1" containsString="0" minDate="1899-12-30T04:17:10" maxDate="1899-12-30T12:40:19"/>
    </cacheField>
    <cacheField name="Asleep Source" numFmtId="0">
      <sharedItems/>
    </cacheField>
    <cacheField name="Minutes" numFmtId="0" databaseField="0">
      <fieldGroup base="3">
        <rangePr groupBy="minutes" startDate="1899-12-30T00:00:27" endDate="1899-12-30T23:59:3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3">
        <rangePr groupBy="hours" startDate="1899-12-30T00:00:27" endDate="1899-12-30T23:59:34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" refreshedDate="44576.618276388886" createdVersion="7" refreshedVersion="7" minRefreshableVersion="3" recordCount="246" xr:uid="{0BA64C0E-5285-4DC7-9D43-C79AB808B6AD}">
  <cacheSource type="worksheet">
    <worksheetSource ref="A1:C247" sheet="Step Count Data"/>
  </cacheSource>
  <cacheFields count="5">
    <cacheField name="Date" numFmtId="14">
      <sharedItems containsSemiMixedTypes="0" containsNonDate="0" containsDate="1" containsString="0" minDate="2021-05-07T00:00:00" maxDate="2022-01-08T00:00:00" count="246"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</sharedItems>
      <fieldGroup par="4" base="0">
        <rangePr groupBy="months" startDate="2021-05-07T00:00:00" endDate="2022-01-08T00:00:00"/>
        <groupItems count="14">
          <s v="&lt;5/7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8/2022"/>
        </groupItems>
      </fieldGroup>
    </cacheField>
    <cacheField name="Step Count" numFmtId="0">
      <sharedItems containsSemiMixedTypes="0" containsString="0" containsNumber="1" containsInteger="1" minValue="162" maxValue="19956"/>
    </cacheField>
    <cacheField name="Workout?" numFmtId="0">
      <sharedItems count="2">
        <s v="No"/>
        <s v="Yes"/>
      </sharedItems>
    </cacheField>
    <cacheField name="Quarters" numFmtId="0" databaseField="0">
      <fieldGroup base="0">
        <rangePr groupBy="quarters" startDate="2021-05-07T00:00:00" endDate="2022-01-08T00:00:00"/>
        <groupItems count="6">
          <s v="&lt;5/7/2021"/>
          <s v="Qtr1"/>
          <s v="Qtr2"/>
          <s v="Qtr3"/>
          <s v="Qtr4"/>
          <s v="&gt;1/8/2022"/>
        </groupItems>
      </fieldGroup>
    </cacheField>
    <cacheField name="Years" numFmtId="0" databaseField="0">
      <fieldGroup base="0">
        <rangePr groupBy="years" startDate="2021-05-07T00:00:00" endDate="2022-01-08T00:00:00"/>
        <groupItems count="4">
          <s v="&lt;5/7/2021"/>
          <s v="2021"/>
          <s v="2022"/>
          <s v="&gt;1/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Gervase" refreshedDate="44692.859331481479" createdVersion="7" refreshedVersion="7" minRefreshableVersion="3" recordCount="48" xr:uid="{3357788C-5A0F-4C7E-BE3C-6A9A6E59F0BE}">
  <cacheSource type="worksheet">
    <worksheetSource ref="A1:M49" sheet="Workout Data"/>
  </cacheSource>
  <cacheFields count="13">
    <cacheField name="Type" numFmtId="0">
      <sharedItems count="6">
        <s v="Walking"/>
        <s v="Elliptical"/>
        <s v="Golf"/>
        <s v="Rowing"/>
        <s v="Functional Strength Training"/>
        <s v="Running"/>
      </sharedItems>
    </cacheField>
    <cacheField name="Date" numFmtId="14">
      <sharedItems containsSemiMixedTypes="0" containsNonDate="0" containsDate="1" containsString="0" minDate="2021-05-08T00:00:00" maxDate="2021-12-30T00:00:00"/>
    </cacheField>
    <cacheField name="Yes" numFmtId="0">
      <sharedItems/>
    </cacheField>
    <cacheField name="Start" numFmtId="165">
      <sharedItems containsSemiMixedTypes="0" containsNonDate="0" containsDate="1" containsString="0" minDate="2021-05-08T11:35:00" maxDate="2021-12-29T19:33:00"/>
    </cacheField>
    <cacheField name="End" numFmtId="165">
      <sharedItems containsSemiMixedTypes="0" containsNonDate="0" containsDate="1" containsString="0" minDate="2021-05-08T11:59:00" maxDate="2021-12-29T20:02:00"/>
    </cacheField>
    <cacheField name="Duration (min)" numFmtId="2">
      <sharedItems containsSemiMixedTypes="0" containsString="0" containsNumber="1" minValue="6.65" maxValue="254.4666666666667"/>
    </cacheField>
    <cacheField name="Total Energy (kcal)" numFmtId="0">
      <sharedItems containsSemiMixedTypes="0" containsString="0" containsNumber="1" minValue="67.41" maxValue="3441"/>
    </cacheField>
    <cacheField name="Active Energy (kcal)" numFmtId="0">
      <sharedItems containsSemiMixedTypes="0" containsString="0" containsNumber="1" minValue="40.409999999999997" maxValue="3779"/>
    </cacheField>
    <cacheField name="Avg. Energy (kCal/min)" numFmtId="0">
      <sharedItems containsSemiMixedTypes="0" containsString="0" containsNumber="1" minValue="3.9747540983606564" maxValue="14.850668063924546"/>
    </cacheField>
    <cacheField name="Max Heart Rate (bpm)" numFmtId="0">
      <sharedItems containsSemiMixedTypes="0" containsString="0" containsNumber="1" containsInteger="1" minValue="111" maxValue="179"/>
    </cacheField>
    <cacheField name="Avg Heart Rate (bpm)" numFmtId="0">
      <sharedItems containsSemiMixedTypes="0" containsString="0" containsNumber="1" minValue="89.69" maxValue="155.66"/>
    </cacheField>
    <cacheField name="Distance (mi)" numFmtId="0">
      <sharedItems containsString="0" containsBlank="1" containsNumber="1" minValue="0.29799999999999999" maxValue="4.93"/>
    </cacheField>
    <cacheField name="Step Count (count)" numFmtId="0">
      <sharedItems containsString="0" containsBlank="1" containsNumber="1" containsInteger="1" minValue="19" maxValue="112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n v="7.78"/>
    <n v="8.65"/>
    <x v="0"/>
    <x v="0"/>
    <d v="2021-05-08T08:53:59"/>
    <d v="1899-12-30T08:53:59"/>
    <s v="Apple Watch"/>
  </r>
  <r>
    <x v="1"/>
    <n v="7.85"/>
    <n v="8.9666666666666668"/>
    <x v="1"/>
    <x v="1"/>
    <d v="2021-05-10T09:18:12"/>
    <d v="1899-12-30T09:18:12"/>
    <s v="Apple Watch"/>
  </r>
  <r>
    <x v="2"/>
    <n v="6.61"/>
    <n v="8.2833333333333332"/>
    <x v="2"/>
    <x v="2"/>
    <d v="2021-05-11T09:18:33"/>
    <d v="1899-12-30T09:18:33"/>
    <s v="Apple Watch"/>
  </r>
  <r>
    <x v="3"/>
    <n v="4.72"/>
    <n v="9.2333333333333325"/>
    <x v="3"/>
    <x v="3"/>
    <d v="2021-05-12T09:29:33"/>
    <d v="1899-12-30T09:29:33"/>
    <s v="Apple Watch"/>
  </r>
  <r>
    <x v="4"/>
    <n v="8.52"/>
    <n v="10.283333333333333"/>
    <x v="4"/>
    <x v="4"/>
    <d v="2021-05-13T08:54:03"/>
    <d v="1899-12-30T08:54:03"/>
    <s v="Apple Watch"/>
  </r>
  <r>
    <x v="5"/>
    <n v="6.48"/>
    <n v="8.7333333333333325"/>
    <x v="5"/>
    <x v="5"/>
    <d v="2021-05-14T09:47:55"/>
    <d v="1899-12-30T09:47:55"/>
    <s v="Apple Watch"/>
  </r>
  <r>
    <x v="6"/>
    <n v="7.84"/>
    <n v="9.25"/>
    <x v="6"/>
    <x v="6"/>
    <d v="2021-05-15T09:23:24"/>
    <d v="1899-12-30T09:23:24"/>
    <s v="Apple Watch"/>
  </r>
  <r>
    <x v="7"/>
    <n v="3.65"/>
    <n v="4.55"/>
    <x v="7"/>
    <x v="7"/>
    <d v="2021-05-16T07:50:52"/>
    <d v="1899-12-30T07:50:52"/>
    <s v="Apple Watch"/>
  </r>
  <r>
    <x v="8"/>
    <n v="9.7200000000000006"/>
    <n v="10.866666666666667"/>
    <x v="8"/>
    <x v="8"/>
    <d v="2021-05-17T09:28:33"/>
    <d v="1899-12-30T09:28:33"/>
    <s v="Apple Watch"/>
  </r>
  <r>
    <x v="9"/>
    <n v="5.94"/>
    <n v="6.65"/>
    <x v="9"/>
    <x v="9"/>
    <d v="2021-05-18T09:26:03"/>
    <d v="1899-12-30T09:26:03"/>
    <s v="Apple Watch"/>
  </r>
  <r>
    <x v="10"/>
    <n v="7.18"/>
    <n v="8.9499999999999993"/>
    <x v="10"/>
    <x v="10"/>
    <d v="2021-05-19T09:28:40"/>
    <d v="1899-12-30T09:28:40"/>
    <s v="Apple Watch"/>
  </r>
  <r>
    <x v="11"/>
    <n v="5.5"/>
    <n v="6.416666666666667"/>
    <x v="11"/>
    <x v="11"/>
    <d v="2021-05-20T09:25:30"/>
    <d v="1899-12-30T09:25:30"/>
    <s v="Apple Watch"/>
  </r>
  <r>
    <x v="12"/>
    <n v="6.62"/>
    <n v="7.4333333333333336"/>
    <x v="12"/>
    <x v="12"/>
    <d v="2021-05-21T09:28:38"/>
    <d v="1899-12-30T09:28:38"/>
    <s v="Apple Watch"/>
  </r>
  <r>
    <x v="13"/>
    <n v="7.38"/>
    <n v="8.8666666666666671"/>
    <x v="13"/>
    <x v="13"/>
    <d v="2021-05-22T09:29:28"/>
    <d v="1899-12-30T09:29:28"/>
    <s v="Apple Watch"/>
  </r>
  <r>
    <x v="14"/>
    <n v="8.06"/>
    <n v="8.7833333333333332"/>
    <x v="14"/>
    <x v="14"/>
    <d v="2021-05-24T08:11:33"/>
    <d v="1899-12-30T08:11:33"/>
    <s v="Apple Watch"/>
  </r>
  <r>
    <x v="15"/>
    <n v="8.1199999999999992"/>
    <n v="9.1166666666666671"/>
    <x v="15"/>
    <x v="15"/>
    <d v="2021-05-25T08:57:07"/>
    <d v="1899-12-30T08:57:07"/>
    <s v="Apple Watch"/>
  </r>
  <r>
    <x v="16"/>
    <n v="6.69"/>
    <n v="7.5166666666666675"/>
    <x v="16"/>
    <x v="16"/>
    <d v="2021-05-26T09:27:34"/>
    <d v="1899-12-30T09:27:34"/>
    <s v="Apple Watch"/>
  </r>
  <r>
    <x v="17"/>
    <n v="4.43"/>
    <n v="4.9833333333333334"/>
    <x v="17"/>
    <x v="17"/>
    <d v="2021-05-27T09:14:04"/>
    <d v="1899-12-30T09:14:04"/>
    <s v="Apple Watch"/>
  </r>
  <r>
    <x v="18"/>
    <n v="8.5299999999999994"/>
    <n v="9.6333333333333329"/>
    <x v="18"/>
    <x v="18"/>
    <d v="2021-05-28T09:28:22"/>
    <d v="1899-12-30T09:28:22"/>
    <s v="Apple Watch"/>
  </r>
  <r>
    <x v="19"/>
    <n v="4.33"/>
    <n v="6"/>
    <x v="19"/>
    <x v="19"/>
    <d v="2021-05-29T09:28:18"/>
    <d v="1899-12-30T09:28:18"/>
    <s v="Apple Watch"/>
  </r>
  <r>
    <x v="20"/>
    <n v="5.72"/>
    <n v="6.65"/>
    <x v="20"/>
    <x v="20"/>
    <d v="2021-05-30T09:28:41"/>
    <d v="1899-12-30T09:28:41"/>
    <s v="Apple Watch"/>
  </r>
  <r>
    <x v="21"/>
    <n v="5.13"/>
    <n v="6.1833333333333336"/>
    <x v="21"/>
    <x v="21"/>
    <d v="2021-05-31T09:28:47"/>
    <d v="1899-12-30T09:28:47"/>
    <s v="Apple Watch"/>
  </r>
  <r>
    <x v="22"/>
    <n v="5.09"/>
    <n v="6.0166666666666666"/>
    <x v="22"/>
    <x v="22"/>
    <d v="2021-06-01T09:29:11"/>
    <d v="1899-12-30T09:29:11"/>
    <s v="Apple Watch"/>
  </r>
  <r>
    <x v="23"/>
    <n v="7.36"/>
    <n v="8.25"/>
    <x v="23"/>
    <x v="23"/>
    <d v="2021-06-02T09:28:52"/>
    <d v="1899-12-30T09:28:52"/>
    <s v="Apple Watch"/>
  </r>
  <r>
    <x v="24"/>
    <n v="6.65"/>
    <n v="7.5666666666666664"/>
    <x v="24"/>
    <x v="24"/>
    <d v="2021-06-03T09:28:23"/>
    <d v="1899-12-30T09:28:23"/>
    <s v="Apple Watch"/>
  </r>
  <r>
    <x v="25"/>
    <n v="5.8662831271749525"/>
    <n v="7.2"/>
    <x v="25"/>
    <x v="25"/>
    <d v="2021-06-04T09:30:13"/>
    <d v="1899-12-30T09:30:13"/>
    <s v="iPhone"/>
  </r>
  <r>
    <x v="26"/>
    <n v="6.52"/>
    <n v="7.75"/>
    <x v="26"/>
    <x v="26"/>
    <d v="2021-06-05T09:29:31"/>
    <d v="1899-12-30T09:29:31"/>
    <s v="Apple Watch"/>
  </r>
  <r>
    <x v="27"/>
    <n v="7.19"/>
    <n v="8.7833333333333332"/>
    <x v="27"/>
    <x v="27"/>
    <d v="2021-06-06T08:24:34"/>
    <d v="1899-12-30T08:24:34"/>
    <s v="Apple Watch"/>
  </r>
  <r>
    <x v="28"/>
    <n v="5.24"/>
    <n v="6"/>
    <x v="28"/>
    <x v="28"/>
    <d v="2021-06-07T09:28:35"/>
    <d v="1899-12-30T09:28:35"/>
    <s v="Apple Watch"/>
  </r>
  <r>
    <x v="29"/>
    <n v="5.2646417178951976"/>
    <n v="6.4"/>
    <x v="29"/>
    <x v="29"/>
    <d v="2021-06-08T09:39:19"/>
    <d v="1899-12-30T09:39:19"/>
    <s v="iPhone"/>
  </r>
  <r>
    <x v="30"/>
    <n v="6.4681954431808224"/>
    <n v="7.9"/>
    <x v="30"/>
    <x v="30"/>
    <d v="2021-06-09T09:20:26"/>
    <d v="1899-12-30T09:20:26"/>
    <s v="iPhone"/>
  </r>
  <r>
    <x v="31"/>
    <n v="8.1999999999999993"/>
    <n v="9.2333333333333325"/>
    <x v="31"/>
    <x v="31"/>
    <d v="2021-06-10T09:23:03"/>
    <d v="1899-12-30T09:23:03"/>
    <s v="Apple Watch"/>
  </r>
  <r>
    <x v="32"/>
    <n v="6.83"/>
    <n v="7.8333333333333321"/>
    <x v="32"/>
    <x v="32"/>
    <d v="2021-06-11T09:14:03"/>
    <d v="1899-12-30T09:14:03"/>
    <s v="Apple Watch"/>
  </r>
  <r>
    <x v="33"/>
    <n v="7.7660813458979696"/>
    <n v="8.8833333333333329"/>
    <x v="33"/>
    <x v="33"/>
    <d v="2021-06-12T08:42:12"/>
    <d v="1899-12-30T08:42:12"/>
    <s v="iPhone"/>
  </r>
  <r>
    <x v="34"/>
    <n v="6.92"/>
    <n v="8.0833333333333321"/>
    <x v="34"/>
    <x v="34"/>
    <d v="2021-06-13T08:50:08"/>
    <d v="1899-12-30T08:50:08"/>
    <s v="Apple Watch"/>
  </r>
  <r>
    <x v="35"/>
    <n v="7.09"/>
    <n v="9.3833333333333329"/>
    <x v="35"/>
    <x v="35"/>
    <d v="2021-06-14T09:02:28"/>
    <d v="1899-12-30T09:02:28"/>
    <s v="Apple Watch"/>
  </r>
  <r>
    <x v="36"/>
    <n v="8.6325535595006553"/>
    <n v="9.3666666666666671"/>
    <x v="36"/>
    <x v="36"/>
    <d v="2021-06-15T09:01:19"/>
    <d v="1899-12-30T09:01:19"/>
    <s v="iPhone"/>
  </r>
  <r>
    <x v="37"/>
    <n v="7.53"/>
    <n v="8.3166666666666664"/>
    <x v="37"/>
    <x v="37"/>
    <d v="2021-06-16T09:18:21"/>
    <d v="1899-12-30T09:18:21"/>
    <s v="Apple Watch"/>
  </r>
  <r>
    <x v="38"/>
    <n v="7.17"/>
    <n v="7.8166666666666664"/>
    <x v="38"/>
    <x v="38"/>
    <d v="2021-06-17T09:33:33"/>
    <d v="1899-12-30T09:33:33"/>
    <s v="Apple Watch"/>
  </r>
  <r>
    <x v="39"/>
    <n v="6.9"/>
    <n v="8.0833333333333321"/>
    <x v="39"/>
    <x v="39"/>
    <d v="2021-06-18T09:15:33"/>
    <d v="1899-12-30T09:15:33"/>
    <s v="Apple Watch"/>
  </r>
  <r>
    <x v="40"/>
    <n v="7.63"/>
    <n v="8.6333333333333329"/>
    <x v="40"/>
    <x v="40"/>
    <d v="2021-06-19T09:28:26"/>
    <d v="1899-12-30T09:28:26"/>
    <s v="Apple Watch"/>
  </r>
  <r>
    <x v="41"/>
    <n v="4.017528815121735"/>
    <n v="5.2"/>
    <x v="41"/>
    <x v="41"/>
    <d v="2021-06-20T09:30:12"/>
    <d v="1899-12-30T09:30:12"/>
    <s v="iPhone"/>
  </r>
  <r>
    <x v="42"/>
    <n v="7.61"/>
    <n v="8.3666666666666671"/>
    <x v="42"/>
    <x v="42"/>
    <d v="2021-06-21T09:27:14"/>
    <d v="1899-12-30T09:27:14"/>
    <s v="Apple Watch"/>
  </r>
  <r>
    <x v="43"/>
    <n v="6.33"/>
    <n v="6.85"/>
    <x v="43"/>
    <x v="43"/>
    <d v="2021-06-22T09:28:23"/>
    <d v="1899-12-30T09:28:23"/>
    <s v="Apple Watch"/>
  </r>
  <r>
    <x v="44"/>
    <n v="7.9706686541190761"/>
    <n v="9.0833333333333339"/>
    <x v="44"/>
    <x v="44"/>
    <d v="2021-06-23T09:33:52"/>
    <d v="1899-12-30T09:33:52"/>
    <s v="iPhone"/>
  </r>
  <r>
    <x v="45"/>
    <n v="7.08"/>
    <n v="8.7333333333333325"/>
    <x v="45"/>
    <x v="45"/>
    <d v="2021-06-24T09:08:33"/>
    <d v="1899-12-30T09:08:33"/>
    <s v="Apple Watch"/>
  </r>
  <r>
    <x v="46"/>
    <n v="6.82"/>
    <n v="7.9666666666666668"/>
    <x v="46"/>
    <x v="46"/>
    <d v="2021-06-25T09:28:28"/>
    <d v="1899-12-30T09:28:28"/>
    <s v="Apple Watch"/>
  </r>
  <r>
    <x v="47"/>
    <n v="9.6106648398590178"/>
    <n v="10.183333333333334"/>
    <x v="47"/>
    <x v="47"/>
    <d v="2021-06-28T09:43:21"/>
    <d v="1899-12-30T09:43:21"/>
    <s v="iPhone"/>
  </r>
  <r>
    <x v="48"/>
    <n v="5.85"/>
    <n v="6.6166666666666663"/>
    <x v="48"/>
    <x v="48"/>
    <d v="2021-06-29T09:28:46"/>
    <d v="1899-12-30T09:28:46"/>
    <s v="Apple Watch"/>
  </r>
  <r>
    <x v="49"/>
    <n v="8.39"/>
    <n v="8.8833333333333329"/>
    <x v="49"/>
    <x v="49"/>
    <d v="2021-06-30T09:22:55"/>
    <d v="1899-12-30T09:22:55"/>
    <s v="Apple Watch"/>
  </r>
  <r>
    <x v="50"/>
    <n v="7.68"/>
    <n v="8.3333333333333339"/>
    <x v="50"/>
    <x v="50"/>
    <d v="2021-07-01T09:27:01"/>
    <d v="1899-12-30T09:27:01"/>
    <s v="Apple Watch"/>
  </r>
  <r>
    <x v="51"/>
    <n v="7.32"/>
    <n v="7.916666666666667"/>
    <x v="51"/>
    <x v="51"/>
    <d v="2021-07-02T09:28:12"/>
    <d v="1899-12-30T09:28:12"/>
    <s v="Apple Watch"/>
  </r>
  <r>
    <x v="52"/>
    <n v="6.3103169418547091"/>
    <n v="7.6999999999999993"/>
    <x v="52"/>
    <x v="52"/>
    <d v="2021-07-03T09:30:25"/>
    <d v="1899-12-30T09:30:25"/>
    <s v="iPhone"/>
  </r>
  <r>
    <x v="53"/>
    <n v="7.32"/>
    <n v="9.65"/>
    <x v="53"/>
    <x v="53"/>
    <d v="2021-07-04T12:40:19"/>
    <d v="1899-12-30T12:40:19"/>
    <s v="Apple Watch"/>
  </r>
  <r>
    <x v="54"/>
    <n v="6.54"/>
    <n v="7.4166666666666679"/>
    <x v="54"/>
    <x v="54"/>
    <d v="2021-07-05T10:39:33"/>
    <d v="1899-12-30T10:39:33"/>
    <s v="Apple Watch"/>
  </r>
  <r>
    <x v="55"/>
    <n v="6.62"/>
    <n v="7.2833333333333332"/>
    <x v="55"/>
    <x v="55"/>
    <d v="2021-07-06T09:42:51"/>
    <d v="1899-12-30T09:42:51"/>
    <s v="Apple Watch"/>
  </r>
  <r>
    <x v="56"/>
    <n v="8.42"/>
    <n v="9.0333333333333332"/>
    <x v="56"/>
    <x v="56"/>
    <d v="2021-07-07T09:35:24"/>
    <d v="1899-12-30T09:35:24"/>
    <s v="Apple Watch"/>
  </r>
  <r>
    <x v="57"/>
    <n v="3.76"/>
    <n v="4.3833333333333337"/>
    <x v="57"/>
    <x v="57"/>
    <d v="2021-07-08T09:42:49"/>
    <d v="1899-12-30T09:42:49"/>
    <s v="Apple Watch"/>
  </r>
  <r>
    <x v="58"/>
    <n v="10.39"/>
    <n v="11.9"/>
    <x v="58"/>
    <x v="58"/>
    <d v="2021-07-09T10:35:04"/>
    <d v="1899-12-30T10:35:04"/>
    <s v="Apple Watch"/>
  </r>
  <r>
    <x v="59"/>
    <n v="4.04"/>
    <n v="4.7833333333333332"/>
    <x v="59"/>
    <x v="59"/>
    <d v="2021-07-10T04:59:03"/>
    <d v="1899-12-30T04:59:03"/>
    <s v="Apple Watch"/>
  </r>
  <r>
    <x v="60"/>
    <n v="7.74"/>
    <n v="8.6166666666666671"/>
    <x v="60"/>
    <x v="60"/>
    <d v="2021-07-11T10:06:02"/>
    <d v="1899-12-30T10:06:02"/>
    <s v="Apple Watch"/>
  </r>
  <r>
    <x v="61"/>
    <n v="5.15"/>
    <n v="5.9666666666666668"/>
    <x v="61"/>
    <x v="61"/>
    <d v="2021-07-12T09:31:33"/>
    <d v="1899-12-30T09:31:33"/>
    <s v="Apple Watch"/>
  </r>
  <r>
    <x v="62"/>
    <n v="8.58"/>
    <n v="9.5"/>
    <x v="62"/>
    <x v="62"/>
    <d v="2021-07-13T09:27:33"/>
    <d v="1899-12-30T09:27:33"/>
    <s v="Apple Watch"/>
  </r>
  <r>
    <x v="63"/>
    <n v="6.18"/>
    <n v="6.8833333333333329"/>
    <x v="63"/>
    <x v="63"/>
    <d v="2021-07-14T08:57:55"/>
    <d v="1899-12-30T08:57:55"/>
    <s v="Apple Watch"/>
  </r>
  <r>
    <x v="64"/>
    <n v="8.92"/>
    <n v="9.7833333333333332"/>
    <x v="64"/>
    <x v="4"/>
    <d v="2021-07-15T08:24:03"/>
    <d v="1899-12-30T08:24:03"/>
    <s v="Apple Watch"/>
  </r>
  <r>
    <x v="65"/>
    <n v="2.99"/>
    <n v="3.5833333333333339"/>
    <x v="65"/>
    <x v="64"/>
    <d v="2021-07-16T04:17:10"/>
    <d v="1899-12-30T04:17:10"/>
    <s v="Apple Watch"/>
  </r>
  <r>
    <x v="66"/>
    <n v="8.48"/>
    <n v="9.35"/>
    <x v="66"/>
    <x v="65"/>
    <d v="2021-07-20T09:49:04"/>
    <d v="1899-12-30T09:49:04"/>
    <s v="Apple Watch"/>
  </r>
  <r>
    <x v="67"/>
    <n v="3.93"/>
    <n v="4.6166666666666663"/>
    <x v="67"/>
    <x v="66"/>
    <d v="2021-07-21T08:15:28"/>
    <d v="1899-12-30T08:15:28"/>
    <s v="Apple Watch"/>
  </r>
  <r>
    <x v="68"/>
    <n v="6.76"/>
    <n v="8.1166666666666671"/>
    <x v="68"/>
    <x v="67"/>
    <d v="2021-07-22T10:26:16"/>
    <d v="1899-12-30T10:26:16"/>
    <s v="Apple Watch"/>
  </r>
  <r>
    <x v="69"/>
    <n v="8.19"/>
    <n v="9.0333333333333332"/>
    <x v="69"/>
    <x v="68"/>
    <d v="2021-07-23T09:59:04"/>
    <d v="1899-12-30T09:59:04"/>
    <s v="Apple Watch"/>
  </r>
  <r>
    <x v="70"/>
    <n v="8.48"/>
    <n v="9.8166666666666664"/>
    <x v="70"/>
    <x v="69"/>
    <d v="2021-07-24T09:22:46"/>
    <d v="1899-12-30T09:22:46"/>
    <s v="Apple Watch"/>
  </r>
  <r>
    <x v="71"/>
    <n v="7.31"/>
    <n v="8.1666666666666679"/>
    <x v="71"/>
    <x v="70"/>
    <d v="2021-07-25T09:18:04"/>
    <d v="1899-12-30T09:18:04"/>
    <s v="Apple Watch"/>
  </r>
  <r>
    <x v="72"/>
    <n v="6.66"/>
    <n v="7.3833333333333329"/>
    <x v="72"/>
    <x v="71"/>
    <d v="2021-07-26T09:19:54"/>
    <d v="1899-12-30T09:19:54"/>
    <s v="Apple Watch"/>
  </r>
  <r>
    <x v="73"/>
    <n v="6.75"/>
    <n v="8"/>
    <x v="73"/>
    <x v="72"/>
    <d v="2021-07-27T08:46:17"/>
    <d v="1899-12-30T08:46:17"/>
    <s v="Apple Watch"/>
  </r>
  <r>
    <x v="74"/>
    <n v="8.52"/>
    <n v="9.1333333333333329"/>
    <x v="74"/>
    <x v="73"/>
    <d v="2021-07-28T09:05:33"/>
    <d v="1899-12-30T09:05:33"/>
    <s v="Apple Watch"/>
  </r>
  <r>
    <x v="75"/>
    <n v="7.48"/>
    <n v="8.5500000000000007"/>
    <x v="75"/>
    <x v="74"/>
    <d v="2021-07-29T08:39:28"/>
    <d v="1899-12-30T08:39:28"/>
    <s v="Apple Watch"/>
  </r>
  <r>
    <x v="76"/>
    <n v="3.2204574843427372"/>
    <n v="4.5166666666666666"/>
    <x v="76"/>
    <x v="75"/>
    <d v="2021-07-30T09:30:00"/>
    <d v="1899-12-30T09:30:00"/>
    <s v="iPhone"/>
  </r>
  <r>
    <x v="77"/>
    <n v="7.04"/>
    <n v="7.916666666666667"/>
    <x v="77"/>
    <x v="76"/>
    <d v="2021-07-31T09:05:35"/>
    <d v="1899-12-30T09:05:35"/>
    <s v="Apple Watch"/>
  </r>
  <r>
    <x v="78"/>
    <n v="6.13"/>
    <n v="7.0833333333333321"/>
    <x v="78"/>
    <x v="77"/>
    <d v="2021-08-01T08:33:49"/>
    <d v="1899-12-30T08:33:49"/>
    <s v="Apple Watch"/>
  </r>
  <r>
    <x v="79"/>
    <n v="7.68"/>
    <n v="8.3833333333333329"/>
    <x v="79"/>
    <x v="78"/>
    <d v="2021-08-02T09:14:03"/>
    <d v="1899-12-30T09:14:03"/>
    <s v="Apple Watch"/>
  </r>
  <r>
    <x v="80"/>
    <n v="7.15"/>
    <n v="7.916666666666667"/>
    <x v="80"/>
    <x v="79"/>
    <d v="2021-08-03T09:12:12"/>
    <d v="1899-12-30T09:12:12"/>
    <s v="Apple Watch"/>
  </r>
  <r>
    <x v="81"/>
    <n v="7.52"/>
    <n v="8.4"/>
    <x v="81"/>
    <x v="80"/>
    <d v="2021-08-04T08:34:03"/>
    <d v="1899-12-30T08:34:03"/>
    <s v="Apple Watch"/>
  </r>
  <r>
    <x v="82"/>
    <n v="6.96"/>
    <n v="7.75"/>
    <x v="82"/>
    <x v="81"/>
    <d v="2021-08-05T09:37:27"/>
    <d v="1899-12-30T09:37:27"/>
    <s v="Apple Watch"/>
  </r>
  <r>
    <x v="83"/>
    <n v="6.41"/>
    <n v="7.4"/>
    <x v="83"/>
    <x v="82"/>
    <d v="2021-08-06T07:59:46"/>
    <d v="1899-12-30T07:59:46"/>
    <s v="Apple Watch"/>
  </r>
  <r>
    <x v="84"/>
    <n v="8.4700000000000006"/>
    <n v="9.35"/>
    <x v="84"/>
    <x v="83"/>
    <d v="2021-08-09T09:19:20"/>
    <d v="1899-12-30T09:19:20"/>
    <s v="Apple Watch"/>
  </r>
  <r>
    <x v="85"/>
    <n v="7.09"/>
    <n v="8.7666666666666675"/>
    <x v="85"/>
    <x v="84"/>
    <d v="2021-08-10T08:35:09"/>
    <d v="1899-12-30T08:35:09"/>
    <s v="Apple Watch"/>
  </r>
  <r>
    <x v="86"/>
    <n v="9.01"/>
    <n v="10.3"/>
    <x v="86"/>
    <x v="85"/>
    <d v="2021-08-12T09:08:33"/>
    <d v="1899-12-30T09:08:33"/>
    <s v="Apple Watch"/>
  </r>
  <r>
    <x v="87"/>
    <n v="6.36"/>
    <n v="7.0166666666666657"/>
    <x v="87"/>
    <x v="86"/>
    <d v="2021-08-13T08:39:34"/>
    <d v="1899-12-30T08:39:34"/>
    <s v="Apple Watch"/>
  </r>
  <r>
    <x v="88"/>
    <n v="4.45"/>
    <n v="5.9666666666666668"/>
    <x v="88"/>
    <x v="87"/>
    <d v="2021-08-14T07:13:45"/>
    <d v="1899-12-30T07:13:45"/>
    <s v="Apple Watch"/>
  </r>
  <r>
    <x v="89"/>
    <n v="8.1905933142930216"/>
    <n v="9.35"/>
    <x v="89"/>
    <x v="88"/>
    <d v="2021-08-16T09:25:50"/>
    <d v="1899-12-30T09:25:50"/>
    <s v="iPhone"/>
  </r>
  <r>
    <x v="90"/>
    <n v="7.21"/>
    <n v="8.1333333333333329"/>
    <x v="90"/>
    <x v="89"/>
    <d v="2021-08-17T07:35:33"/>
    <d v="1899-12-30T07:35:33"/>
    <s v="Apple Watch"/>
  </r>
  <r>
    <x v="91"/>
    <n v="3.35"/>
    <n v="4.2333333333333334"/>
    <x v="91"/>
    <x v="90"/>
    <d v="2021-08-18T06:22:20"/>
    <d v="1899-12-30T06:22:20"/>
    <s v="Apple Watch"/>
  </r>
  <r>
    <x v="92"/>
    <n v="7.26"/>
    <n v="8.0166666666666657"/>
    <x v="92"/>
    <x v="91"/>
    <d v="2021-08-20T06:09:30"/>
    <d v="1899-12-30T06:09:30"/>
    <s v="Apple Watch"/>
  </r>
  <r>
    <x v="93"/>
    <n v="5.09"/>
    <n v="5.7833333333333332"/>
    <x v="93"/>
    <x v="92"/>
    <d v="2021-08-23T06:03:52"/>
    <d v="1899-12-30T06:03:52"/>
    <s v="Apple Watch"/>
  </r>
  <r>
    <x v="93"/>
    <n v="6.12"/>
    <n v="6.8333333333333339"/>
    <x v="94"/>
    <x v="93"/>
    <d v="2021-08-24T06:02:58"/>
    <d v="1899-12-30T06:02:58"/>
    <s v="Apple Watch"/>
  </r>
  <r>
    <x v="94"/>
    <n v="5.87"/>
    <n v="6.4333333333333336"/>
    <x v="95"/>
    <x v="94"/>
    <d v="2021-08-25T05:58:32"/>
    <d v="1899-12-30T05:58:32"/>
    <s v="Apple Watch"/>
  </r>
  <r>
    <x v="95"/>
    <n v="6.56"/>
    <n v="7.3666666666666671"/>
    <x v="96"/>
    <x v="95"/>
    <d v="2021-08-26T06:08:25"/>
    <d v="1899-12-30T06:08:25"/>
    <s v="Apple Watch"/>
  </r>
  <r>
    <x v="96"/>
    <n v="6.65"/>
    <n v="7.7833333333333332"/>
    <x v="97"/>
    <x v="96"/>
    <d v="2021-08-27T06:08:03"/>
    <d v="1899-12-30T06:08:03"/>
    <s v="Apple Watch"/>
  </r>
  <r>
    <x v="97"/>
    <n v="7.41"/>
    <n v="8.5333333333333332"/>
    <x v="98"/>
    <x v="97"/>
    <d v="2021-08-30T06:11:26"/>
    <d v="1899-12-30T06:11:26"/>
    <s v="Apple Watch"/>
  </r>
  <r>
    <x v="98"/>
    <n v="5.94"/>
    <n v="6.8666666666666671"/>
    <x v="99"/>
    <x v="98"/>
    <d v="2021-08-31T05:47:02"/>
    <d v="1899-12-30T05:47:02"/>
    <s v="Apple Watch"/>
  </r>
  <r>
    <x v="99"/>
    <n v="5.87"/>
    <n v="6.4833333333333334"/>
    <x v="100"/>
    <x v="99"/>
    <d v="2021-09-03T05:58:50"/>
    <d v="1899-12-30T05:58:50"/>
    <s v="Apple Watch"/>
  </r>
  <r>
    <x v="100"/>
    <n v="7.66"/>
    <n v="8.5166666666666675"/>
    <x v="101"/>
    <x v="100"/>
    <d v="2021-09-06T08:30:03"/>
    <d v="1899-12-30T08:30:03"/>
    <s v="Apple Watch"/>
  </r>
  <r>
    <x v="101"/>
    <n v="4.5599999999999996"/>
    <n v="5.3"/>
    <x v="102"/>
    <x v="101"/>
    <d v="2021-09-07T05:59:27"/>
    <d v="1899-12-30T05:59:27"/>
    <s v="Apple Watch"/>
  </r>
  <r>
    <x v="101"/>
    <n v="6.587183462132093"/>
    <n v="7.9833333333333334"/>
    <x v="103"/>
    <x v="102"/>
    <d v="2021-09-08T06:10:00"/>
    <d v="1899-12-30T06:10:00"/>
    <s v="iPhone"/>
  </r>
  <r>
    <x v="102"/>
    <n v="6.3"/>
    <n v="7.25"/>
    <x v="104"/>
    <x v="103"/>
    <d v="2021-09-09T06:30:30"/>
    <d v="1899-12-30T06:30:30"/>
    <s v="Apple Watch"/>
  </r>
  <r>
    <x v="103"/>
    <n v="5.83"/>
    <n v="6.6833333333333336"/>
    <x v="105"/>
    <x v="104"/>
    <d v="2021-09-10T06:17:27"/>
    <d v="1899-12-30T06:17:27"/>
    <s v="Apple Watch"/>
  </r>
  <r>
    <x v="104"/>
    <n v="7.17"/>
    <n v="8.3333333333333339"/>
    <x v="106"/>
    <x v="105"/>
    <d v="2021-09-13T06:17:52"/>
    <d v="1899-12-30T06:17:52"/>
    <s v="Apple Watch"/>
  </r>
  <r>
    <x v="105"/>
    <n v="6.43"/>
    <n v="7.2333333333333334"/>
    <x v="107"/>
    <x v="106"/>
    <d v="2021-09-14T06:13:32"/>
    <d v="1899-12-30T06:13:32"/>
    <s v="Apple Watch"/>
  </r>
  <r>
    <x v="105"/>
    <n v="6.69"/>
    <n v="7.2666666666666666"/>
    <x v="108"/>
    <x v="107"/>
    <d v="2021-09-15T06:04:03"/>
    <d v="1899-12-30T06:04:03"/>
    <s v="Apple Watch"/>
  </r>
  <r>
    <x v="106"/>
    <n v="5.74"/>
    <n v="6.8333333333333339"/>
    <x v="109"/>
    <x v="108"/>
    <d v="2021-09-16T06:28:57"/>
    <d v="1899-12-30T06:28:57"/>
    <s v="Apple Watch"/>
  </r>
  <r>
    <x v="107"/>
    <n v="5.66"/>
    <n v="6.2"/>
    <x v="110"/>
    <x v="109"/>
    <d v="2021-09-17T05:59:21"/>
    <d v="1899-12-30T05:59:21"/>
    <s v="Apple Watch"/>
  </r>
  <r>
    <x v="108"/>
    <n v="3.0371074774754332"/>
    <n v="3.9833333333333334"/>
    <x v="111"/>
    <x v="110"/>
    <d v="2021-09-20T06:10:01"/>
    <d v="1899-12-30T06:10:01"/>
    <s v="iPhone"/>
  </r>
  <r>
    <x v="109"/>
    <n v="5.38"/>
    <n v="5.9833333333333334"/>
    <x v="112"/>
    <x v="111"/>
    <d v="2021-09-21T05:59:33"/>
    <d v="1899-12-30T05:59:33"/>
    <s v="Apple Watch"/>
  </r>
  <r>
    <x v="110"/>
    <n v="6.86"/>
    <n v="7.9833333333333334"/>
    <x v="113"/>
    <x v="112"/>
    <d v="2021-09-22T06:26:46"/>
    <d v="1899-12-30T06:26:46"/>
    <s v="Apple Watch"/>
  </r>
  <r>
    <x v="111"/>
    <n v="6.39"/>
    <n v="7.0833333333333321"/>
    <x v="114"/>
    <x v="113"/>
    <d v="2021-09-23T06:37:08"/>
    <d v="1899-12-30T06:37:08"/>
    <s v="Apple Watch"/>
  </r>
  <r>
    <x v="112"/>
    <n v="6.63"/>
    <n v="8.3333333333333339"/>
    <x v="115"/>
    <x v="114"/>
    <d v="2021-09-24T06:38:14"/>
    <d v="1899-12-30T06:38:14"/>
    <s v="Apple Watch"/>
  </r>
  <r>
    <x v="113"/>
    <n v="7.7"/>
    <n v="8.4666666666666668"/>
    <x v="116"/>
    <x v="115"/>
    <d v="2021-09-27T06:07:34"/>
    <d v="1899-12-30T06:07:34"/>
    <s v="Apple Watch"/>
  </r>
  <r>
    <x v="114"/>
    <n v="6.59"/>
    <n v="7.95"/>
    <x v="117"/>
    <x v="116"/>
    <d v="2021-09-28T07:50:46"/>
    <d v="1899-12-30T07:50:46"/>
    <s v="Apple Watch"/>
  </r>
  <r>
    <x v="115"/>
    <n v="6.46"/>
    <n v="7.9"/>
    <x v="118"/>
    <x v="117"/>
    <d v="2021-09-29T06:35:39"/>
    <d v="1899-12-30T06:35:39"/>
    <s v="Apple Watch"/>
  </r>
  <r>
    <x v="116"/>
    <n v="7.01"/>
    <n v="7.6333333333333329"/>
    <x v="119"/>
    <x v="118"/>
    <d v="2021-09-30T06:14:20"/>
    <d v="1899-12-30T06:14:20"/>
    <s v="Apple Watch"/>
  </r>
  <r>
    <x v="117"/>
    <n v="5.87"/>
    <n v="6.75"/>
    <x v="120"/>
    <x v="119"/>
    <d v="2021-10-01T06:14:24"/>
    <d v="1899-12-30T06:14:24"/>
    <s v="Apple Watch"/>
  </r>
  <r>
    <x v="118"/>
    <n v="5.16"/>
    <n v="5.7333333333333334"/>
    <x v="121"/>
    <x v="120"/>
    <d v="2021-10-04T06:13:40"/>
    <d v="1899-12-30T06:13:40"/>
    <s v="Apple Watch"/>
  </r>
  <r>
    <x v="118"/>
    <n v="6.6755053408082485"/>
    <n v="7.75"/>
    <x v="122"/>
    <x v="121"/>
    <d v="2021-10-05T06:10:02"/>
    <d v="1899-12-30T06:10:02"/>
    <s v="iPhone"/>
  </r>
  <r>
    <x v="119"/>
    <n v="5.17"/>
    <n v="5.7333333333333334"/>
    <x v="123"/>
    <x v="122"/>
    <d v="2021-10-06T06:29:04"/>
    <d v="1899-12-30T06:29:04"/>
    <s v="Apple Watch"/>
  </r>
  <r>
    <x v="120"/>
    <n v="6.95"/>
    <n v="7.7999999999999989"/>
    <x v="124"/>
    <x v="123"/>
    <d v="2021-10-07T06:13:55"/>
    <d v="1899-12-30T06:13:55"/>
    <s v="Apple Watch"/>
  </r>
  <r>
    <x v="120"/>
    <n v="6.1668296985891926"/>
    <n v="7"/>
    <x v="125"/>
    <x v="124"/>
    <d v="2021-10-08T06:10:00"/>
    <d v="1899-12-30T06:10:00"/>
    <s v="iPhone"/>
  </r>
  <r>
    <x v="121"/>
    <n v="6.42"/>
    <n v="7.5500000000000007"/>
    <x v="126"/>
    <x v="125"/>
    <d v="2021-10-11T06:45:34"/>
    <d v="1899-12-30T06:45:34"/>
    <s v="Apple Watch"/>
  </r>
  <r>
    <x v="122"/>
    <n v="7.18"/>
    <n v="8.2000000000000011"/>
    <x v="127"/>
    <x v="126"/>
    <d v="2021-10-12T06:18:05"/>
    <d v="1899-12-30T06:18:05"/>
    <s v="Apple Watch"/>
  </r>
  <r>
    <x v="122"/>
    <n v="6"/>
    <n v="6.6666666666666679"/>
    <x v="128"/>
    <x v="127"/>
    <d v="2021-10-13T06:08:36"/>
    <d v="1899-12-30T06:08:36"/>
    <s v="Apple Watch"/>
  </r>
  <r>
    <x v="123"/>
    <n v="4.9000000000000004"/>
    <n v="5.5166666666666666"/>
    <x v="129"/>
    <x v="128"/>
    <d v="2021-10-14T06:14:05"/>
    <d v="1899-12-30T06:14:05"/>
    <s v="Apple Watch"/>
  </r>
  <r>
    <x v="124"/>
    <n v="6.41"/>
    <n v="7.5"/>
    <x v="130"/>
    <x v="129"/>
    <d v="2021-10-15T06:01:34"/>
    <d v="1899-12-30T06:01:34"/>
    <s v="Apple Watch"/>
  </r>
  <r>
    <x v="125"/>
    <n v="5.5498752263525057"/>
    <n v="6.8166666666666664"/>
    <x v="131"/>
    <x v="130"/>
    <d v="2021-10-18T06:08:08"/>
    <d v="1899-12-30T06:08:08"/>
    <s v="iPhone"/>
  </r>
  <r>
    <x v="125"/>
    <n v="7.6213588716690444"/>
    <n v="8.8166666666666664"/>
    <x v="132"/>
    <x v="131"/>
    <d v="2021-10-19T06:10:00"/>
    <d v="1899-12-30T06:10:00"/>
    <s v="iPhone"/>
  </r>
  <r>
    <x v="126"/>
    <n v="6.34"/>
    <n v="7.6"/>
    <x v="133"/>
    <x v="132"/>
    <d v="2021-10-20T05:54:06"/>
    <d v="1899-12-30T05:54:06"/>
    <s v="Apple Watch"/>
  </r>
  <r>
    <x v="127"/>
    <n v="6.66"/>
    <n v="8.0500000000000007"/>
    <x v="134"/>
    <x v="133"/>
    <d v="2021-10-21T06:19:01"/>
    <d v="1899-12-30T06:19:01"/>
    <s v="Apple Watch"/>
  </r>
  <r>
    <x v="128"/>
    <n v="6.68"/>
    <n v="7.5666666666666664"/>
    <x v="135"/>
    <x v="134"/>
    <d v="2021-10-22T06:11:04"/>
    <d v="1899-12-30T06:11:04"/>
    <s v="Apple Watch"/>
  </r>
  <r>
    <x v="129"/>
    <n v="4.47"/>
    <n v="5.3166666666666664"/>
    <x v="136"/>
    <x v="135"/>
    <d v="2021-10-25T06:48:37"/>
    <d v="1899-12-30T06:48:37"/>
    <s v="Apple Watch"/>
  </r>
  <r>
    <x v="130"/>
    <n v="8.0399999999999991"/>
    <n v="8.9499999999999993"/>
    <x v="137"/>
    <x v="136"/>
    <d v="2021-10-26T06:17:01"/>
    <d v="1899-12-30T06:17:01"/>
    <s v="Apple Watch"/>
  </r>
  <r>
    <x v="131"/>
    <n v="3.48"/>
    <n v="4.2833333333333332"/>
    <x v="138"/>
    <x v="137"/>
    <d v="2021-10-27T05:59:36"/>
    <d v="1899-12-30T05:59:36"/>
    <s v="Apple Watch"/>
  </r>
  <r>
    <x v="131"/>
    <n v="6.848653921261203"/>
    <n v="7.6"/>
    <x v="139"/>
    <x v="138"/>
    <d v="2021-10-28T06:00:20"/>
    <d v="1899-12-30T06:00:20"/>
    <s v="iPhone"/>
  </r>
  <r>
    <x v="132"/>
    <n v="4.28"/>
    <n v="4.9000000000000004"/>
    <x v="140"/>
    <x v="139"/>
    <d v="2021-10-29T06:07:31"/>
    <d v="1899-12-30T06:07:31"/>
    <s v="Apple Watch"/>
  </r>
  <r>
    <x v="133"/>
    <n v="5.33"/>
    <n v="6.7333333333333343"/>
    <x v="141"/>
    <x v="140"/>
    <d v="2021-11-01T06:14:57"/>
    <d v="1899-12-30T06:14:57"/>
    <s v="Apple Watch"/>
  </r>
  <r>
    <x v="134"/>
    <n v="7.76"/>
    <n v="10.1"/>
    <x v="142"/>
    <x v="141"/>
    <d v="2021-11-02T07:31:51"/>
    <d v="1899-12-30T07:31:51"/>
    <s v="Apple Watch"/>
  </r>
  <r>
    <x v="135"/>
    <n v="5.9"/>
    <n v="6.5"/>
    <x v="143"/>
    <x v="142"/>
    <d v="2021-11-03T06:07:05"/>
    <d v="1899-12-30T06:07:05"/>
    <s v="Apple Watch"/>
  </r>
  <r>
    <x v="136"/>
    <n v="5.68"/>
    <n v="6.6666666666666679"/>
    <x v="144"/>
    <x v="143"/>
    <d v="2021-11-04T06:31:54"/>
    <d v="1899-12-30T06:31:54"/>
    <s v="Apple Watch"/>
  </r>
  <r>
    <x v="137"/>
    <n v="3.52"/>
    <n v="5.7833333333333332"/>
    <x v="145"/>
    <x v="144"/>
    <d v="2021-11-05T06:23:34"/>
    <d v="1899-12-30T06:23:34"/>
    <s v="Apple Watch"/>
  </r>
  <r>
    <x v="138"/>
    <n v="5.36"/>
    <n v="7.7333333333333325"/>
    <x v="146"/>
    <x v="145"/>
    <d v="2021-11-08T06:25:03"/>
    <d v="1899-12-30T06:25:03"/>
    <s v="Apple Watch"/>
  </r>
  <r>
    <x v="139"/>
    <n v="4.8179124433007097"/>
    <n v="6.0666666666666664"/>
    <x v="147"/>
    <x v="146"/>
    <d v="2021-11-09T06:00:07"/>
    <d v="1899-12-30T06:00:07"/>
    <s v="iPhone"/>
  </r>
  <r>
    <x v="140"/>
    <n v="4.58"/>
    <n v="5.0999999999999996"/>
    <x v="148"/>
    <x v="147"/>
    <d v="2021-11-10T05:59:20"/>
    <d v="1899-12-30T05:59:20"/>
    <s v="Apple Watch"/>
  </r>
  <r>
    <x v="141"/>
    <n v="6.12"/>
    <n v="6.8833333333333329"/>
    <x v="149"/>
    <x v="148"/>
    <d v="2021-11-11T06:49:03"/>
    <d v="1899-12-30T06:49:03"/>
    <s v="Apple Watch"/>
  </r>
  <r>
    <x v="142"/>
    <n v="5.53"/>
    <n v="6.166666666666667"/>
    <x v="150"/>
    <x v="149"/>
    <d v="2021-11-12T06:43:09"/>
    <d v="1899-12-30T06:43:09"/>
    <s v="Apple Watch"/>
  </r>
  <r>
    <x v="143"/>
    <n v="3.77"/>
    <n v="4.4666666666666668"/>
    <x v="151"/>
    <x v="150"/>
    <d v="2021-11-15T06:40:04"/>
    <d v="1899-12-30T06:40:04"/>
    <s v="Apple Watch"/>
  </r>
  <r>
    <x v="144"/>
    <n v="7.77"/>
    <n v="8.6999999999999993"/>
    <x v="152"/>
    <x v="151"/>
    <d v="2021-11-16T06:35:45"/>
    <d v="1899-12-30T06:35:45"/>
    <s v="Apple Watch"/>
  </r>
  <r>
    <x v="144"/>
    <n v="7.01"/>
    <n v="7.9"/>
    <x v="153"/>
    <x v="152"/>
    <d v="2021-11-17T05:54:28"/>
    <d v="1899-12-30T05:54:28"/>
    <s v="Apple Watch"/>
  </r>
  <r>
    <x v="145"/>
    <n v="4.8"/>
    <n v="5.3166666666666664"/>
    <x v="154"/>
    <x v="153"/>
    <d v="2021-11-18T06:38:39"/>
    <d v="1899-12-30T06:38:39"/>
    <s v="Apple Watch"/>
  </r>
  <r>
    <x v="146"/>
    <n v="7.32"/>
    <n v="8.25"/>
    <x v="155"/>
    <x v="154"/>
    <d v="2021-11-19T06:14:29"/>
    <d v="1899-12-30T06:14:29"/>
    <s v="Apple Watch"/>
  </r>
  <r>
    <x v="147"/>
    <n v="4.6399999999999997"/>
    <n v="5.4666666666666668"/>
    <x v="156"/>
    <x v="155"/>
    <d v="2021-11-22T06:17:46"/>
    <d v="1899-12-30T06:17:46"/>
    <s v="Apple Watch"/>
  </r>
  <r>
    <x v="148"/>
    <n v="4.5631048593112302"/>
    <n v="5.8833333333333337"/>
    <x v="157"/>
    <x v="156"/>
    <d v="2021-11-23T06:10:00"/>
    <d v="1899-12-30T06:10:00"/>
    <s v="iPhone"/>
  </r>
  <r>
    <x v="149"/>
    <n v="7.35"/>
    <n v="8.0500000000000007"/>
    <x v="158"/>
    <x v="157"/>
    <d v="2021-11-24T06:37:04"/>
    <d v="1899-12-30T06:37:04"/>
    <s v="Apple Watch"/>
  </r>
  <r>
    <x v="150"/>
    <n v="6.89"/>
    <n v="7.6666666666666661"/>
    <x v="159"/>
    <x v="158"/>
    <d v="2021-11-25T09:06:50"/>
    <d v="1899-12-30T09:06:50"/>
    <s v="Apple Watch"/>
  </r>
  <r>
    <x v="151"/>
    <n v="6.1585225578823026"/>
    <n v="7.1"/>
    <x v="160"/>
    <x v="159"/>
    <d v="2021-11-26T06:10:00"/>
    <d v="1899-12-30T06:10:00"/>
    <s v="iPhone"/>
  </r>
  <r>
    <x v="152"/>
    <n v="6.29"/>
    <n v="7.0666666666666664"/>
    <x v="161"/>
    <x v="160"/>
    <d v="2021-11-29T06:37:57"/>
    <d v="1899-12-30T06:37:57"/>
    <s v="Apple Watch"/>
  </r>
  <r>
    <x v="153"/>
    <n v="7.3"/>
    <n v="9.1166666666666671"/>
    <x v="162"/>
    <x v="161"/>
    <d v="2021-11-30T06:38:42"/>
    <d v="1899-12-30T06:38:42"/>
    <s v="Apple Watch"/>
  </r>
  <r>
    <x v="154"/>
    <n v="5.27"/>
    <n v="5.8666666666666663"/>
    <x v="163"/>
    <x v="162"/>
    <d v="2021-12-01T05:35:34"/>
    <d v="1899-12-30T05:35:34"/>
    <s v="Apple Watch"/>
  </r>
  <r>
    <x v="155"/>
    <n v="6.45"/>
    <n v="7.1"/>
    <x v="164"/>
    <x v="163"/>
    <d v="2021-12-02T06:30:07"/>
    <d v="1899-12-30T06:30:07"/>
    <s v="Apple Watch"/>
  </r>
  <r>
    <x v="156"/>
    <n v="5.08"/>
    <n v="5.833333333333333"/>
    <x v="165"/>
    <x v="164"/>
    <d v="2021-12-03T05:41:44"/>
    <d v="1899-12-30T05:41:44"/>
    <s v="Apple Watch"/>
  </r>
  <r>
    <x v="157"/>
    <n v="4.68"/>
    <n v="5.9333333333333336"/>
    <x v="166"/>
    <x v="165"/>
    <d v="2021-12-06T07:05:59"/>
    <d v="1899-12-30T07:05:59"/>
    <s v="Apple Watch"/>
  </r>
  <r>
    <x v="158"/>
    <n v="6.77"/>
    <n v="7.5666666666666664"/>
    <x v="167"/>
    <x v="166"/>
    <d v="2021-12-07T07:34:03"/>
    <d v="1899-12-30T07:34:03"/>
    <s v="Apple Watch"/>
  </r>
  <r>
    <x v="159"/>
    <n v="6.83"/>
    <n v="7.6333333333333329"/>
    <x v="168"/>
    <x v="167"/>
    <d v="2021-12-08T06:30:42"/>
    <d v="1899-12-30T06:30:42"/>
    <s v="Apple Watch"/>
  </r>
  <r>
    <x v="160"/>
    <n v="5.38"/>
    <n v="6.5"/>
    <x v="169"/>
    <x v="168"/>
    <d v="2021-12-09T06:37:13"/>
    <d v="1899-12-30T06:37:13"/>
    <s v="Apple Watch"/>
  </r>
  <r>
    <x v="161"/>
    <n v="5.93"/>
    <n v="7.0833333333333321"/>
    <x v="170"/>
    <x v="169"/>
    <d v="2021-12-10T06:39:03"/>
    <d v="1899-12-30T06:39:03"/>
    <s v="Apple Watch"/>
  </r>
  <r>
    <x v="162"/>
    <n v="6.83"/>
    <n v="7.4833333333333343"/>
    <x v="171"/>
    <x v="170"/>
    <d v="2021-12-13T07:44:41"/>
    <d v="1899-12-30T07:44:41"/>
    <s v="Apple Watch"/>
  </r>
  <r>
    <x v="163"/>
    <n v="5.49"/>
    <n v="6.1"/>
    <x v="172"/>
    <x v="171"/>
    <d v="2021-12-14T06:08:31"/>
    <d v="1899-12-30T06:08:31"/>
    <s v="Apple Watch"/>
  </r>
  <r>
    <x v="164"/>
    <n v="4.84"/>
    <n v="6.5333333333333332"/>
    <x v="173"/>
    <x v="172"/>
    <d v="2021-12-15T07:15:37"/>
    <d v="1899-12-30T07:15:37"/>
    <s v="Apple Watch"/>
  </r>
  <r>
    <x v="165"/>
    <n v="5.75"/>
    <n v="6.6666666666666679"/>
    <x v="174"/>
    <x v="173"/>
    <d v="2021-12-16T06:38:11"/>
    <d v="1899-12-30T06:38:11"/>
    <s v="Apple Watch"/>
  </r>
  <r>
    <x v="166"/>
    <n v="6.33"/>
    <n v="7.7166666666666668"/>
    <x v="175"/>
    <x v="174"/>
    <d v="2021-12-17T06:18:31"/>
    <d v="1899-12-30T06:18:31"/>
    <s v="Apple Watch"/>
  </r>
  <r>
    <x v="167"/>
    <n v="7.2"/>
    <n v="8.4333333333333336"/>
    <x v="176"/>
    <x v="175"/>
    <d v="2021-12-20T09:05:11"/>
    <d v="1899-12-30T09:05:11"/>
    <s v="Apple Watch"/>
  </r>
  <r>
    <x v="168"/>
    <n v="5.0756000014818259"/>
    <n v="5.666666666666667"/>
    <x v="177"/>
    <x v="176"/>
    <d v="2021-12-21T06:10:01"/>
    <d v="1899-12-30T06:10:01"/>
    <s v="iPhone"/>
  </r>
  <r>
    <x v="169"/>
    <n v="6.92"/>
    <n v="9.1"/>
    <x v="178"/>
    <x v="177"/>
    <d v="2021-12-22T06:50:49"/>
    <d v="1899-12-30T06:50:49"/>
    <s v="Apple Watch"/>
  </r>
  <r>
    <x v="170"/>
    <n v="4.3794767643655002"/>
    <n v="4.9833333333333334"/>
    <x v="179"/>
    <x v="178"/>
    <d v="2021-12-23T06:00:16"/>
    <d v="1899-12-30T06:00:16"/>
    <s v="iPhone"/>
  </r>
  <r>
    <x v="171"/>
    <n v="3.67"/>
    <n v="4.3833333333333337"/>
    <x v="180"/>
    <x v="179"/>
    <d v="2021-12-24T07:03:39"/>
    <d v="1899-12-30T07:03:39"/>
    <s v="Apple Watch"/>
  </r>
  <r>
    <x v="172"/>
    <n v="5.62"/>
    <n v="6.4333333333333336"/>
    <x v="181"/>
    <x v="180"/>
    <d v="2021-12-27T06:26:07"/>
    <d v="1899-12-30T06:26:07"/>
    <s v="Apple Watch"/>
  </r>
  <r>
    <x v="173"/>
    <n v="5.71"/>
    <n v="6.8333333333333339"/>
    <x v="182"/>
    <x v="181"/>
    <d v="2021-12-28T06:36:42"/>
    <d v="1899-12-30T06:36:42"/>
    <s v="Apple Watch"/>
  </r>
  <r>
    <x v="174"/>
    <n v="7.04"/>
    <n v="9.0333333333333332"/>
    <x v="183"/>
    <x v="182"/>
    <d v="2021-12-29T06:38:58"/>
    <d v="1899-12-30T06:38:58"/>
    <s v="Apple Watch"/>
  </r>
  <r>
    <x v="175"/>
    <n v="4.88"/>
    <n v="5.6333333333333337"/>
    <x v="184"/>
    <x v="183"/>
    <d v="2021-12-30T05:59:05"/>
    <d v="1899-12-30T05:59:05"/>
    <s v="Apple Watch"/>
  </r>
  <r>
    <x v="176"/>
    <n v="6.36"/>
    <n v="7.2833333333333332"/>
    <x v="185"/>
    <x v="184"/>
    <d v="2021-12-31T06:47:04"/>
    <d v="1899-12-30T06:47:04"/>
    <s v="Apple Watch"/>
  </r>
  <r>
    <x v="177"/>
    <n v="3.96"/>
    <n v="4.6166666666666663"/>
    <x v="186"/>
    <x v="185"/>
    <d v="2022-01-03T07:31:06"/>
    <d v="1899-12-30T07:31:06"/>
    <s v="Apple Watch"/>
  </r>
  <r>
    <x v="178"/>
    <n v="7.0391505693660648"/>
    <n v="8.2333333333333343"/>
    <x v="187"/>
    <x v="186"/>
    <d v="2022-01-04T06:05:06"/>
    <d v="1899-12-30T06:05:06"/>
    <s v="iPhone"/>
  </r>
  <r>
    <x v="179"/>
    <n v="5.73"/>
    <n v="6.7666666666666675"/>
    <x v="188"/>
    <x v="187"/>
    <d v="2022-01-05T06:31:44"/>
    <d v="1899-12-30T06:31:44"/>
    <s v="Apple Watch"/>
  </r>
  <r>
    <x v="180"/>
    <n v="7.51"/>
    <n v="8.5833333333333339"/>
    <x v="189"/>
    <x v="188"/>
    <d v="2022-01-06T06:27:04"/>
    <d v="1899-12-30T06:27:04"/>
    <s v="Apple Watch"/>
  </r>
  <r>
    <x v="180"/>
    <n v="5.9587505367411282"/>
    <n v="6.8166666666666664"/>
    <x v="190"/>
    <x v="189"/>
    <d v="2022-01-07T06:10:00"/>
    <d v="1899-12-30T06:10:00"/>
    <s v="iPho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7.78"/>
    <n v="8.65"/>
    <x v="0"/>
    <x v="0"/>
    <d v="2021-05-08T08:53:59"/>
    <d v="1899-12-30T08:53:59"/>
    <s v="Apple Watch"/>
  </r>
  <r>
    <n v="7.85"/>
    <n v="8.9666666666666668"/>
    <x v="1"/>
    <x v="1"/>
    <d v="2021-05-10T09:18:12"/>
    <d v="1899-12-30T09:18:12"/>
    <s v="Apple Watch"/>
  </r>
  <r>
    <n v="6.61"/>
    <n v="8.2833333333333332"/>
    <x v="2"/>
    <x v="2"/>
    <d v="2021-05-11T09:18:33"/>
    <d v="1899-12-30T09:18:33"/>
    <s v="Apple Watch"/>
  </r>
  <r>
    <n v="4.72"/>
    <n v="9.2333333333333325"/>
    <x v="3"/>
    <x v="3"/>
    <d v="2021-05-12T09:29:33"/>
    <d v="1899-12-30T09:29:33"/>
    <s v="Apple Watch"/>
  </r>
  <r>
    <n v="8.52"/>
    <n v="10.283333333333333"/>
    <x v="4"/>
    <x v="4"/>
    <d v="2021-05-13T08:54:03"/>
    <d v="1899-12-30T08:54:03"/>
    <s v="Apple Watch"/>
  </r>
  <r>
    <n v="6.48"/>
    <n v="8.7333333333333325"/>
    <x v="5"/>
    <x v="5"/>
    <d v="2021-05-14T09:47:55"/>
    <d v="1899-12-30T09:47:55"/>
    <s v="Apple Watch"/>
  </r>
  <r>
    <n v="7.84"/>
    <n v="9.25"/>
    <x v="6"/>
    <x v="6"/>
    <d v="2021-05-15T09:23:24"/>
    <d v="1899-12-30T09:23:24"/>
    <s v="Apple Watch"/>
  </r>
  <r>
    <n v="3.65"/>
    <n v="4.55"/>
    <x v="7"/>
    <x v="7"/>
    <d v="2021-05-16T07:50:52"/>
    <d v="1899-12-30T07:50:52"/>
    <s v="Apple Watch"/>
  </r>
  <r>
    <n v="9.7200000000000006"/>
    <n v="10.866666666666667"/>
    <x v="8"/>
    <x v="8"/>
    <d v="2021-05-17T09:28:33"/>
    <d v="1899-12-30T09:28:33"/>
    <s v="Apple Watch"/>
  </r>
  <r>
    <n v="5.94"/>
    <n v="6.65"/>
    <x v="9"/>
    <x v="9"/>
    <d v="2021-05-18T09:26:03"/>
    <d v="1899-12-30T09:26:03"/>
    <s v="Apple Watch"/>
  </r>
  <r>
    <n v="7.18"/>
    <n v="8.9499999999999993"/>
    <x v="10"/>
    <x v="10"/>
    <d v="2021-05-19T09:28:40"/>
    <d v="1899-12-30T09:28:40"/>
    <s v="Apple Watch"/>
  </r>
  <r>
    <n v="5.5"/>
    <n v="6.416666666666667"/>
    <x v="11"/>
    <x v="11"/>
    <d v="2021-05-20T09:25:30"/>
    <d v="1899-12-30T09:25:30"/>
    <s v="Apple Watch"/>
  </r>
  <r>
    <n v="6.62"/>
    <n v="7.4333333333333336"/>
    <x v="12"/>
    <x v="12"/>
    <d v="2021-05-21T09:28:38"/>
    <d v="1899-12-30T09:28:38"/>
    <s v="Apple Watch"/>
  </r>
  <r>
    <n v="7.38"/>
    <n v="8.8666666666666671"/>
    <x v="13"/>
    <x v="13"/>
    <d v="2021-05-22T09:29:28"/>
    <d v="1899-12-30T09:29:28"/>
    <s v="Apple Watch"/>
  </r>
  <r>
    <n v="8.06"/>
    <n v="8.7833333333333332"/>
    <x v="14"/>
    <x v="14"/>
    <d v="2021-05-24T08:11:33"/>
    <d v="1899-12-30T08:11:33"/>
    <s v="Apple Watch"/>
  </r>
  <r>
    <n v="8.1199999999999992"/>
    <n v="9.1166666666666671"/>
    <x v="15"/>
    <x v="15"/>
    <d v="2021-05-25T08:57:07"/>
    <d v="1899-12-30T08:57:07"/>
    <s v="Apple Watch"/>
  </r>
  <r>
    <n v="6.69"/>
    <n v="7.5166666666666675"/>
    <x v="16"/>
    <x v="16"/>
    <d v="2021-05-26T09:27:34"/>
    <d v="1899-12-30T09:27:34"/>
    <s v="Apple Watch"/>
  </r>
  <r>
    <n v="4.43"/>
    <n v="4.9833333333333334"/>
    <x v="17"/>
    <x v="17"/>
    <d v="2021-05-27T09:14:04"/>
    <d v="1899-12-30T09:14:04"/>
    <s v="Apple Watch"/>
  </r>
  <r>
    <n v="8.5299999999999994"/>
    <n v="9.6333333333333329"/>
    <x v="18"/>
    <x v="18"/>
    <d v="2021-05-28T09:28:22"/>
    <d v="1899-12-30T09:28:22"/>
    <s v="Apple Watch"/>
  </r>
  <r>
    <n v="4.33"/>
    <n v="6"/>
    <x v="19"/>
    <x v="19"/>
    <d v="2021-05-29T09:28:18"/>
    <d v="1899-12-30T09:28:18"/>
    <s v="Apple Watch"/>
  </r>
  <r>
    <n v="5.72"/>
    <n v="6.65"/>
    <x v="20"/>
    <x v="20"/>
    <d v="2021-05-30T09:28:41"/>
    <d v="1899-12-30T09:28:41"/>
    <s v="Apple Watch"/>
  </r>
  <r>
    <n v="5.13"/>
    <n v="6.1833333333333336"/>
    <x v="21"/>
    <x v="21"/>
    <d v="2021-05-31T09:28:47"/>
    <d v="1899-12-30T09:28:47"/>
    <s v="Apple Watch"/>
  </r>
  <r>
    <n v="5.09"/>
    <n v="6.0166666666666666"/>
    <x v="22"/>
    <x v="22"/>
    <d v="2021-06-01T09:29:11"/>
    <d v="1899-12-30T09:29:11"/>
    <s v="Apple Watch"/>
  </r>
  <r>
    <n v="7.36"/>
    <n v="8.25"/>
    <x v="23"/>
    <x v="23"/>
    <d v="2021-06-02T09:28:52"/>
    <d v="1899-12-30T09:28:52"/>
    <s v="Apple Watch"/>
  </r>
  <r>
    <n v="6.65"/>
    <n v="7.5666666666666664"/>
    <x v="24"/>
    <x v="24"/>
    <d v="2021-06-03T09:28:23"/>
    <d v="1899-12-30T09:28:23"/>
    <s v="Apple Watch"/>
  </r>
  <r>
    <n v="5.8662831271749525"/>
    <n v="7.2"/>
    <x v="25"/>
    <x v="25"/>
    <d v="2021-06-04T09:30:13"/>
    <d v="1899-12-30T09:30:13"/>
    <s v="iPhone"/>
  </r>
  <r>
    <n v="6.52"/>
    <n v="7.75"/>
    <x v="26"/>
    <x v="26"/>
    <d v="2021-06-05T09:29:31"/>
    <d v="1899-12-30T09:29:31"/>
    <s v="Apple Watch"/>
  </r>
  <r>
    <n v="7.19"/>
    <n v="8.7833333333333332"/>
    <x v="27"/>
    <x v="27"/>
    <d v="2021-06-06T08:24:34"/>
    <d v="1899-12-30T08:24:34"/>
    <s v="Apple Watch"/>
  </r>
  <r>
    <n v="5.24"/>
    <n v="6"/>
    <x v="28"/>
    <x v="28"/>
    <d v="2021-06-07T09:28:35"/>
    <d v="1899-12-30T09:28:35"/>
    <s v="Apple Watch"/>
  </r>
  <r>
    <n v="5.2646417178951976"/>
    <n v="6.4"/>
    <x v="29"/>
    <x v="29"/>
    <d v="2021-06-08T09:39:19"/>
    <d v="1899-12-30T09:39:19"/>
    <s v="iPhone"/>
  </r>
  <r>
    <n v="6.4681954431808224"/>
    <n v="7.9"/>
    <x v="30"/>
    <x v="30"/>
    <d v="2021-06-09T09:20:26"/>
    <d v="1899-12-30T09:20:26"/>
    <s v="iPhone"/>
  </r>
  <r>
    <n v="8.1999999999999993"/>
    <n v="9.2333333333333325"/>
    <x v="31"/>
    <x v="31"/>
    <d v="2021-06-10T09:23:03"/>
    <d v="1899-12-30T09:23:03"/>
    <s v="Apple Watch"/>
  </r>
  <r>
    <n v="6.83"/>
    <n v="7.8333333333333321"/>
    <x v="32"/>
    <x v="32"/>
    <d v="2021-06-11T09:14:03"/>
    <d v="1899-12-30T09:14:03"/>
    <s v="Apple Watch"/>
  </r>
  <r>
    <n v="7.7660813458979696"/>
    <n v="8.8833333333333329"/>
    <x v="33"/>
    <x v="33"/>
    <d v="2021-06-12T08:42:12"/>
    <d v="1899-12-30T08:42:12"/>
    <s v="iPhone"/>
  </r>
  <r>
    <n v="6.92"/>
    <n v="8.0833333333333321"/>
    <x v="34"/>
    <x v="34"/>
    <d v="2021-06-13T08:50:08"/>
    <d v="1899-12-30T08:50:08"/>
    <s v="Apple Watch"/>
  </r>
  <r>
    <n v="7.09"/>
    <n v="9.3833333333333329"/>
    <x v="35"/>
    <x v="35"/>
    <d v="2021-06-14T09:02:28"/>
    <d v="1899-12-30T09:02:28"/>
    <s v="Apple Watch"/>
  </r>
  <r>
    <n v="8.6325535595006553"/>
    <n v="9.3666666666666671"/>
    <x v="36"/>
    <x v="36"/>
    <d v="2021-06-15T09:01:19"/>
    <d v="1899-12-30T09:01:19"/>
    <s v="iPhone"/>
  </r>
  <r>
    <n v="7.53"/>
    <n v="8.3166666666666664"/>
    <x v="37"/>
    <x v="37"/>
    <d v="2021-06-16T09:18:21"/>
    <d v="1899-12-30T09:18:21"/>
    <s v="Apple Watch"/>
  </r>
  <r>
    <n v="7.17"/>
    <n v="7.8166666666666664"/>
    <x v="38"/>
    <x v="38"/>
    <d v="2021-06-17T09:33:33"/>
    <d v="1899-12-30T09:33:33"/>
    <s v="Apple Watch"/>
  </r>
  <r>
    <n v="6.9"/>
    <n v="8.0833333333333321"/>
    <x v="39"/>
    <x v="39"/>
    <d v="2021-06-18T09:15:33"/>
    <d v="1899-12-30T09:15:33"/>
    <s v="Apple Watch"/>
  </r>
  <r>
    <n v="7.63"/>
    <n v="8.6333333333333329"/>
    <x v="40"/>
    <x v="40"/>
    <d v="2021-06-19T09:28:26"/>
    <d v="1899-12-30T09:28:26"/>
    <s v="Apple Watch"/>
  </r>
  <r>
    <n v="4.017528815121735"/>
    <n v="5.2"/>
    <x v="41"/>
    <x v="41"/>
    <d v="2021-06-20T09:30:12"/>
    <d v="1899-12-30T09:30:12"/>
    <s v="iPhone"/>
  </r>
  <r>
    <n v="7.61"/>
    <n v="8.3666666666666671"/>
    <x v="42"/>
    <x v="42"/>
    <d v="2021-06-21T09:27:14"/>
    <d v="1899-12-30T09:27:14"/>
    <s v="Apple Watch"/>
  </r>
  <r>
    <n v="6.33"/>
    <n v="6.85"/>
    <x v="43"/>
    <x v="43"/>
    <d v="2021-06-22T09:28:23"/>
    <d v="1899-12-30T09:28:23"/>
    <s v="Apple Watch"/>
  </r>
  <r>
    <n v="7.9706686541190761"/>
    <n v="9.0833333333333339"/>
    <x v="44"/>
    <x v="44"/>
    <d v="2021-06-23T09:33:52"/>
    <d v="1899-12-30T09:33:52"/>
    <s v="iPhone"/>
  </r>
  <r>
    <n v="7.08"/>
    <n v="8.7333333333333325"/>
    <x v="45"/>
    <x v="45"/>
    <d v="2021-06-24T09:08:33"/>
    <d v="1899-12-30T09:08:33"/>
    <s v="Apple Watch"/>
  </r>
  <r>
    <n v="6.82"/>
    <n v="7.9666666666666668"/>
    <x v="46"/>
    <x v="46"/>
    <d v="2021-06-25T09:28:28"/>
    <d v="1899-12-30T09:28:28"/>
    <s v="Apple Watch"/>
  </r>
  <r>
    <n v="9.6106648398590178"/>
    <n v="10.183333333333334"/>
    <x v="47"/>
    <x v="47"/>
    <d v="2021-06-28T09:43:21"/>
    <d v="1899-12-30T09:43:21"/>
    <s v="iPhone"/>
  </r>
  <r>
    <n v="5.85"/>
    <n v="6.6166666666666663"/>
    <x v="48"/>
    <x v="48"/>
    <d v="2021-06-29T09:28:46"/>
    <d v="1899-12-30T09:28:46"/>
    <s v="Apple Watch"/>
  </r>
  <r>
    <n v="8.39"/>
    <n v="8.8833333333333329"/>
    <x v="49"/>
    <x v="49"/>
    <d v="2021-06-30T09:22:55"/>
    <d v="1899-12-30T09:22:55"/>
    <s v="Apple Watch"/>
  </r>
  <r>
    <n v="7.68"/>
    <n v="8.3333333333333339"/>
    <x v="50"/>
    <x v="50"/>
    <d v="2021-07-01T09:27:01"/>
    <d v="1899-12-30T09:27:01"/>
    <s v="Apple Watch"/>
  </r>
  <r>
    <n v="7.32"/>
    <n v="7.916666666666667"/>
    <x v="51"/>
    <x v="51"/>
    <d v="2021-07-02T09:28:12"/>
    <d v="1899-12-30T09:28:12"/>
    <s v="Apple Watch"/>
  </r>
  <r>
    <n v="6.3103169418547091"/>
    <n v="7.6999999999999993"/>
    <x v="52"/>
    <x v="52"/>
    <d v="2021-07-03T09:30:25"/>
    <d v="1899-12-30T09:30:25"/>
    <s v="iPhone"/>
  </r>
  <r>
    <n v="7.32"/>
    <n v="9.65"/>
    <x v="53"/>
    <x v="53"/>
    <d v="2021-07-04T12:40:19"/>
    <d v="1899-12-30T12:40:19"/>
    <s v="Apple Watch"/>
  </r>
  <r>
    <n v="6.54"/>
    <n v="7.4166666666666679"/>
    <x v="54"/>
    <x v="54"/>
    <d v="2021-07-05T10:39:33"/>
    <d v="1899-12-30T10:39:33"/>
    <s v="Apple Watch"/>
  </r>
  <r>
    <n v="6.62"/>
    <n v="7.2833333333333332"/>
    <x v="55"/>
    <x v="55"/>
    <d v="2021-07-06T09:42:51"/>
    <d v="1899-12-30T09:42:51"/>
    <s v="Apple Watch"/>
  </r>
  <r>
    <n v="8.42"/>
    <n v="9.0333333333333332"/>
    <x v="56"/>
    <x v="56"/>
    <d v="2021-07-07T09:35:24"/>
    <d v="1899-12-30T09:35:24"/>
    <s v="Apple Watch"/>
  </r>
  <r>
    <n v="3.76"/>
    <n v="4.3833333333333337"/>
    <x v="57"/>
    <x v="57"/>
    <d v="2021-07-08T09:42:49"/>
    <d v="1899-12-30T09:42:49"/>
    <s v="Apple Watch"/>
  </r>
  <r>
    <n v="10.39"/>
    <n v="11.9"/>
    <x v="58"/>
    <x v="58"/>
    <d v="2021-07-09T10:35:04"/>
    <d v="1899-12-30T10:35:04"/>
    <s v="Apple Watch"/>
  </r>
  <r>
    <n v="4.04"/>
    <n v="4.7833333333333332"/>
    <x v="59"/>
    <x v="59"/>
    <d v="2021-07-10T04:59:03"/>
    <d v="1899-12-30T04:59:03"/>
    <s v="Apple Watch"/>
  </r>
  <r>
    <n v="7.74"/>
    <n v="8.6166666666666671"/>
    <x v="60"/>
    <x v="60"/>
    <d v="2021-07-11T10:06:02"/>
    <d v="1899-12-30T10:06:02"/>
    <s v="Apple Watch"/>
  </r>
  <r>
    <n v="5.15"/>
    <n v="5.9666666666666668"/>
    <x v="61"/>
    <x v="61"/>
    <d v="2021-07-12T09:31:33"/>
    <d v="1899-12-30T09:31:33"/>
    <s v="Apple Watch"/>
  </r>
  <r>
    <n v="8.58"/>
    <n v="9.5"/>
    <x v="62"/>
    <x v="62"/>
    <d v="2021-07-13T09:27:33"/>
    <d v="1899-12-30T09:27:33"/>
    <s v="Apple Watch"/>
  </r>
  <r>
    <n v="6.18"/>
    <n v="6.8833333333333329"/>
    <x v="63"/>
    <x v="63"/>
    <d v="2021-07-14T08:57:55"/>
    <d v="1899-12-30T08:57:55"/>
    <s v="Apple Watch"/>
  </r>
  <r>
    <n v="8.92"/>
    <n v="9.7833333333333332"/>
    <x v="64"/>
    <x v="4"/>
    <d v="2021-07-15T08:24:03"/>
    <d v="1899-12-30T08:24:03"/>
    <s v="Apple Watch"/>
  </r>
  <r>
    <n v="2.99"/>
    <n v="3.5833333333333339"/>
    <x v="65"/>
    <x v="64"/>
    <d v="2021-07-16T04:17:10"/>
    <d v="1899-12-30T04:17:10"/>
    <s v="Apple Watch"/>
  </r>
  <r>
    <n v="8.48"/>
    <n v="9.35"/>
    <x v="66"/>
    <x v="65"/>
    <d v="2021-07-20T09:49:04"/>
    <d v="1899-12-30T09:49:04"/>
    <s v="Apple Watch"/>
  </r>
  <r>
    <n v="3.93"/>
    <n v="4.6166666666666663"/>
    <x v="67"/>
    <x v="66"/>
    <d v="2021-07-21T08:15:28"/>
    <d v="1899-12-30T08:15:28"/>
    <s v="Apple Watch"/>
  </r>
  <r>
    <n v="6.76"/>
    <n v="8.1166666666666671"/>
    <x v="68"/>
    <x v="67"/>
    <d v="2021-07-22T10:26:16"/>
    <d v="1899-12-30T10:26:16"/>
    <s v="Apple Watch"/>
  </r>
  <r>
    <n v="8.19"/>
    <n v="9.0333333333333332"/>
    <x v="69"/>
    <x v="68"/>
    <d v="2021-07-23T09:59:04"/>
    <d v="1899-12-30T09:59:04"/>
    <s v="Apple Watch"/>
  </r>
  <r>
    <n v="8.48"/>
    <n v="9.8166666666666664"/>
    <x v="70"/>
    <x v="69"/>
    <d v="2021-07-24T09:22:46"/>
    <d v="1899-12-30T09:22:46"/>
    <s v="Apple Watch"/>
  </r>
  <r>
    <n v="7.31"/>
    <n v="8.1666666666666679"/>
    <x v="71"/>
    <x v="70"/>
    <d v="2021-07-25T09:18:04"/>
    <d v="1899-12-30T09:18:04"/>
    <s v="Apple Watch"/>
  </r>
  <r>
    <n v="6.66"/>
    <n v="7.3833333333333329"/>
    <x v="72"/>
    <x v="71"/>
    <d v="2021-07-26T09:19:54"/>
    <d v="1899-12-30T09:19:54"/>
    <s v="Apple Watch"/>
  </r>
  <r>
    <n v="6.75"/>
    <n v="8"/>
    <x v="73"/>
    <x v="72"/>
    <d v="2021-07-27T08:46:17"/>
    <d v="1899-12-30T08:46:17"/>
    <s v="Apple Watch"/>
  </r>
  <r>
    <n v="8.52"/>
    <n v="9.1333333333333329"/>
    <x v="74"/>
    <x v="73"/>
    <d v="2021-07-28T09:05:33"/>
    <d v="1899-12-30T09:05:33"/>
    <s v="Apple Watch"/>
  </r>
  <r>
    <n v="7.48"/>
    <n v="8.5500000000000007"/>
    <x v="75"/>
    <x v="74"/>
    <d v="2021-07-29T08:39:28"/>
    <d v="1899-12-30T08:39:28"/>
    <s v="Apple Watch"/>
  </r>
  <r>
    <n v="3.2204574843427372"/>
    <n v="4.5166666666666666"/>
    <x v="76"/>
    <x v="75"/>
    <d v="2021-07-30T09:30:00"/>
    <d v="1899-12-30T09:30:00"/>
    <s v="iPhone"/>
  </r>
  <r>
    <n v="7.04"/>
    <n v="7.916666666666667"/>
    <x v="77"/>
    <x v="76"/>
    <d v="2021-07-31T09:05:35"/>
    <d v="1899-12-30T09:05:35"/>
    <s v="Apple Watch"/>
  </r>
  <r>
    <n v="6.13"/>
    <n v="7.0833333333333321"/>
    <x v="78"/>
    <x v="77"/>
    <d v="2021-08-01T08:33:49"/>
    <d v="1899-12-30T08:33:49"/>
    <s v="Apple Watch"/>
  </r>
  <r>
    <n v="7.68"/>
    <n v="8.3833333333333329"/>
    <x v="79"/>
    <x v="78"/>
    <d v="2021-08-02T09:14:03"/>
    <d v="1899-12-30T09:14:03"/>
    <s v="Apple Watch"/>
  </r>
  <r>
    <n v="7.15"/>
    <n v="7.916666666666667"/>
    <x v="80"/>
    <x v="79"/>
    <d v="2021-08-03T09:12:12"/>
    <d v="1899-12-30T09:12:12"/>
    <s v="Apple Watch"/>
  </r>
  <r>
    <n v="7.52"/>
    <n v="8.4"/>
    <x v="81"/>
    <x v="80"/>
    <d v="2021-08-04T08:34:03"/>
    <d v="1899-12-30T08:34:03"/>
    <s v="Apple Watch"/>
  </r>
  <r>
    <n v="6.96"/>
    <n v="7.75"/>
    <x v="82"/>
    <x v="81"/>
    <d v="2021-08-05T09:37:27"/>
    <d v="1899-12-30T09:37:27"/>
    <s v="Apple Watch"/>
  </r>
  <r>
    <n v="6.41"/>
    <n v="7.4"/>
    <x v="83"/>
    <x v="82"/>
    <d v="2021-08-06T07:59:46"/>
    <d v="1899-12-30T07:59:46"/>
    <s v="Apple Watch"/>
  </r>
  <r>
    <n v="8.4700000000000006"/>
    <n v="9.35"/>
    <x v="84"/>
    <x v="83"/>
    <d v="2021-08-09T09:19:20"/>
    <d v="1899-12-30T09:19:20"/>
    <s v="Apple Watch"/>
  </r>
  <r>
    <n v="7.09"/>
    <n v="8.7666666666666675"/>
    <x v="85"/>
    <x v="84"/>
    <d v="2021-08-10T08:35:09"/>
    <d v="1899-12-30T08:35:09"/>
    <s v="Apple Watch"/>
  </r>
  <r>
    <n v="9.01"/>
    <n v="10.3"/>
    <x v="86"/>
    <x v="85"/>
    <d v="2021-08-12T09:08:33"/>
    <d v="1899-12-30T09:08:33"/>
    <s v="Apple Watch"/>
  </r>
  <r>
    <n v="6.36"/>
    <n v="7.0166666666666657"/>
    <x v="87"/>
    <x v="86"/>
    <d v="2021-08-13T08:39:34"/>
    <d v="1899-12-30T08:39:34"/>
    <s v="Apple Watch"/>
  </r>
  <r>
    <n v="4.45"/>
    <n v="5.9666666666666668"/>
    <x v="88"/>
    <x v="87"/>
    <d v="2021-08-14T07:13:45"/>
    <d v="1899-12-30T07:13:45"/>
    <s v="Apple Watch"/>
  </r>
  <r>
    <n v="8.1905933142930216"/>
    <n v="9.35"/>
    <x v="89"/>
    <x v="88"/>
    <d v="2021-08-16T09:25:50"/>
    <d v="1899-12-30T09:25:50"/>
    <s v="iPhone"/>
  </r>
  <r>
    <n v="7.21"/>
    <n v="8.1333333333333329"/>
    <x v="90"/>
    <x v="89"/>
    <d v="2021-08-17T07:35:33"/>
    <d v="1899-12-30T07:35:33"/>
    <s v="Apple Watch"/>
  </r>
  <r>
    <n v="3.35"/>
    <n v="4.2333333333333334"/>
    <x v="91"/>
    <x v="90"/>
    <d v="2021-08-18T06:22:20"/>
    <d v="1899-12-30T06:22:20"/>
    <s v="Apple Watch"/>
  </r>
  <r>
    <n v="7.26"/>
    <n v="8.0166666666666657"/>
    <x v="92"/>
    <x v="91"/>
    <d v="2021-08-20T06:09:30"/>
    <d v="1899-12-30T06:09:30"/>
    <s v="Apple Watch"/>
  </r>
  <r>
    <n v="5.09"/>
    <n v="5.7833333333333332"/>
    <x v="93"/>
    <x v="92"/>
    <d v="2021-08-23T06:03:52"/>
    <d v="1899-12-30T06:03:52"/>
    <s v="Apple Watch"/>
  </r>
  <r>
    <n v="6.12"/>
    <n v="6.8333333333333339"/>
    <x v="94"/>
    <x v="93"/>
    <d v="2021-08-24T06:02:58"/>
    <d v="1899-12-30T06:02:58"/>
    <s v="Apple Watch"/>
  </r>
  <r>
    <n v="5.87"/>
    <n v="6.4333333333333336"/>
    <x v="95"/>
    <x v="94"/>
    <d v="2021-08-25T05:58:32"/>
    <d v="1899-12-30T05:58:32"/>
    <s v="Apple Watch"/>
  </r>
  <r>
    <n v="6.56"/>
    <n v="7.3666666666666671"/>
    <x v="96"/>
    <x v="95"/>
    <d v="2021-08-26T06:08:25"/>
    <d v="1899-12-30T06:08:25"/>
    <s v="Apple Watch"/>
  </r>
  <r>
    <n v="6.65"/>
    <n v="7.7833333333333332"/>
    <x v="97"/>
    <x v="96"/>
    <d v="2021-08-27T06:08:03"/>
    <d v="1899-12-30T06:08:03"/>
    <s v="Apple Watch"/>
  </r>
  <r>
    <n v="7.41"/>
    <n v="8.5333333333333332"/>
    <x v="98"/>
    <x v="97"/>
    <d v="2021-08-30T06:11:26"/>
    <d v="1899-12-30T06:11:26"/>
    <s v="Apple Watch"/>
  </r>
  <r>
    <n v="5.94"/>
    <n v="6.8666666666666671"/>
    <x v="99"/>
    <x v="98"/>
    <d v="2021-08-31T05:47:02"/>
    <d v="1899-12-30T05:47:02"/>
    <s v="Apple Watch"/>
  </r>
  <r>
    <n v="5.87"/>
    <n v="6.4833333333333334"/>
    <x v="100"/>
    <x v="99"/>
    <d v="2021-09-03T05:58:50"/>
    <d v="1899-12-30T05:58:50"/>
    <s v="Apple Watch"/>
  </r>
  <r>
    <n v="7.66"/>
    <n v="8.5166666666666675"/>
    <x v="101"/>
    <x v="100"/>
    <d v="2021-09-06T08:30:03"/>
    <d v="1899-12-30T08:30:03"/>
    <s v="Apple Watch"/>
  </r>
  <r>
    <n v="4.5599999999999996"/>
    <n v="5.3"/>
    <x v="102"/>
    <x v="101"/>
    <d v="2021-09-07T05:59:27"/>
    <d v="1899-12-30T05:59:27"/>
    <s v="Apple Watch"/>
  </r>
  <r>
    <n v="6.587183462132093"/>
    <n v="7.9833333333333334"/>
    <x v="103"/>
    <x v="102"/>
    <d v="2021-09-08T06:10:00"/>
    <d v="1899-12-30T06:10:00"/>
    <s v="iPhone"/>
  </r>
  <r>
    <n v="6.3"/>
    <n v="7.25"/>
    <x v="104"/>
    <x v="103"/>
    <d v="2021-09-09T06:30:30"/>
    <d v="1899-12-30T06:30:30"/>
    <s v="Apple Watch"/>
  </r>
  <r>
    <n v="5.83"/>
    <n v="6.6833333333333336"/>
    <x v="105"/>
    <x v="104"/>
    <d v="2021-09-10T06:17:27"/>
    <d v="1899-12-30T06:17:27"/>
    <s v="Apple Watch"/>
  </r>
  <r>
    <n v="7.17"/>
    <n v="8.3333333333333339"/>
    <x v="106"/>
    <x v="105"/>
    <d v="2021-09-13T06:17:52"/>
    <d v="1899-12-30T06:17:52"/>
    <s v="Apple Watch"/>
  </r>
  <r>
    <n v="6.43"/>
    <n v="7.2333333333333334"/>
    <x v="107"/>
    <x v="106"/>
    <d v="2021-09-14T06:13:32"/>
    <d v="1899-12-30T06:13:32"/>
    <s v="Apple Watch"/>
  </r>
  <r>
    <n v="6.69"/>
    <n v="7.2666666666666666"/>
    <x v="108"/>
    <x v="107"/>
    <d v="2021-09-15T06:04:03"/>
    <d v="1899-12-30T06:04:03"/>
    <s v="Apple Watch"/>
  </r>
  <r>
    <n v="5.74"/>
    <n v="6.8333333333333339"/>
    <x v="109"/>
    <x v="108"/>
    <d v="2021-09-16T06:28:57"/>
    <d v="1899-12-30T06:28:57"/>
    <s v="Apple Watch"/>
  </r>
  <r>
    <n v="5.66"/>
    <n v="6.2"/>
    <x v="110"/>
    <x v="109"/>
    <d v="2021-09-17T05:59:21"/>
    <d v="1899-12-30T05:59:21"/>
    <s v="Apple Watch"/>
  </r>
  <r>
    <n v="3.0371074774754332"/>
    <n v="3.9833333333333334"/>
    <x v="111"/>
    <x v="110"/>
    <d v="2021-09-20T06:10:01"/>
    <d v="1899-12-30T06:10:01"/>
    <s v="iPhone"/>
  </r>
  <r>
    <n v="5.38"/>
    <n v="5.9833333333333334"/>
    <x v="112"/>
    <x v="111"/>
    <d v="2021-09-21T05:59:33"/>
    <d v="1899-12-30T05:59:33"/>
    <s v="Apple Watch"/>
  </r>
  <r>
    <n v="6.86"/>
    <n v="7.9833333333333334"/>
    <x v="113"/>
    <x v="112"/>
    <d v="2021-09-22T06:26:46"/>
    <d v="1899-12-30T06:26:46"/>
    <s v="Apple Watch"/>
  </r>
  <r>
    <n v="6.39"/>
    <n v="7.0833333333333321"/>
    <x v="114"/>
    <x v="113"/>
    <d v="2021-09-23T06:37:08"/>
    <d v="1899-12-30T06:37:08"/>
    <s v="Apple Watch"/>
  </r>
  <r>
    <n v="6.63"/>
    <n v="8.3333333333333339"/>
    <x v="115"/>
    <x v="114"/>
    <d v="2021-09-24T06:38:14"/>
    <d v="1899-12-30T06:38:14"/>
    <s v="Apple Watch"/>
  </r>
  <r>
    <n v="7.7"/>
    <n v="8.4666666666666668"/>
    <x v="116"/>
    <x v="115"/>
    <d v="2021-09-27T06:07:34"/>
    <d v="1899-12-30T06:07:34"/>
    <s v="Apple Watch"/>
  </r>
  <r>
    <n v="6.59"/>
    <n v="7.95"/>
    <x v="117"/>
    <x v="116"/>
    <d v="2021-09-28T07:50:46"/>
    <d v="1899-12-30T07:50:46"/>
    <s v="Apple Watch"/>
  </r>
  <r>
    <n v="6.46"/>
    <n v="7.9"/>
    <x v="118"/>
    <x v="117"/>
    <d v="2021-09-29T06:35:39"/>
    <d v="1899-12-30T06:35:39"/>
    <s v="Apple Watch"/>
  </r>
  <r>
    <n v="7.01"/>
    <n v="7.6333333333333329"/>
    <x v="119"/>
    <x v="118"/>
    <d v="2021-09-30T06:14:20"/>
    <d v="1899-12-30T06:14:20"/>
    <s v="Apple Watch"/>
  </r>
  <r>
    <n v="5.87"/>
    <n v="6.75"/>
    <x v="120"/>
    <x v="119"/>
    <d v="2021-10-01T06:14:24"/>
    <d v="1899-12-30T06:14:24"/>
    <s v="Apple Watch"/>
  </r>
  <r>
    <n v="5.16"/>
    <n v="5.7333333333333334"/>
    <x v="121"/>
    <x v="120"/>
    <d v="2021-10-04T06:13:40"/>
    <d v="1899-12-30T06:13:40"/>
    <s v="Apple Watch"/>
  </r>
  <r>
    <n v="6.6755053408082485"/>
    <n v="7.75"/>
    <x v="122"/>
    <x v="121"/>
    <d v="2021-10-05T06:10:02"/>
    <d v="1899-12-30T06:10:02"/>
    <s v="iPhone"/>
  </r>
  <r>
    <n v="5.17"/>
    <n v="5.7333333333333334"/>
    <x v="123"/>
    <x v="122"/>
    <d v="2021-10-06T06:29:04"/>
    <d v="1899-12-30T06:29:04"/>
    <s v="Apple Watch"/>
  </r>
  <r>
    <n v="6.95"/>
    <n v="7.7999999999999989"/>
    <x v="124"/>
    <x v="123"/>
    <d v="2021-10-07T06:13:55"/>
    <d v="1899-12-30T06:13:55"/>
    <s v="Apple Watch"/>
  </r>
  <r>
    <n v="6.1668296985891926"/>
    <n v="7"/>
    <x v="125"/>
    <x v="124"/>
    <d v="2021-10-08T06:10:00"/>
    <d v="1899-12-30T06:10:00"/>
    <s v="iPhone"/>
  </r>
  <r>
    <n v="6.42"/>
    <n v="7.5500000000000007"/>
    <x v="126"/>
    <x v="125"/>
    <d v="2021-10-11T06:45:34"/>
    <d v="1899-12-30T06:45:34"/>
    <s v="Apple Watch"/>
  </r>
  <r>
    <n v="7.18"/>
    <n v="8.2000000000000011"/>
    <x v="127"/>
    <x v="126"/>
    <d v="2021-10-12T06:18:05"/>
    <d v="1899-12-30T06:18:05"/>
    <s v="Apple Watch"/>
  </r>
  <r>
    <n v="6"/>
    <n v="6.6666666666666679"/>
    <x v="128"/>
    <x v="127"/>
    <d v="2021-10-13T06:08:36"/>
    <d v="1899-12-30T06:08:36"/>
    <s v="Apple Watch"/>
  </r>
  <r>
    <n v="4.9000000000000004"/>
    <n v="5.5166666666666666"/>
    <x v="129"/>
    <x v="128"/>
    <d v="2021-10-14T06:14:05"/>
    <d v="1899-12-30T06:14:05"/>
    <s v="Apple Watch"/>
  </r>
  <r>
    <n v="6.41"/>
    <n v="7.5"/>
    <x v="130"/>
    <x v="129"/>
    <d v="2021-10-15T06:01:34"/>
    <d v="1899-12-30T06:01:34"/>
    <s v="Apple Watch"/>
  </r>
  <r>
    <n v="5.5498752263525057"/>
    <n v="6.8166666666666664"/>
    <x v="131"/>
    <x v="130"/>
    <d v="2021-10-18T06:08:08"/>
    <d v="1899-12-30T06:08:08"/>
    <s v="iPhone"/>
  </r>
  <r>
    <n v="7.6213588716690444"/>
    <n v="8.8166666666666664"/>
    <x v="132"/>
    <x v="131"/>
    <d v="2021-10-19T06:10:00"/>
    <d v="1899-12-30T06:10:00"/>
    <s v="iPhone"/>
  </r>
  <r>
    <n v="6.34"/>
    <n v="7.6"/>
    <x v="133"/>
    <x v="132"/>
    <d v="2021-10-20T05:54:06"/>
    <d v="1899-12-30T05:54:06"/>
    <s v="Apple Watch"/>
  </r>
  <r>
    <n v="6.66"/>
    <n v="8.0500000000000007"/>
    <x v="134"/>
    <x v="133"/>
    <d v="2021-10-21T06:19:01"/>
    <d v="1899-12-30T06:19:01"/>
    <s v="Apple Watch"/>
  </r>
  <r>
    <n v="6.68"/>
    <n v="7.5666666666666664"/>
    <x v="135"/>
    <x v="134"/>
    <d v="2021-10-22T06:11:04"/>
    <d v="1899-12-30T06:11:04"/>
    <s v="Apple Watch"/>
  </r>
  <r>
    <n v="4.47"/>
    <n v="5.3166666666666664"/>
    <x v="136"/>
    <x v="135"/>
    <d v="2021-10-25T06:48:37"/>
    <d v="1899-12-30T06:48:37"/>
    <s v="Apple Watch"/>
  </r>
  <r>
    <n v="8.0399999999999991"/>
    <n v="8.9499999999999993"/>
    <x v="137"/>
    <x v="136"/>
    <d v="2021-10-26T06:17:01"/>
    <d v="1899-12-30T06:17:01"/>
    <s v="Apple Watch"/>
  </r>
  <r>
    <n v="3.48"/>
    <n v="4.2833333333333332"/>
    <x v="138"/>
    <x v="137"/>
    <d v="2021-10-27T05:59:36"/>
    <d v="1899-12-30T05:59:36"/>
    <s v="Apple Watch"/>
  </r>
  <r>
    <n v="6.848653921261203"/>
    <n v="7.6"/>
    <x v="139"/>
    <x v="138"/>
    <d v="2021-10-28T06:00:20"/>
    <d v="1899-12-30T06:00:20"/>
    <s v="iPhone"/>
  </r>
  <r>
    <n v="4.28"/>
    <n v="4.9000000000000004"/>
    <x v="140"/>
    <x v="139"/>
    <d v="2021-10-29T06:07:31"/>
    <d v="1899-12-30T06:07:31"/>
    <s v="Apple Watch"/>
  </r>
  <r>
    <n v="5.33"/>
    <n v="6.7333333333333343"/>
    <x v="141"/>
    <x v="140"/>
    <d v="2021-11-01T06:14:57"/>
    <d v="1899-12-30T06:14:57"/>
    <s v="Apple Watch"/>
  </r>
  <r>
    <n v="7.76"/>
    <n v="10.1"/>
    <x v="142"/>
    <x v="141"/>
    <d v="2021-11-02T07:31:51"/>
    <d v="1899-12-30T07:31:51"/>
    <s v="Apple Watch"/>
  </r>
  <r>
    <n v="5.9"/>
    <n v="6.5"/>
    <x v="143"/>
    <x v="142"/>
    <d v="2021-11-03T06:07:05"/>
    <d v="1899-12-30T06:07:05"/>
    <s v="Apple Watch"/>
  </r>
  <r>
    <n v="5.68"/>
    <n v="6.6666666666666679"/>
    <x v="144"/>
    <x v="143"/>
    <d v="2021-11-04T06:31:54"/>
    <d v="1899-12-30T06:31:54"/>
    <s v="Apple Watch"/>
  </r>
  <r>
    <n v="3.52"/>
    <n v="5.7833333333333332"/>
    <x v="145"/>
    <x v="144"/>
    <d v="2021-11-05T06:23:34"/>
    <d v="1899-12-30T06:23:34"/>
    <s v="Apple Watch"/>
  </r>
  <r>
    <n v="5.36"/>
    <n v="7.7333333333333325"/>
    <x v="146"/>
    <x v="145"/>
    <d v="2021-11-08T06:25:03"/>
    <d v="1899-12-30T06:25:03"/>
    <s v="Apple Watch"/>
  </r>
  <r>
    <n v="4.8179124433007097"/>
    <n v="6.0666666666666664"/>
    <x v="147"/>
    <x v="146"/>
    <d v="2021-11-09T06:00:07"/>
    <d v="1899-12-30T06:00:07"/>
    <s v="iPhone"/>
  </r>
  <r>
    <n v="4.58"/>
    <n v="5.0999999999999996"/>
    <x v="148"/>
    <x v="147"/>
    <d v="2021-11-10T05:59:20"/>
    <d v="1899-12-30T05:59:20"/>
    <s v="Apple Watch"/>
  </r>
  <r>
    <n v="6.12"/>
    <n v="6.8833333333333329"/>
    <x v="149"/>
    <x v="148"/>
    <d v="2021-11-11T06:49:03"/>
    <d v="1899-12-30T06:49:03"/>
    <s v="Apple Watch"/>
  </r>
  <r>
    <n v="5.53"/>
    <n v="6.166666666666667"/>
    <x v="150"/>
    <x v="149"/>
    <d v="2021-11-12T06:43:09"/>
    <d v="1899-12-30T06:43:09"/>
    <s v="Apple Watch"/>
  </r>
  <r>
    <n v="3.77"/>
    <n v="4.4666666666666668"/>
    <x v="151"/>
    <x v="150"/>
    <d v="2021-11-15T06:40:04"/>
    <d v="1899-12-30T06:40:04"/>
    <s v="Apple Watch"/>
  </r>
  <r>
    <n v="7.77"/>
    <n v="8.6999999999999993"/>
    <x v="152"/>
    <x v="151"/>
    <d v="2021-11-16T06:35:45"/>
    <d v="1899-12-30T06:35:45"/>
    <s v="Apple Watch"/>
  </r>
  <r>
    <n v="7.01"/>
    <n v="7.9"/>
    <x v="153"/>
    <x v="152"/>
    <d v="2021-11-17T05:54:28"/>
    <d v="1899-12-30T05:54:28"/>
    <s v="Apple Watch"/>
  </r>
  <r>
    <n v="4.8"/>
    <n v="5.3166666666666664"/>
    <x v="154"/>
    <x v="153"/>
    <d v="2021-11-18T06:38:39"/>
    <d v="1899-12-30T06:38:39"/>
    <s v="Apple Watch"/>
  </r>
  <r>
    <n v="7.32"/>
    <n v="8.25"/>
    <x v="155"/>
    <x v="154"/>
    <d v="2021-11-19T06:14:29"/>
    <d v="1899-12-30T06:14:29"/>
    <s v="Apple Watch"/>
  </r>
  <r>
    <n v="4.6399999999999997"/>
    <n v="5.4666666666666668"/>
    <x v="156"/>
    <x v="155"/>
    <d v="2021-11-22T06:17:46"/>
    <d v="1899-12-30T06:17:46"/>
    <s v="Apple Watch"/>
  </r>
  <r>
    <n v="4.5631048593112302"/>
    <n v="5.8833333333333337"/>
    <x v="157"/>
    <x v="156"/>
    <d v="2021-11-23T06:10:00"/>
    <d v="1899-12-30T06:10:00"/>
    <s v="iPhone"/>
  </r>
  <r>
    <n v="7.35"/>
    <n v="8.0500000000000007"/>
    <x v="158"/>
    <x v="157"/>
    <d v="2021-11-24T06:37:04"/>
    <d v="1899-12-30T06:37:04"/>
    <s v="Apple Watch"/>
  </r>
  <r>
    <n v="6.89"/>
    <n v="7.6666666666666661"/>
    <x v="159"/>
    <x v="158"/>
    <d v="2021-11-25T09:06:50"/>
    <d v="1899-12-30T09:06:50"/>
    <s v="Apple Watch"/>
  </r>
  <r>
    <n v="6.1585225578823026"/>
    <n v="7.1"/>
    <x v="160"/>
    <x v="159"/>
    <d v="2021-11-26T06:10:00"/>
    <d v="1899-12-30T06:10:00"/>
    <s v="iPhone"/>
  </r>
  <r>
    <n v="6.29"/>
    <n v="7.0666666666666664"/>
    <x v="161"/>
    <x v="160"/>
    <d v="2021-11-29T06:37:57"/>
    <d v="1899-12-30T06:37:57"/>
    <s v="Apple Watch"/>
  </r>
  <r>
    <n v="7.3"/>
    <n v="9.1166666666666671"/>
    <x v="162"/>
    <x v="161"/>
    <d v="2021-11-30T06:38:42"/>
    <d v="1899-12-30T06:38:42"/>
    <s v="Apple Watch"/>
  </r>
  <r>
    <n v="5.27"/>
    <n v="5.8666666666666663"/>
    <x v="163"/>
    <x v="162"/>
    <d v="2021-12-01T05:35:34"/>
    <d v="1899-12-30T05:35:34"/>
    <s v="Apple Watch"/>
  </r>
  <r>
    <n v="6.45"/>
    <n v="7.1"/>
    <x v="164"/>
    <x v="163"/>
    <d v="2021-12-02T06:30:07"/>
    <d v="1899-12-30T06:30:07"/>
    <s v="Apple Watch"/>
  </r>
  <r>
    <n v="5.08"/>
    <n v="5.833333333333333"/>
    <x v="165"/>
    <x v="164"/>
    <d v="2021-12-03T05:41:44"/>
    <d v="1899-12-30T05:41:44"/>
    <s v="Apple Watch"/>
  </r>
  <r>
    <n v="4.68"/>
    <n v="5.9333333333333336"/>
    <x v="166"/>
    <x v="165"/>
    <d v="2021-12-06T07:05:59"/>
    <d v="1899-12-30T07:05:59"/>
    <s v="Apple Watch"/>
  </r>
  <r>
    <n v="6.77"/>
    <n v="7.5666666666666664"/>
    <x v="167"/>
    <x v="166"/>
    <d v="2021-12-07T07:34:03"/>
    <d v="1899-12-30T07:34:03"/>
    <s v="Apple Watch"/>
  </r>
  <r>
    <n v="6.83"/>
    <n v="7.6333333333333329"/>
    <x v="168"/>
    <x v="167"/>
    <d v="2021-12-08T06:30:42"/>
    <d v="1899-12-30T06:30:42"/>
    <s v="Apple Watch"/>
  </r>
  <r>
    <n v="5.38"/>
    <n v="6.5"/>
    <x v="169"/>
    <x v="168"/>
    <d v="2021-12-09T06:37:13"/>
    <d v="1899-12-30T06:37:13"/>
    <s v="Apple Watch"/>
  </r>
  <r>
    <n v="5.93"/>
    <n v="7.0833333333333321"/>
    <x v="170"/>
    <x v="169"/>
    <d v="2021-12-10T06:39:03"/>
    <d v="1899-12-30T06:39:03"/>
    <s v="Apple Watch"/>
  </r>
  <r>
    <n v="6.83"/>
    <n v="7.4833333333333343"/>
    <x v="171"/>
    <x v="170"/>
    <d v="2021-12-13T07:44:41"/>
    <d v="1899-12-30T07:44:41"/>
    <s v="Apple Watch"/>
  </r>
  <r>
    <n v="5.49"/>
    <n v="6.1"/>
    <x v="172"/>
    <x v="171"/>
    <d v="2021-12-14T06:08:31"/>
    <d v="1899-12-30T06:08:31"/>
    <s v="Apple Watch"/>
  </r>
  <r>
    <n v="4.84"/>
    <n v="6.5333333333333332"/>
    <x v="173"/>
    <x v="172"/>
    <d v="2021-12-15T07:15:37"/>
    <d v="1899-12-30T07:15:37"/>
    <s v="Apple Watch"/>
  </r>
  <r>
    <n v="5.75"/>
    <n v="6.6666666666666679"/>
    <x v="174"/>
    <x v="173"/>
    <d v="2021-12-16T06:38:11"/>
    <d v="1899-12-30T06:38:11"/>
    <s v="Apple Watch"/>
  </r>
  <r>
    <n v="6.33"/>
    <n v="7.7166666666666668"/>
    <x v="175"/>
    <x v="174"/>
    <d v="2021-12-17T06:18:31"/>
    <d v="1899-12-30T06:18:31"/>
    <s v="Apple Watch"/>
  </r>
  <r>
    <n v="7.2"/>
    <n v="8.4333333333333336"/>
    <x v="176"/>
    <x v="175"/>
    <d v="2021-12-20T09:05:11"/>
    <d v="1899-12-30T09:05:11"/>
    <s v="Apple Watch"/>
  </r>
  <r>
    <n v="5.0756000014818259"/>
    <n v="5.666666666666667"/>
    <x v="177"/>
    <x v="176"/>
    <d v="2021-12-21T06:10:01"/>
    <d v="1899-12-30T06:10:01"/>
    <s v="iPhone"/>
  </r>
  <r>
    <n v="6.92"/>
    <n v="9.1"/>
    <x v="178"/>
    <x v="177"/>
    <d v="2021-12-22T06:50:49"/>
    <d v="1899-12-30T06:50:49"/>
    <s v="Apple Watch"/>
  </r>
  <r>
    <n v="4.3794767643655002"/>
    <n v="4.9833333333333334"/>
    <x v="179"/>
    <x v="178"/>
    <d v="2021-12-23T06:00:16"/>
    <d v="1899-12-30T06:00:16"/>
    <s v="iPhone"/>
  </r>
  <r>
    <n v="3.67"/>
    <n v="4.3833333333333337"/>
    <x v="180"/>
    <x v="179"/>
    <d v="2021-12-24T07:03:39"/>
    <d v="1899-12-30T07:03:39"/>
    <s v="Apple Watch"/>
  </r>
  <r>
    <n v="5.62"/>
    <n v="6.4333333333333336"/>
    <x v="181"/>
    <x v="180"/>
    <d v="2021-12-27T06:26:07"/>
    <d v="1899-12-30T06:26:07"/>
    <s v="Apple Watch"/>
  </r>
  <r>
    <n v="5.71"/>
    <n v="6.8333333333333339"/>
    <x v="182"/>
    <x v="181"/>
    <d v="2021-12-28T06:36:42"/>
    <d v="1899-12-30T06:36:42"/>
    <s v="Apple Watch"/>
  </r>
  <r>
    <n v="7.04"/>
    <n v="9.0333333333333332"/>
    <x v="183"/>
    <x v="182"/>
    <d v="2021-12-29T06:38:58"/>
    <d v="1899-12-30T06:38:58"/>
    <s v="Apple Watch"/>
  </r>
  <r>
    <n v="4.88"/>
    <n v="5.6333333333333337"/>
    <x v="184"/>
    <x v="183"/>
    <d v="2021-12-30T05:59:05"/>
    <d v="1899-12-30T05:59:05"/>
    <s v="Apple Watch"/>
  </r>
  <r>
    <n v="6.36"/>
    <n v="7.2833333333333332"/>
    <x v="185"/>
    <x v="184"/>
    <d v="2021-12-31T06:47:04"/>
    <d v="1899-12-30T06:47:04"/>
    <s v="Apple Watch"/>
  </r>
  <r>
    <n v="3.96"/>
    <n v="4.6166666666666663"/>
    <x v="186"/>
    <x v="185"/>
    <d v="2022-01-03T07:31:06"/>
    <d v="1899-12-30T07:31:06"/>
    <s v="Apple Watch"/>
  </r>
  <r>
    <n v="7.0391505693660648"/>
    <n v="8.2333333333333343"/>
    <x v="187"/>
    <x v="186"/>
    <d v="2022-01-04T06:05:06"/>
    <d v="1899-12-30T06:05:06"/>
    <s v="iPhone"/>
  </r>
  <r>
    <n v="5.73"/>
    <n v="6.7666666666666675"/>
    <x v="188"/>
    <x v="187"/>
    <d v="2022-01-05T06:31:44"/>
    <d v="1899-12-30T06:31:44"/>
    <s v="Apple Watch"/>
  </r>
  <r>
    <n v="7.51"/>
    <n v="8.5833333333333339"/>
    <x v="189"/>
    <x v="188"/>
    <d v="2022-01-06T06:27:04"/>
    <d v="1899-12-30T06:27:04"/>
    <s v="Apple Watch"/>
  </r>
  <r>
    <n v="5.9587505367411282"/>
    <n v="6.8166666666666664"/>
    <x v="190"/>
    <x v="189"/>
    <d v="2022-01-07T06:10:00"/>
    <d v="1899-12-30T06:10:00"/>
    <s v="iPhon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x v="0"/>
    <n v="5517"/>
    <x v="0"/>
  </r>
  <r>
    <x v="1"/>
    <n v="8795"/>
    <x v="1"/>
  </r>
  <r>
    <x v="2"/>
    <n v="9427"/>
    <x v="0"/>
  </r>
  <r>
    <x v="3"/>
    <n v="8311"/>
    <x v="0"/>
  </r>
  <r>
    <x v="4"/>
    <n v="10639"/>
    <x v="1"/>
  </r>
  <r>
    <x v="5"/>
    <n v="14014"/>
    <x v="1"/>
  </r>
  <r>
    <x v="6"/>
    <n v="5960"/>
    <x v="1"/>
  </r>
  <r>
    <x v="7"/>
    <n v="6584"/>
    <x v="1"/>
  </r>
  <r>
    <x v="8"/>
    <n v="7102"/>
    <x v="0"/>
  </r>
  <r>
    <x v="9"/>
    <n v="14161"/>
    <x v="0"/>
  </r>
  <r>
    <x v="10"/>
    <n v="7492"/>
    <x v="1"/>
  </r>
  <r>
    <x v="11"/>
    <n v="7464"/>
    <x v="1"/>
  </r>
  <r>
    <x v="12"/>
    <n v="7058"/>
    <x v="1"/>
  </r>
  <r>
    <x v="13"/>
    <n v="7537"/>
    <x v="1"/>
  </r>
  <r>
    <x v="14"/>
    <n v="13113"/>
    <x v="1"/>
  </r>
  <r>
    <x v="15"/>
    <n v="9698"/>
    <x v="0"/>
  </r>
  <r>
    <x v="16"/>
    <n v="6697"/>
    <x v="0"/>
  </r>
  <r>
    <x v="17"/>
    <n v="6859"/>
    <x v="1"/>
  </r>
  <r>
    <x v="18"/>
    <n v="6127"/>
    <x v="1"/>
  </r>
  <r>
    <x v="19"/>
    <n v="8240"/>
    <x v="1"/>
  </r>
  <r>
    <x v="20"/>
    <n v="7447"/>
    <x v="1"/>
  </r>
  <r>
    <x v="21"/>
    <n v="8270"/>
    <x v="1"/>
  </r>
  <r>
    <x v="22"/>
    <n v="6703"/>
    <x v="0"/>
  </r>
  <r>
    <x v="23"/>
    <n v="5612"/>
    <x v="0"/>
  </r>
  <r>
    <x v="24"/>
    <n v="8946"/>
    <x v="1"/>
  </r>
  <r>
    <x v="25"/>
    <n v="4038"/>
    <x v="0"/>
  </r>
  <r>
    <x v="26"/>
    <n v="3947"/>
    <x v="0"/>
  </r>
  <r>
    <x v="27"/>
    <n v="12021"/>
    <x v="0"/>
  </r>
  <r>
    <x v="28"/>
    <n v="10416"/>
    <x v="0"/>
  </r>
  <r>
    <x v="29"/>
    <n v="12225"/>
    <x v="0"/>
  </r>
  <r>
    <x v="30"/>
    <n v="7914"/>
    <x v="0"/>
  </r>
  <r>
    <x v="31"/>
    <n v="6799"/>
    <x v="0"/>
  </r>
  <r>
    <x v="32"/>
    <n v="4356"/>
    <x v="0"/>
  </r>
  <r>
    <x v="33"/>
    <n v="7005"/>
    <x v="0"/>
  </r>
  <r>
    <x v="34"/>
    <n v="8484"/>
    <x v="0"/>
  </r>
  <r>
    <x v="35"/>
    <n v="5627"/>
    <x v="1"/>
  </r>
  <r>
    <x v="36"/>
    <n v="7265"/>
    <x v="0"/>
  </r>
  <r>
    <x v="37"/>
    <n v="8567"/>
    <x v="0"/>
  </r>
  <r>
    <x v="38"/>
    <n v="7298"/>
    <x v="0"/>
  </r>
  <r>
    <x v="39"/>
    <n v="6773"/>
    <x v="1"/>
  </r>
  <r>
    <x v="40"/>
    <n v="13106"/>
    <x v="0"/>
  </r>
  <r>
    <x v="41"/>
    <n v="6508"/>
    <x v="0"/>
  </r>
  <r>
    <x v="42"/>
    <n v="7131"/>
    <x v="0"/>
  </r>
  <r>
    <x v="43"/>
    <n v="5956"/>
    <x v="0"/>
  </r>
  <r>
    <x v="44"/>
    <n v="13198"/>
    <x v="0"/>
  </r>
  <r>
    <x v="45"/>
    <n v="14010"/>
    <x v="0"/>
  </r>
  <r>
    <x v="46"/>
    <n v="5437"/>
    <x v="0"/>
  </r>
  <r>
    <x v="47"/>
    <n v="9397"/>
    <x v="0"/>
  </r>
  <r>
    <x v="48"/>
    <n v="7757"/>
    <x v="0"/>
  </r>
  <r>
    <x v="49"/>
    <n v="4131"/>
    <x v="0"/>
  </r>
  <r>
    <x v="50"/>
    <n v="1126"/>
    <x v="0"/>
  </r>
  <r>
    <x v="51"/>
    <n v="3047"/>
    <x v="0"/>
  </r>
  <r>
    <x v="52"/>
    <n v="6190"/>
    <x v="1"/>
  </r>
  <r>
    <x v="53"/>
    <n v="5934"/>
    <x v="0"/>
  </r>
  <r>
    <x v="54"/>
    <n v="6177"/>
    <x v="0"/>
  </r>
  <r>
    <x v="55"/>
    <n v="7674"/>
    <x v="0"/>
  </r>
  <r>
    <x v="56"/>
    <n v="5750"/>
    <x v="0"/>
  </r>
  <r>
    <x v="57"/>
    <n v="9737"/>
    <x v="0"/>
  </r>
  <r>
    <x v="58"/>
    <n v="8159"/>
    <x v="0"/>
  </r>
  <r>
    <x v="59"/>
    <n v="6299"/>
    <x v="0"/>
  </r>
  <r>
    <x v="60"/>
    <n v="8538"/>
    <x v="1"/>
  </r>
  <r>
    <x v="61"/>
    <n v="9815"/>
    <x v="0"/>
  </r>
  <r>
    <x v="62"/>
    <n v="16402"/>
    <x v="0"/>
  </r>
  <r>
    <x v="63"/>
    <n v="6272"/>
    <x v="0"/>
  </r>
  <r>
    <x v="64"/>
    <n v="19956"/>
    <x v="0"/>
  </r>
  <r>
    <x v="65"/>
    <n v="7029"/>
    <x v="0"/>
  </r>
  <r>
    <x v="66"/>
    <n v="4119"/>
    <x v="0"/>
  </r>
  <r>
    <x v="67"/>
    <n v="7154"/>
    <x v="0"/>
  </r>
  <r>
    <x v="68"/>
    <n v="17285"/>
    <x v="0"/>
  </r>
  <r>
    <x v="69"/>
    <n v="4825"/>
    <x v="0"/>
  </r>
  <r>
    <x v="70"/>
    <n v="14135"/>
    <x v="0"/>
  </r>
  <r>
    <x v="71"/>
    <n v="11842"/>
    <x v="0"/>
  </r>
  <r>
    <x v="72"/>
    <n v="5429"/>
    <x v="0"/>
  </r>
  <r>
    <x v="73"/>
    <n v="3900"/>
    <x v="0"/>
  </r>
  <r>
    <x v="74"/>
    <n v="17782"/>
    <x v="1"/>
  </r>
  <r>
    <x v="75"/>
    <n v="11566"/>
    <x v="0"/>
  </r>
  <r>
    <x v="76"/>
    <n v="6091"/>
    <x v="0"/>
  </r>
  <r>
    <x v="77"/>
    <n v="9395"/>
    <x v="0"/>
  </r>
  <r>
    <x v="78"/>
    <n v="7788"/>
    <x v="0"/>
  </r>
  <r>
    <x v="79"/>
    <n v="6626"/>
    <x v="0"/>
  </r>
  <r>
    <x v="80"/>
    <n v="6699"/>
    <x v="0"/>
  </r>
  <r>
    <x v="81"/>
    <n v="10614"/>
    <x v="0"/>
  </r>
  <r>
    <x v="82"/>
    <n v="8016"/>
    <x v="0"/>
  </r>
  <r>
    <x v="83"/>
    <n v="6615"/>
    <x v="0"/>
  </r>
  <r>
    <x v="84"/>
    <n v="5093"/>
    <x v="0"/>
  </r>
  <r>
    <x v="85"/>
    <n v="7811"/>
    <x v="0"/>
  </r>
  <r>
    <x v="86"/>
    <n v="12351"/>
    <x v="0"/>
  </r>
  <r>
    <x v="87"/>
    <n v="5208"/>
    <x v="1"/>
  </r>
  <r>
    <x v="88"/>
    <n v="4840"/>
    <x v="1"/>
  </r>
  <r>
    <x v="89"/>
    <n v="5850"/>
    <x v="0"/>
  </r>
  <r>
    <x v="90"/>
    <n v="7935"/>
    <x v="0"/>
  </r>
  <r>
    <x v="91"/>
    <n v="10429"/>
    <x v="0"/>
  </r>
  <r>
    <x v="92"/>
    <n v="8203"/>
    <x v="0"/>
  </r>
  <r>
    <x v="93"/>
    <n v="4911"/>
    <x v="0"/>
  </r>
  <r>
    <x v="94"/>
    <n v="4749"/>
    <x v="0"/>
  </r>
  <r>
    <x v="95"/>
    <n v="5457"/>
    <x v="0"/>
  </r>
  <r>
    <x v="96"/>
    <n v="8680"/>
    <x v="0"/>
  </r>
  <r>
    <x v="97"/>
    <n v="4586"/>
    <x v="0"/>
  </r>
  <r>
    <x v="98"/>
    <n v="8377"/>
    <x v="0"/>
  </r>
  <r>
    <x v="99"/>
    <n v="14622"/>
    <x v="0"/>
  </r>
  <r>
    <x v="100"/>
    <n v="9517"/>
    <x v="0"/>
  </r>
  <r>
    <x v="101"/>
    <n v="10848"/>
    <x v="0"/>
  </r>
  <r>
    <x v="102"/>
    <n v="8878"/>
    <x v="0"/>
  </r>
  <r>
    <x v="103"/>
    <n v="3614"/>
    <x v="0"/>
  </r>
  <r>
    <x v="104"/>
    <n v="4341"/>
    <x v="0"/>
  </r>
  <r>
    <x v="105"/>
    <n v="4248"/>
    <x v="0"/>
  </r>
  <r>
    <x v="106"/>
    <n v="6043"/>
    <x v="0"/>
  </r>
  <r>
    <x v="107"/>
    <n v="4242"/>
    <x v="0"/>
  </r>
  <r>
    <x v="108"/>
    <n v="5623"/>
    <x v="0"/>
  </r>
  <r>
    <x v="109"/>
    <n v="8165"/>
    <x v="0"/>
  </r>
  <r>
    <x v="110"/>
    <n v="3209"/>
    <x v="0"/>
  </r>
  <r>
    <x v="111"/>
    <n v="3488"/>
    <x v="0"/>
  </r>
  <r>
    <x v="112"/>
    <n v="2983"/>
    <x v="0"/>
  </r>
  <r>
    <x v="113"/>
    <n v="14815"/>
    <x v="0"/>
  </r>
  <r>
    <x v="114"/>
    <n v="7416"/>
    <x v="0"/>
  </r>
  <r>
    <x v="115"/>
    <n v="7240"/>
    <x v="1"/>
  </r>
  <r>
    <x v="116"/>
    <n v="3294"/>
    <x v="0"/>
  </r>
  <r>
    <x v="117"/>
    <n v="3665"/>
    <x v="0"/>
  </r>
  <r>
    <x v="118"/>
    <n v="3256"/>
    <x v="0"/>
  </r>
  <r>
    <x v="119"/>
    <n v="3703"/>
    <x v="0"/>
  </r>
  <r>
    <x v="120"/>
    <n v="11325"/>
    <x v="0"/>
  </r>
  <r>
    <x v="121"/>
    <n v="6326"/>
    <x v="0"/>
  </r>
  <r>
    <x v="122"/>
    <n v="11093"/>
    <x v="0"/>
  </r>
  <r>
    <x v="123"/>
    <n v="5666"/>
    <x v="0"/>
  </r>
  <r>
    <x v="124"/>
    <n v="4035"/>
    <x v="1"/>
  </r>
  <r>
    <x v="125"/>
    <n v="3957"/>
    <x v="0"/>
  </r>
  <r>
    <x v="126"/>
    <n v="4187"/>
    <x v="0"/>
  </r>
  <r>
    <x v="127"/>
    <n v="14217"/>
    <x v="0"/>
  </r>
  <r>
    <x v="128"/>
    <n v="2770"/>
    <x v="0"/>
  </r>
  <r>
    <x v="129"/>
    <n v="4621"/>
    <x v="0"/>
  </r>
  <r>
    <x v="130"/>
    <n v="3993"/>
    <x v="0"/>
  </r>
  <r>
    <x v="131"/>
    <n v="3983"/>
    <x v="0"/>
  </r>
  <r>
    <x v="132"/>
    <n v="3179"/>
    <x v="0"/>
  </r>
  <r>
    <x v="133"/>
    <n v="5198"/>
    <x v="0"/>
  </r>
  <r>
    <x v="134"/>
    <n v="9121"/>
    <x v="0"/>
  </r>
  <r>
    <x v="135"/>
    <n v="7569"/>
    <x v="0"/>
  </r>
  <r>
    <x v="136"/>
    <n v="2939"/>
    <x v="0"/>
  </r>
  <r>
    <x v="137"/>
    <n v="5260"/>
    <x v="1"/>
  </r>
  <r>
    <x v="138"/>
    <n v="5936"/>
    <x v="0"/>
  </r>
  <r>
    <x v="139"/>
    <n v="4234"/>
    <x v="0"/>
  </r>
  <r>
    <x v="140"/>
    <n v="4163"/>
    <x v="0"/>
  </r>
  <r>
    <x v="141"/>
    <n v="7308"/>
    <x v="0"/>
  </r>
  <r>
    <x v="142"/>
    <n v="7780"/>
    <x v="0"/>
  </r>
  <r>
    <x v="143"/>
    <n v="7297"/>
    <x v="0"/>
  </r>
  <r>
    <x v="144"/>
    <n v="4583"/>
    <x v="0"/>
  </r>
  <r>
    <x v="145"/>
    <n v="6257"/>
    <x v="0"/>
  </r>
  <r>
    <x v="146"/>
    <n v="11402"/>
    <x v="0"/>
  </r>
  <r>
    <x v="147"/>
    <n v="11197"/>
    <x v="0"/>
  </r>
  <r>
    <x v="148"/>
    <n v="5228"/>
    <x v="0"/>
  </r>
  <r>
    <x v="149"/>
    <n v="7514"/>
    <x v="0"/>
  </r>
  <r>
    <x v="150"/>
    <n v="3927"/>
    <x v="0"/>
  </r>
  <r>
    <x v="151"/>
    <n v="3429"/>
    <x v="0"/>
  </r>
  <r>
    <x v="152"/>
    <n v="5884"/>
    <x v="1"/>
  </r>
  <r>
    <x v="153"/>
    <n v="8186"/>
    <x v="0"/>
  </r>
  <r>
    <x v="154"/>
    <n v="8676"/>
    <x v="1"/>
  </r>
  <r>
    <x v="155"/>
    <n v="11303"/>
    <x v="0"/>
  </r>
  <r>
    <x v="156"/>
    <n v="12136"/>
    <x v="1"/>
  </r>
  <r>
    <x v="157"/>
    <n v="7731"/>
    <x v="0"/>
  </r>
  <r>
    <x v="158"/>
    <n v="4394"/>
    <x v="0"/>
  </r>
  <r>
    <x v="159"/>
    <n v="6292"/>
    <x v="0"/>
  </r>
  <r>
    <x v="160"/>
    <n v="14128"/>
    <x v="1"/>
  </r>
  <r>
    <x v="161"/>
    <n v="4386"/>
    <x v="0"/>
  </r>
  <r>
    <x v="162"/>
    <n v="5488"/>
    <x v="0"/>
  </r>
  <r>
    <x v="163"/>
    <n v="2881"/>
    <x v="0"/>
  </r>
  <r>
    <x v="164"/>
    <n v="5404"/>
    <x v="0"/>
  </r>
  <r>
    <x v="165"/>
    <n v="7032"/>
    <x v="1"/>
  </r>
  <r>
    <x v="166"/>
    <n v="5684"/>
    <x v="0"/>
  </r>
  <r>
    <x v="167"/>
    <n v="8609"/>
    <x v="1"/>
  </r>
  <r>
    <x v="168"/>
    <n v="9200"/>
    <x v="0"/>
  </r>
  <r>
    <x v="169"/>
    <n v="7561"/>
    <x v="1"/>
  </r>
  <r>
    <x v="170"/>
    <n v="5788"/>
    <x v="0"/>
  </r>
  <r>
    <x v="171"/>
    <n v="5928"/>
    <x v="0"/>
  </r>
  <r>
    <x v="172"/>
    <n v="3885"/>
    <x v="0"/>
  </r>
  <r>
    <x v="173"/>
    <n v="5025"/>
    <x v="0"/>
  </r>
  <r>
    <x v="174"/>
    <n v="4389"/>
    <x v="0"/>
  </r>
  <r>
    <x v="175"/>
    <n v="6922"/>
    <x v="0"/>
  </r>
  <r>
    <x v="176"/>
    <n v="6898"/>
    <x v="0"/>
  </r>
  <r>
    <x v="177"/>
    <n v="2679"/>
    <x v="0"/>
  </r>
  <r>
    <x v="178"/>
    <n v="4857"/>
    <x v="1"/>
  </r>
  <r>
    <x v="179"/>
    <n v="5111"/>
    <x v="0"/>
  </r>
  <r>
    <x v="180"/>
    <n v="5809"/>
    <x v="0"/>
  </r>
  <r>
    <x v="181"/>
    <n v="3142"/>
    <x v="0"/>
  </r>
  <r>
    <x v="182"/>
    <n v="1687"/>
    <x v="0"/>
  </r>
  <r>
    <x v="183"/>
    <n v="3451"/>
    <x v="0"/>
  </r>
  <r>
    <x v="184"/>
    <n v="4909"/>
    <x v="0"/>
  </r>
  <r>
    <x v="185"/>
    <n v="3689"/>
    <x v="0"/>
  </r>
  <r>
    <x v="186"/>
    <n v="5600"/>
    <x v="1"/>
  </r>
  <r>
    <x v="187"/>
    <n v="3367"/>
    <x v="0"/>
  </r>
  <r>
    <x v="188"/>
    <n v="10656"/>
    <x v="0"/>
  </r>
  <r>
    <x v="189"/>
    <n v="4939"/>
    <x v="1"/>
  </r>
  <r>
    <x v="190"/>
    <n v="2756"/>
    <x v="0"/>
  </r>
  <r>
    <x v="191"/>
    <n v="5447"/>
    <x v="0"/>
  </r>
  <r>
    <x v="192"/>
    <n v="6151"/>
    <x v="0"/>
  </r>
  <r>
    <x v="193"/>
    <n v="2797"/>
    <x v="0"/>
  </r>
  <r>
    <x v="194"/>
    <n v="5463"/>
    <x v="0"/>
  </r>
  <r>
    <x v="195"/>
    <n v="5915"/>
    <x v="0"/>
  </r>
  <r>
    <x v="196"/>
    <n v="6065"/>
    <x v="0"/>
  </r>
  <r>
    <x v="197"/>
    <n v="5935"/>
    <x v="0"/>
  </r>
  <r>
    <x v="198"/>
    <n v="4246"/>
    <x v="0"/>
  </r>
  <r>
    <x v="199"/>
    <n v="4066"/>
    <x v="0"/>
  </r>
  <r>
    <x v="200"/>
    <n v="4317"/>
    <x v="0"/>
  </r>
  <r>
    <x v="201"/>
    <n v="8157"/>
    <x v="0"/>
  </r>
  <r>
    <x v="202"/>
    <n v="7574"/>
    <x v="0"/>
  </r>
  <r>
    <x v="203"/>
    <n v="5320"/>
    <x v="0"/>
  </r>
  <r>
    <x v="204"/>
    <n v="4579"/>
    <x v="0"/>
  </r>
  <r>
    <x v="205"/>
    <n v="11040"/>
    <x v="0"/>
  </r>
  <r>
    <x v="206"/>
    <n v="4013"/>
    <x v="0"/>
  </r>
  <r>
    <x v="207"/>
    <n v="4731"/>
    <x v="1"/>
  </r>
  <r>
    <x v="208"/>
    <n v="5000"/>
    <x v="0"/>
  </r>
  <r>
    <x v="209"/>
    <n v="3557"/>
    <x v="0"/>
  </r>
  <r>
    <x v="210"/>
    <n v="5424"/>
    <x v="0"/>
  </r>
  <r>
    <x v="211"/>
    <n v="6203"/>
    <x v="0"/>
  </r>
  <r>
    <x v="212"/>
    <n v="4024"/>
    <x v="0"/>
  </r>
  <r>
    <x v="213"/>
    <n v="6048"/>
    <x v="0"/>
  </r>
  <r>
    <x v="214"/>
    <n v="7111"/>
    <x v="0"/>
  </r>
  <r>
    <x v="215"/>
    <n v="4360"/>
    <x v="0"/>
  </r>
  <r>
    <x v="216"/>
    <n v="3598"/>
    <x v="0"/>
  </r>
  <r>
    <x v="217"/>
    <n v="7936"/>
    <x v="0"/>
  </r>
  <r>
    <x v="218"/>
    <n v="4898"/>
    <x v="0"/>
  </r>
  <r>
    <x v="219"/>
    <n v="4603"/>
    <x v="0"/>
  </r>
  <r>
    <x v="220"/>
    <n v="10164"/>
    <x v="0"/>
  </r>
  <r>
    <x v="221"/>
    <n v="3722"/>
    <x v="0"/>
  </r>
  <r>
    <x v="222"/>
    <n v="4948"/>
    <x v="0"/>
  </r>
  <r>
    <x v="223"/>
    <n v="5591"/>
    <x v="0"/>
  </r>
  <r>
    <x v="224"/>
    <n v="5173"/>
    <x v="0"/>
  </r>
  <r>
    <x v="225"/>
    <n v="3803"/>
    <x v="0"/>
  </r>
  <r>
    <x v="226"/>
    <n v="5585"/>
    <x v="0"/>
  </r>
  <r>
    <x v="227"/>
    <n v="7071"/>
    <x v="0"/>
  </r>
  <r>
    <x v="228"/>
    <n v="3771"/>
    <x v="0"/>
  </r>
  <r>
    <x v="229"/>
    <n v="5387"/>
    <x v="0"/>
  </r>
  <r>
    <x v="230"/>
    <n v="5277"/>
    <x v="0"/>
  </r>
  <r>
    <x v="231"/>
    <n v="7469"/>
    <x v="0"/>
  </r>
  <r>
    <x v="232"/>
    <n v="5022"/>
    <x v="0"/>
  </r>
  <r>
    <x v="233"/>
    <n v="3687"/>
    <x v="0"/>
  </r>
  <r>
    <x v="234"/>
    <n v="5681"/>
    <x v="1"/>
  </r>
  <r>
    <x v="235"/>
    <n v="4005"/>
    <x v="0"/>
  </r>
  <r>
    <x v="236"/>
    <n v="10207"/>
    <x v="1"/>
  </r>
  <r>
    <x v="237"/>
    <n v="4298"/>
    <x v="0"/>
  </r>
  <r>
    <x v="238"/>
    <n v="4668"/>
    <x v="0"/>
  </r>
  <r>
    <x v="239"/>
    <n v="5673"/>
    <x v="0"/>
  </r>
  <r>
    <x v="240"/>
    <n v="4889"/>
    <x v="0"/>
  </r>
  <r>
    <x v="241"/>
    <n v="6080"/>
    <x v="0"/>
  </r>
  <r>
    <x v="242"/>
    <n v="3821"/>
    <x v="0"/>
  </r>
  <r>
    <x v="243"/>
    <n v="3739"/>
    <x v="0"/>
  </r>
  <r>
    <x v="244"/>
    <n v="5806"/>
    <x v="0"/>
  </r>
  <r>
    <x v="245"/>
    <n v="16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d v="2021-05-08T00:00:00"/>
    <s v="Yes"/>
    <d v="2021-05-08T11:35:00"/>
    <d v="2021-05-08T11:59:00"/>
    <n v="24.266666666666666"/>
    <n v="186.37"/>
    <n v="125.17"/>
    <n v="5.1581043956043962"/>
    <n v="115"/>
    <n v="102.15"/>
    <n v="0.8"/>
    <n v="1794"/>
  </r>
  <r>
    <x v="0"/>
    <d v="2021-05-11T00:00:00"/>
    <s v="Yes"/>
    <d v="2021-05-11T15:06:00"/>
    <d v="2021-05-11T15:28:00"/>
    <n v="21.983333333333334"/>
    <n v="197.3"/>
    <n v="144.33000000000001"/>
    <n v="6.5654283548142534"/>
    <n v="129"/>
    <n v="113.5"/>
    <n v="0.91500000000000004"/>
    <n v="1876"/>
  </r>
  <r>
    <x v="0"/>
    <d v="2021-05-11T00:00:00"/>
    <s v="Yes"/>
    <d v="2021-05-11T20:46:00"/>
    <d v="2021-05-11T21:10:00"/>
    <n v="23.783333333333331"/>
    <n v="165.06"/>
    <n v="117.79"/>
    <n v="4.9526278906797483"/>
    <n v="116"/>
    <n v="103.92"/>
    <n v="0.69199999999999995"/>
    <n v="1511"/>
  </r>
  <r>
    <x v="0"/>
    <d v="2021-05-12T00:00:00"/>
    <s v="Yes"/>
    <d v="2021-05-12T19:46:00"/>
    <d v="2021-05-12T20:03:00"/>
    <n v="17.8"/>
    <n v="168.82"/>
    <n v="104.76"/>
    <n v="5.8853932584269666"/>
    <n v="130"/>
    <n v="116.98"/>
    <n v="0.57299999999999995"/>
    <n v="646"/>
  </r>
  <r>
    <x v="0"/>
    <d v="2021-05-13T00:00:00"/>
    <s v="Yes"/>
    <d v="2021-05-13T15:16:00"/>
    <d v="2021-05-13T15:36:00"/>
    <n v="20.233333333333334"/>
    <n v="178.03"/>
    <n v="104.98"/>
    <n v="5.1884678747940693"/>
    <n v="117"/>
    <n v="105.77"/>
    <n v="0.74299999999999999"/>
    <n v="1580"/>
  </r>
  <r>
    <x v="0"/>
    <d v="2021-05-13T00:00:00"/>
    <s v="Yes"/>
    <d v="2021-05-13T20:23:00"/>
    <d v="2021-05-13T20:41:00"/>
    <n v="18.516666666666669"/>
    <n v="178.35"/>
    <n v="117.18"/>
    <n v="6.3283528352835274"/>
    <n v="123"/>
    <n v="110.94"/>
    <n v="0.69499999999999995"/>
    <n v="1539"/>
  </r>
  <r>
    <x v="0"/>
    <d v="2021-05-14T00:00:00"/>
    <s v="Yes"/>
    <d v="2021-05-14T10:41:00"/>
    <d v="2021-05-14T10:58:00"/>
    <n v="17.100000000000001"/>
    <n v="172.14"/>
    <n v="105.76"/>
    <n v="6.1847953216374263"/>
    <n v="120"/>
    <n v="109.73"/>
    <n v="0.79200000000000004"/>
    <n v="1704"/>
  </r>
  <r>
    <x v="0"/>
    <d v="2021-05-14T00:00:00"/>
    <s v="Yes"/>
    <d v="2021-05-14T14:46:00"/>
    <d v="2021-05-14T15:03:00"/>
    <n v="17.266666666666666"/>
    <n v="132.13"/>
    <n v="72.62"/>
    <n v="4.2057915057915061"/>
    <n v="111"/>
    <n v="89.69"/>
    <n v="0.42199999999999999"/>
    <n v="949"/>
  </r>
  <r>
    <x v="0"/>
    <d v="2021-05-17T00:00:00"/>
    <s v="Yes"/>
    <d v="2021-05-17T18:35:00"/>
    <d v="2021-05-17T18:50:00"/>
    <n v="15.15"/>
    <n v="159.4"/>
    <n v="98.46"/>
    <n v="6.4990099009900986"/>
    <n v="113"/>
    <n v="106.36"/>
    <n v="0.752"/>
    <n v="1005"/>
  </r>
  <r>
    <x v="0"/>
    <d v="2021-05-18T00:00:00"/>
    <s v="Yes"/>
    <d v="2021-05-18T13:42:00"/>
    <d v="2021-05-18T13:53:00"/>
    <n v="11.533333333333333"/>
    <n v="131.83000000000001"/>
    <n v="82.16"/>
    <n v="7.123699421965318"/>
    <n v="136"/>
    <n v="119.93"/>
    <n v="0.49299999999999999"/>
    <n v="601"/>
  </r>
  <r>
    <x v="0"/>
    <d v="2021-05-18T00:00:00"/>
    <s v="Yes"/>
    <d v="2021-05-18T19:35:00"/>
    <d v="2021-05-18T19:47:00"/>
    <n v="12.183333333333335"/>
    <n v="122.54"/>
    <n v="70.59"/>
    <n v="5.7939808481532138"/>
    <n v="114"/>
    <n v="101.98"/>
    <n v="0.45300000000000001"/>
    <n v="305"/>
  </r>
  <r>
    <x v="0"/>
    <d v="2021-05-19T00:00:00"/>
    <s v="Yes"/>
    <d v="2021-05-19T10:40:00"/>
    <d v="2021-05-19T10:59:00"/>
    <n v="18.949999999999996"/>
    <n v="187.82"/>
    <n v="116.97"/>
    <n v="6.1725593667546184"/>
    <n v="118"/>
    <n v="105.47"/>
    <n v="0.73799999999999999"/>
    <n v="1510"/>
  </r>
  <r>
    <x v="0"/>
    <d v="2021-05-19T00:00:00"/>
    <s v="Yes"/>
    <d v="2021-05-19T18:14:00"/>
    <d v="2021-05-19T18:30:00"/>
    <n v="15.283333333333335"/>
    <n v="171.84"/>
    <n v="116.11"/>
    <n v="7.5971646673936739"/>
    <n v="122"/>
    <n v="107.38"/>
    <n v="0.73499999999999999"/>
    <n v="1101"/>
  </r>
  <r>
    <x v="0"/>
    <d v="2021-05-20T00:00:00"/>
    <s v="Yes"/>
    <d v="2021-05-20T14:36:00"/>
    <d v="2021-05-20T15:08:00"/>
    <n v="32.133333333333333"/>
    <n v="262.68"/>
    <n v="161"/>
    <n v="5.0103734439834025"/>
    <n v="122"/>
    <n v="106.54"/>
    <n v="0.85899999999999999"/>
    <n v="1134"/>
  </r>
  <r>
    <x v="0"/>
    <d v="2021-05-20T00:00:00"/>
    <s v="Yes"/>
    <d v="2021-05-20T19:42:00"/>
    <d v="2021-05-20T19:55:00"/>
    <n v="13.216666666666667"/>
    <n v="143.07"/>
    <n v="88.2"/>
    <n v="6.6733921815889028"/>
    <n v="114"/>
    <n v="108.99"/>
    <n v="0.67800000000000005"/>
    <n v="1275"/>
  </r>
  <r>
    <x v="0"/>
    <d v="2021-05-21T00:00:00"/>
    <s v="Yes"/>
    <d v="2021-05-21T21:03:00"/>
    <d v="2021-05-21T21:18:00"/>
    <n v="15.45"/>
    <n v="171.87"/>
    <n v="110.4"/>
    <n v="7.1456310679611654"/>
    <n v="125"/>
    <n v="115.93"/>
    <n v="0.73499999999999999"/>
    <n v="611"/>
  </r>
  <r>
    <x v="0"/>
    <d v="2021-05-24T00:00:00"/>
    <s v="Yes"/>
    <d v="2021-05-24T20:45:00"/>
    <d v="2021-05-24T21:04:00"/>
    <n v="19.3"/>
    <n v="149.16"/>
    <n v="109.13"/>
    <n v="5.65440414507772"/>
    <n v="113"/>
    <n v="91.28"/>
    <n v="0.71099999999999997"/>
    <n v="1512"/>
  </r>
  <r>
    <x v="0"/>
    <d v="2021-05-25T00:00:00"/>
    <s v="Yes"/>
    <d v="2021-05-25T15:26:00"/>
    <d v="2021-05-25T15:40:00"/>
    <n v="13.749999999999998"/>
    <n v="144.46"/>
    <n v="87.63"/>
    <n v="6.3730909090909096"/>
    <n v="114"/>
    <n v="104.96"/>
    <n v="0.52300000000000002"/>
    <n v="1026"/>
  </r>
  <r>
    <x v="0"/>
    <d v="2021-05-26T00:00:00"/>
    <s v="Yes"/>
    <d v="2021-05-26T19:51:00"/>
    <d v="2021-05-26T20:10:00"/>
    <n v="19.200000000000003"/>
    <n v="171.86"/>
    <n v="135.88999999999999"/>
    <n v="7.0776041666666645"/>
    <n v="124"/>
    <n v="113.76"/>
    <n v="0.77900000000000003"/>
    <n v="951"/>
  </r>
  <r>
    <x v="0"/>
    <d v="2021-05-27T00:00:00"/>
    <s v="Yes"/>
    <d v="2021-05-27T19:52:00"/>
    <d v="2021-05-27T20:08:00"/>
    <n v="15.966666666666669"/>
    <n v="169.25"/>
    <n v="112.34"/>
    <n v="7.0359081419624214"/>
    <n v="112"/>
    <n v="105.83"/>
    <n v="0.72699999999999998"/>
    <n v="1483"/>
  </r>
  <r>
    <x v="0"/>
    <d v="2021-05-28T00:00:00"/>
    <s v="Yes"/>
    <d v="2021-05-28T15:54:00"/>
    <d v="2021-05-28T16:03:00"/>
    <n v="9.5833333333333339"/>
    <n v="107.46"/>
    <n v="60.37"/>
    <n v="6.2994782608695647"/>
    <n v="115"/>
    <n v="104.74"/>
    <n v="0.48399999999999999"/>
    <n v="1056"/>
  </r>
  <r>
    <x v="0"/>
    <d v="2021-05-31T00:00:00"/>
    <s v="Yes"/>
    <d v="2021-05-31T17:44:00"/>
    <d v="2021-05-31T18:06:00"/>
    <n v="22.25"/>
    <n v="207.78"/>
    <n v="129.78"/>
    <n v="5.8328089887640449"/>
    <n v="117"/>
    <n v="101.82"/>
    <n v="0.97199999999999998"/>
    <n v="1364"/>
  </r>
  <r>
    <x v="0"/>
    <d v="2021-06-11T00:00:00"/>
    <s v="Yes"/>
    <d v="2021-06-11T14:58:00"/>
    <d v="2021-06-11T15:11:00"/>
    <n v="13.383333333333333"/>
    <n v="135.1"/>
    <n v="77.680000000000007"/>
    <n v="5.8042341220423417"/>
    <n v="127"/>
    <n v="112.24"/>
    <n v="0.45700000000000002"/>
    <n v="941"/>
  </r>
  <r>
    <x v="0"/>
    <d v="2021-06-11T00:00:00"/>
    <s v="Yes"/>
    <d v="2021-06-11T19:55:00"/>
    <d v="2021-06-11T20:15:00"/>
    <n v="20.416666666666668"/>
    <n v="219.36"/>
    <n v="152.02000000000001"/>
    <n v="7.4458775510204083"/>
    <n v="132"/>
    <n v="125.04"/>
    <n v="0.93"/>
    <n v="1895"/>
  </r>
  <r>
    <x v="0"/>
    <d v="2021-06-15T00:00:00"/>
    <s v="Yes"/>
    <d v="2021-06-15T19:47:00"/>
    <d v="2021-06-15T19:58:00"/>
    <n v="10.983333333333334"/>
    <n v="103.73"/>
    <n v="72.86"/>
    <n v="6.633687405159332"/>
    <n v="119"/>
    <n v="112.42"/>
    <n v="0.501"/>
    <n v="156"/>
  </r>
  <r>
    <x v="0"/>
    <d v="2021-06-28T00:00:00"/>
    <s v="Yes"/>
    <d v="2021-06-28T20:06:00"/>
    <d v="2021-06-28T20:16:00"/>
    <n v="9.2333333333333325"/>
    <n v="119.71"/>
    <n v="77.77"/>
    <n v="8.42274368231047"/>
    <n v="123"/>
    <n v="113.92"/>
    <n v="0.45700000000000002"/>
    <n v="998"/>
  </r>
  <r>
    <x v="1"/>
    <d v="2021-07-06T00:00:00"/>
    <s v="Yes"/>
    <d v="2021-07-06T20:23:00"/>
    <d v="2021-07-06T20:46:00"/>
    <n v="22.3"/>
    <n v="321.17"/>
    <n v="253.01"/>
    <n v="11.345739910313901"/>
    <n v="152"/>
    <n v="139.58000000000001"/>
    <m/>
    <n v="1727"/>
  </r>
  <r>
    <x v="2"/>
    <d v="2021-07-20T00:00:00"/>
    <s v="Yes"/>
    <d v="2021-07-20T12:53:00"/>
    <d v="2021-07-20T17:08:00"/>
    <n v="254.4666666666667"/>
    <n v="3441"/>
    <n v="3779"/>
    <n v="14.850668063924546"/>
    <n v="179"/>
    <n v="151"/>
    <n v="4.93"/>
    <n v="11206"/>
  </r>
  <r>
    <x v="0"/>
    <d v="2021-07-20T00:00:00"/>
    <s v="Yes"/>
    <d v="2021-07-20T19:58:00"/>
    <d v="2021-07-20T20:12:00"/>
    <n v="13.333333333333336"/>
    <n v="87.72"/>
    <n v="76.010000000000005"/>
    <n v="5.7007499999999993"/>
    <n v="132"/>
    <n v="122.34"/>
    <n v="0.498"/>
    <n v="508"/>
  </r>
  <r>
    <x v="3"/>
    <d v="2021-08-02T00:00:00"/>
    <s v="Yes"/>
    <d v="2021-08-02T21:06:00"/>
    <d v="2021-08-02T21:28:00"/>
    <n v="22.833333333333332"/>
    <n v="236.21"/>
    <n v="157.03"/>
    <n v="6.8772262773722632"/>
    <n v="148"/>
    <n v="125.62"/>
    <m/>
    <m/>
  </r>
  <r>
    <x v="4"/>
    <d v="2021-08-03T00:00:00"/>
    <s v="Yes"/>
    <d v="2021-08-03T21:08:00"/>
    <d v="2021-08-03T21:27:00"/>
    <n v="19.416666666666668"/>
    <n v="241.54"/>
    <n v="168.87"/>
    <n v="8.6971673819742481"/>
    <n v="162"/>
    <n v="137.41"/>
    <m/>
    <n v="426"/>
  </r>
  <r>
    <x v="1"/>
    <d v="2021-08-30T00:00:00"/>
    <s v="Yes"/>
    <d v="2021-08-30T20:31:00"/>
    <d v="2021-08-30T20:53:00"/>
    <n v="22.466666666666665"/>
    <n v="281.29000000000002"/>
    <n v="213.57"/>
    <n v="9.5060830860534136"/>
    <n v="143"/>
    <n v="130.19999999999999"/>
    <m/>
    <n v="2594"/>
  </r>
  <r>
    <x v="3"/>
    <d v="2021-09-08T00:00:00"/>
    <s v="Yes"/>
    <d v="2021-09-08T20:34:00"/>
    <d v="2021-09-08T20:48:00"/>
    <n v="14.166666666666668"/>
    <n v="150.37"/>
    <n v="96.38"/>
    <n v="6.8032941176470576"/>
    <n v="155"/>
    <n v="133.16999999999999"/>
    <m/>
    <m/>
  </r>
  <r>
    <x v="0"/>
    <d v="2021-09-21T00:00:00"/>
    <s v="Yes"/>
    <d v="2021-09-21T19:29:00"/>
    <d v="2021-09-21T19:43:00"/>
    <n v="13.333333333333336"/>
    <n v="143.96"/>
    <n v="74.12"/>
    <n v="5.5589999999999993"/>
    <n v="115"/>
    <n v="108.52"/>
    <n v="0.64800000000000002"/>
    <n v="1627"/>
  </r>
  <r>
    <x v="3"/>
    <d v="2021-10-06T00:00:00"/>
    <s v="Yes"/>
    <d v="2021-10-06T20:48:00"/>
    <d v="2021-10-06T21:07:00"/>
    <n v="16.283333333333335"/>
    <n v="192.15"/>
    <n v="107.23"/>
    <n v="6.5852610030706238"/>
    <n v="155"/>
    <n v="131.69999999999999"/>
    <m/>
    <n v="19"/>
  </r>
  <r>
    <x v="2"/>
    <d v="2021-10-08T00:00:00"/>
    <s v="Yes"/>
    <d v="2021-10-08T16:45:00"/>
    <d v="2021-10-08T18:44:00"/>
    <n v="118.43333333333334"/>
    <n v="1233"/>
    <n v="899.51"/>
    <n v="7.5950745848578665"/>
    <n v="139"/>
    <n v="116.46"/>
    <n v="1.59"/>
    <n v="3372"/>
  </r>
  <r>
    <x v="0"/>
    <d v="2021-10-10T00:00:00"/>
    <s v="Yes"/>
    <d v="2021-10-10T16:30:00"/>
    <d v="2021-10-10T16:47:00"/>
    <n v="16.8"/>
    <n v="162.58000000000001"/>
    <n v="90.57"/>
    <n v="5.3910714285714283"/>
    <n v="121"/>
    <n v="113.84"/>
    <n v="0.79200000000000004"/>
    <n v="742"/>
  </r>
  <r>
    <x v="2"/>
    <d v="2021-10-14T00:00:00"/>
    <s v="Yes"/>
    <d v="2021-10-14T16:30:00"/>
    <d v="2021-10-14T18:15:00"/>
    <n v="104.51666666666667"/>
    <n v="1395"/>
    <n v="1131"/>
    <n v="10.821240631478233"/>
    <n v="164"/>
    <n v="134.36000000000001"/>
    <n v="2.88"/>
    <n v="6460"/>
  </r>
  <r>
    <x v="3"/>
    <d v="2021-10-19T00:00:00"/>
    <s v="Yes"/>
    <d v="2021-10-19T20:31:00"/>
    <d v="2021-10-19T20:40:00"/>
    <n v="6.65"/>
    <n v="67.41"/>
    <n v="45.66"/>
    <n v="6.8661654135338335"/>
    <n v="151"/>
    <n v="134.49"/>
    <m/>
    <n v="101"/>
  </r>
  <r>
    <x v="5"/>
    <d v="2021-10-19T00:00:00"/>
    <s v="Yes"/>
    <d v="2021-10-19T20:49:00"/>
    <d v="2021-10-19T21:03:00"/>
    <n v="14.233333333333331"/>
    <n v="247.04"/>
    <n v="181.2"/>
    <n v="12.730679156908666"/>
    <n v="173"/>
    <n v="151.12"/>
    <n v="1.01"/>
    <n v="1995"/>
  </r>
  <r>
    <x v="2"/>
    <d v="2021-10-21T00:00:00"/>
    <s v="Yes"/>
    <d v="2021-10-21T16:53:00"/>
    <d v="2021-10-21T18:04:00"/>
    <n v="71.033333333333331"/>
    <n v="945.87"/>
    <n v="732.04"/>
    <n v="10.305584232754574"/>
    <n v="161"/>
    <n v="128.44999999999999"/>
    <n v="2.02"/>
    <n v="4623"/>
  </r>
  <r>
    <x v="0"/>
    <d v="2021-10-23T00:00:00"/>
    <s v="Yes"/>
    <d v="2021-10-23T10:54:00"/>
    <d v="2021-10-23T11:18:00"/>
    <n v="24.2"/>
    <n v="191.74"/>
    <n v="120.79"/>
    <n v="4.9913223140495875"/>
    <n v="117"/>
    <n v="101.29"/>
    <n v="0.82899999999999996"/>
    <n v="1883"/>
  </r>
  <r>
    <x v="0"/>
    <d v="2021-11-01T00:00:00"/>
    <s v="Yes"/>
    <d v="2021-11-01T19:41:00"/>
    <d v="2021-11-01T19:59:00"/>
    <n v="17.933333333333334"/>
    <n v="168.25"/>
    <n v="88.97"/>
    <n v="4.9611524163568772"/>
    <n v="119"/>
    <n v="107.69"/>
    <n v="0.76"/>
    <n v="1216"/>
  </r>
  <r>
    <x v="5"/>
    <d v="2021-11-09T00:00:00"/>
    <s v="Yes"/>
    <d v="2021-11-09T20:40:00"/>
    <d v="2021-11-09T20:50:00"/>
    <n v="10.233333333333333"/>
    <n v="180.43"/>
    <n v="123.99"/>
    <n v="12.11628664495114"/>
    <n v="173"/>
    <n v="155.66"/>
    <n v="0.71399999999999997"/>
    <n v="304"/>
  </r>
  <r>
    <x v="0"/>
    <d v="2021-11-12T00:00:00"/>
    <s v="Yes"/>
    <d v="2021-11-12T21:24:00"/>
    <d v="2021-11-12T21:44:00"/>
    <n v="19.55"/>
    <n v="146.09"/>
    <n v="89.4"/>
    <n v="4.5728900255754477"/>
    <n v="112"/>
    <n v="97.46"/>
    <n v="0.70099999999999996"/>
    <n v="1390"/>
  </r>
  <r>
    <x v="0"/>
    <d v="2021-11-30T00:00:00"/>
    <s v="Yes"/>
    <d v="2021-11-30T20:36:00"/>
    <d v="2021-11-30T20:46:00"/>
    <n v="10.166666666666664"/>
    <n v="101.2"/>
    <n v="40.409999999999997"/>
    <n v="3.9747540983606564"/>
    <n v="113"/>
    <n v="96.68"/>
    <n v="0.29799999999999999"/>
    <m/>
  </r>
  <r>
    <x v="0"/>
    <d v="2021-12-27T00:00:00"/>
    <s v="Yes"/>
    <d v="2021-12-27T20:03:00"/>
    <d v="2021-12-27T20:16:00"/>
    <n v="13.166666666666666"/>
    <n v="129.05000000000001"/>
    <n v="60.03"/>
    <n v="4.5592405063291146"/>
    <n v="118"/>
    <n v="109.78"/>
    <n v="0.497"/>
    <n v="359"/>
  </r>
  <r>
    <x v="1"/>
    <d v="2021-12-29T00:00:00"/>
    <s v="Yes"/>
    <d v="2021-12-29T19:33:00"/>
    <d v="2021-12-29T20:02:00"/>
    <n v="29.4"/>
    <n v="430.95"/>
    <n v="320.99"/>
    <n v="10.918027210884354"/>
    <n v="163"/>
    <n v="146.87"/>
    <m/>
    <n v="33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2683D-D7B6-42CE-B17D-3AB8A7077825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 rowHeaderCaption="Sleep Start Time" fieldListSortAscending="1">
  <location ref="K42:L50" firstHeaderRow="1" firstDataRow="1" firstDataCol="1" rowPageCount="1" colPageCount="1"/>
  <pivotFields count="9">
    <pivotField dataField="1" numFmtId="2" showAll="0"/>
    <pivotField numFmtId="2" showAll="0"/>
    <pivotField axis="axisPage" numFmtId="22" multipleItemSelectionAllowed="1" showAll="0">
      <items count="19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axis="axisRow" numFmtId="1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howAll="0"/>
    <pivotField numFmtId="18"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22"/>
        <item sd="0" x="23"/>
        <item sd="0" x="24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5"/>
        <item t="default"/>
      </items>
    </pivotField>
  </pivotFields>
  <rowFields count="3">
    <field x="8"/>
    <field x="7"/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dataFields count="1">
    <dataField name="Average of Time Asleep (hr)" fld="0" subtotal="average" baseField="8" baseItem="1" numFmtId="2"/>
  </dataFields>
  <formats count="6"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8" type="button" dataOnly="0" labelOnly="1" outline="0" axis="axisRow" fieldPosition="0"/>
    </format>
    <format dxfId="22">
      <pivotArea dataOnly="0" labelOnly="1" fieldPosition="0">
        <references count="1">
          <reference field="8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3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9"/>
            </reference>
          </references>
        </pivotArea>
      </pivotAreas>
    </conditionalFormat>
  </conditional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4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4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0" format="4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49D13-38C8-4AF6-A5E7-C3AE2967B4AC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O6:P14" firstHeaderRow="1" firstDataRow="1" firstDataCol="1" rowPageCount="1" colPageCount="1"/>
  <pivotFields count="14">
    <pivotField axis="axisPage" numFmtId="14" multipleItemSelectionAllowed="1" showAll="0">
      <items count="15">
        <item h="1" x="0"/>
        <item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h="1" x="13"/>
        <item t="default"/>
      </items>
    </pivotField>
    <pivotField numFmtId="2" showAll="0"/>
    <pivotField numFmtId="2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howAll="0"/>
    <pivotField numFmtId="18" showAll="0"/>
    <pivotField showAll="0"/>
    <pivotField showAll="0" defaultSubtotal="0"/>
    <pivotField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22"/>
        <item sd="0" x="23"/>
        <item sd="0" x="24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5"/>
        <item t="default"/>
      </items>
    </pivotField>
  </pivotFields>
  <rowFields count="1">
    <field x="1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Count of Time Start" fld="4" subtotal="count" baseField="0" baseItem="0"/>
  </dataFields>
  <chartFormats count="1">
    <chartFormat chart="2" format="19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F76C6-F510-4B0F-93DC-6EE25482E52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 rowHeaderCaption="Month">
  <location ref="K21:M31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dataField="1" numFmtId="2" showAll="0"/>
    <pivotField axis="axisRow" numFmtId="22" showAll="0">
      <items count="1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"/>
        <item t="default"/>
      </items>
    </pivotField>
    <pivotField numFmtId="1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howAll="0"/>
    <pivotField numFmtId="18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me In Bed (hr)" fld="2" subtotal="average" baseField="0" baseItem="1"/>
    <dataField name="Average of Time Asleep (hr)" fld="1" subtotal="average" baseField="0" baseItem="1" numFmtId="2"/>
  </dataFields>
  <formats count="3">
    <format dxfId="25">
      <pivotArea collapsedLevelsAreSubtotals="1" fieldPosition="0">
        <references count="2">
          <reference field="4294967294" count="1" selected="0">
            <x v="1"/>
          </reference>
          <reference field="3" count="1">
            <x v="4"/>
          </reference>
        </references>
      </pivotArea>
    </format>
    <format dxfId="26">
      <pivotArea outline="0" fieldPosition="0">
        <references count="1">
          <reference field="4294967294" count="1">
            <x v="1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3" count="9">
            <x v="4"/>
            <x v="5"/>
            <x v="6"/>
            <x v="7"/>
            <x v="8"/>
            <x v="9"/>
            <x v="10"/>
            <x v="11"/>
            <x v="13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9">
              <x v="4"/>
              <x v="5"/>
              <x v="6"/>
              <x v="7"/>
              <x v="8"/>
              <x v="9"/>
              <x v="10"/>
              <x v="11"/>
              <x v="1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9">
              <x v="4"/>
              <x v="5"/>
              <x v="6"/>
              <x v="7"/>
              <x v="8"/>
              <x v="9"/>
              <x v="10"/>
              <x v="11"/>
              <x v="13"/>
            </reference>
          </references>
        </pivotArea>
      </pivotAreas>
    </conditionalFormat>
  </conditionalFormats>
  <chartFormats count="6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15CC8-5F2C-420B-A5F3-9859A10701B5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3:T10" firstHeaderRow="1" firstDataRow="1" firstDataCol="1"/>
  <pivotFields count="13">
    <pivotField axis="axisRow" dataField="1" showAll="0" sortType="descending">
      <items count="7">
        <item x="1"/>
        <item x="4"/>
        <item x="2"/>
        <item x="3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numFmtId="165" showAll="0"/>
    <pivotField numFmtId="165" showAll="0"/>
    <pivotField numFmtId="2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5"/>
    </i>
    <i>
      <x v="3"/>
    </i>
    <i>
      <x v="2"/>
    </i>
    <i>
      <x/>
    </i>
    <i>
      <x v="4"/>
    </i>
    <i>
      <x v="1"/>
    </i>
    <i t="grand">
      <x/>
    </i>
  </rowItems>
  <colItems count="1">
    <i/>
  </colItems>
  <dataFields count="1">
    <dataField name="Count of Typ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95EBD-934C-4047-89CA-81598A7B53B6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O3:P10" firstHeaderRow="1" firstDataRow="1" firstDataCol="1"/>
  <pivotFields count="13">
    <pivotField axis="axisRow" showAll="0" sortType="descending">
      <items count="7">
        <item x="2"/>
        <item x="1"/>
        <item x="4"/>
        <item x="3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numFmtId="165" showAll="0"/>
    <pivotField numFmtId="165" showAll="0"/>
    <pivotField numFmtId="2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7">
    <i>
      <x v="4"/>
    </i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Average of Avg. Energy (kCal/min)" fld="8" subtotal="average" baseField="0" baseItem="5"/>
  </dataFields>
  <formats count="1">
    <format dxfId="9">
      <pivotArea collapsedLevelsAreSubtotals="1" fieldPosition="0">
        <references count="1">
          <reference field="0" count="0"/>
        </references>
      </pivotArea>
    </format>
  </format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35005-D5F1-4E45-8418-E99549779675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Month" colHeaderCaption="Workout on that day?">
  <location ref="H21:I31" firstHeaderRow="1" firstDataRow="1" firstDataCol="1"/>
  <pivotFields count="5">
    <pivotField axis="axisRow" numFmtId="14" showAll="0">
      <items count="1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Items count="1">
    <i/>
  </colItems>
  <dataFields count="1">
    <dataField name="Average of Step Count" fld="1" subtotal="average" baseField="0" baseItem="4" numFmtId="166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9">
              <x v="4"/>
              <x v="5"/>
              <x v="6"/>
              <x v="7"/>
              <x v="8"/>
              <x v="9"/>
              <x v="10"/>
              <x v="11"/>
              <x v="13"/>
            </reference>
          </references>
        </pivotArea>
      </pivotAreas>
    </conditionalFormat>
  </conditional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4BDEF1-00DF-421A-AF6F-E267EA2CC12A}" name="Table8" displayName="Table8" ref="H3:I10" totalsRowShown="0">
  <autoFilter ref="H3:I10" xr:uid="{584BDEF1-00DF-421A-AF6F-E267EA2CC12A}"/>
  <tableColumns count="2">
    <tableColumn id="1" xr3:uid="{B00A6892-DD76-4B53-899A-375CD47FC0BB}" name="DOTW"/>
    <tableColumn id="2" xr3:uid="{69D9BB96-BA24-4EE1-B914-BC7B12B77285}" name="AVG." dataDxfId="18">
      <calculatedColumnFormula>AVERAGEIF($E$105:$E$247,H4,$F$105:$F$247)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2"/>
  <sheetViews>
    <sheetView tabSelected="1" workbookViewId="0">
      <pane ySplit="1" topLeftCell="A2" activePane="bottomLeft" state="frozen"/>
      <selection pane="bottomLeft" activeCell="R45" sqref="R45"/>
    </sheetView>
  </sheetViews>
  <sheetFormatPr defaultRowHeight="15" x14ac:dyDescent="0.25"/>
  <cols>
    <col min="1" max="1" width="10.5703125" bestFit="1" customWidth="1"/>
    <col min="2" max="2" width="15.42578125" bestFit="1" customWidth="1"/>
    <col min="3" max="3" width="24" bestFit="1" customWidth="1"/>
    <col min="4" max="5" width="15.7109375" customWidth="1"/>
    <col min="6" max="6" width="14.7109375" bestFit="1" customWidth="1"/>
    <col min="7" max="7" width="14.7109375" customWidth="1"/>
    <col min="8" max="8" width="25.5703125" bestFit="1" customWidth="1"/>
    <col min="9" max="9" width="13.140625" bestFit="1" customWidth="1"/>
    <col min="10" max="10" width="26.28515625" bestFit="1" customWidth="1"/>
    <col min="11" max="11" width="24.140625" customWidth="1"/>
    <col min="12" max="12" width="25.42578125" customWidth="1"/>
    <col min="13" max="13" width="25.5703125" customWidth="1"/>
    <col min="14" max="14" width="13.42578125" customWidth="1"/>
    <col min="15" max="15" width="13.140625" bestFit="1" customWidth="1"/>
    <col min="16" max="16" width="18.28515625" bestFit="1" customWidth="1"/>
    <col min="18" max="18" width="12.28515625" bestFit="1" customWidth="1"/>
    <col min="21" max="21" width="13.42578125" bestFit="1" customWidth="1"/>
  </cols>
  <sheetData>
    <row r="1" spans="1:28" x14ac:dyDescent="0.25">
      <c r="A1" t="s">
        <v>40</v>
      </c>
      <c r="B1" t="s">
        <v>0</v>
      </c>
      <c r="C1" t="s">
        <v>4</v>
      </c>
      <c r="D1" t="s">
        <v>1</v>
      </c>
      <c r="E1" t="s">
        <v>23</v>
      </c>
      <c r="F1" t="s">
        <v>2</v>
      </c>
      <c r="G1" t="s">
        <v>22</v>
      </c>
      <c r="H1" t="s">
        <v>3</v>
      </c>
      <c r="I1" t="s">
        <v>98</v>
      </c>
    </row>
    <row r="2" spans="1:28" ht="15.75" thickBot="1" x14ac:dyDescent="0.3">
      <c r="A2" s="1">
        <v>44324</v>
      </c>
      <c r="B2" s="4">
        <v>7.78</v>
      </c>
      <c r="C2" s="4">
        <v>8.65</v>
      </c>
      <c r="D2" s="2">
        <v>44324.031238425923</v>
      </c>
      <c r="E2" s="5">
        <f>TIME(HOUR(D2),MINUTE(D2),SECOND(D2))</f>
        <v>3.123842592592593E-2</v>
      </c>
      <c r="F2" s="2">
        <v>44324.370821759258</v>
      </c>
      <c r="G2" s="5">
        <f>TIME(HOUR(F2),MINUTE(F2),SECOND(F2))</f>
        <v>0.37082175925925925</v>
      </c>
      <c r="H2" t="s">
        <v>21</v>
      </c>
      <c r="I2">
        <f>WEEKDAY(A2,1)</f>
        <v>7</v>
      </c>
      <c r="J2" s="3"/>
    </row>
    <row r="3" spans="1:28" x14ac:dyDescent="0.25">
      <c r="A3" s="1">
        <v>44326</v>
      </c>
      <c r="B3" s="4">
        <v>7.85</v>
      </c>
      <c r="C3" s="4">
        <v>8.9666666666666668</v>
      </c>
      <c r="D3" s="2">
        <v>44326.034513888888</v>
      </c>
      <c r="E3" s="5">
        <f t="shared" ref="E3:E66" si="0">TIME(HOUR(D3),MINUTE(D3),SECOND(D3))</f>
        <v>3.4513888888888893E-2</v>
      </c>
      <c r="F3" s="2">
        <v>44326.387638888889</v>
      </c>
      <c r="G3" s="5">
        <f t="shared" ref="G3:G66" si="1">TIME(HOUR(F3),MINUTE(F3),SECOND(F3))</f>
        <v>0.38763888888888887</v>
      </c>
      <c r="H3" t="s">
        <v>21</v>
      </c>
      <c r="I3">
        <f t="shared" ref="I3:I66" si="2">WEEKDAY(A3,1)</f>
        <v>2</v>
      </c>
      <c r="L3" s="8" t="s">
        <v>0</v>
      </c>
      <c r="M3" s="8" t="s">
        <v>4</v>
      </c>
    </row>
    <row r="4" spans="1:28" x14ac:dyDescent="0.25">
      <c r="A4" s="1">
        <v>44327</v>
      </c>
      <c r="B4" s="4">
        <v>6.61</v>
      </c>
      <c r="C4" s="4">
        <v>8.2833333333333332</v>
      </c>
      <c r="D4" s="2">
        <v>44327.063576388886</v>
      </c>
      <c r="E4" s="5">
        <f t="shared" si="0"/>
        <v>6.3576388888888891E-2</v>
      </c>
      <c r="F4" s="2">
        <v>44327.387881944444</v>
      </c>
      <c r="G4" s="5">
        <f t="shared" si="1"/>
        <v>0.3878819444444444</v>
      </c>
      <c r="H4" t="s">
        <v>21</v>
      </c>
      <c r="I4">
        <f t="shared" si="2"/>
        <v>3</v>
      </c>
      <c r="K4" s="39" t="s">
        <v>25</v>
      </c>
      <c r="L4" s="41">
        <v>6.3928116071935923</v>
      </c>
      <c r="M4" s="41">
        <v>7.4210296684118653</v>
      </c>
      <c r="O4" s="28" t="s">
        <v>40</v>
      </c>
      <c r="P4" t="s">
        <v>99</v>
      </c>
    </row>
    <row r="5" spans="1:28" x14ac:dyDescent="0.25">
      <c r="A5" s="1">
        <v>44328</v>
      </c>
      <c r="B5" s="4">
        <v>4.72</v>
      </c>
      <c r="C5" s="4">
        <v>9.2333333333333325</v>
      </c>
      <c r="D5" s="2">
        <v>44328.031284722223</v>
      </c>
      <c r="E5" s="5">
        <f t="shared" si="0"/>
        <v>3.1284722222222221E-2</v>
      </c>
      <c r="F5" s="2">
        <v>44328.395520833335</v>
      </c>
      <c r="G5" s="5">
        <f t="shared" si="1"/>
        <v>0.39552083333333332</v>
      </c>
      <c r="H5" t="s">
        <v>21</v>
      </c>
      <c r="I5">
        <f t="shared" si="2"/>
        <v>4</v>
      </c>
      <c r="K5" s="39" t="s">
        <v>26</v>
      </c>
      <c r="L5" s="40">
        <v>0.10017731291770457</v>
      </c>
      <c r="M5" s="40">
        <v>0.1077531222970739</v>
      </c>
    </row>
    <row r="6" spans="1:28" x14ac:dyDescent="0.25">
      <c r="A6" s="1">
        <v>44329</v>
      </c>
      <c r="B6" s="4">
        <v>8.52</v>
      </c>
      <c r="C6" s="4">
        <v>10.283333333333333</v>
      </c>
      <c r="D6" s="2">
        <v>44328.963229166664</v>
      </c>
      <c r="E6" s="5">
        <f t="shared" si="0"/>
        <v>0.96322916666666669</v>
      </c>
      <c r="F6" s="2">
        <v>44329.370868055557</v>
      </c>
      <c r="G6" s="5">
        <f t="shared" si="1"/>
        <v>0.37086805555555552</v>
      </c>
      <c r="H6" t="s">
        <v>21</v>
      </c>
      <c r="I6">
        <f t="shared" si="2"/>
        <v>5</v>
      </c>
      <c r="K6" s="6" t="s">
        <v>27</v>
      </c>
      <c r="L6" s="9">
        <v>6.56</v>
      </c>
      <c r="M6" s="9">
        <v>7.5666666666666664</v>
      </c>
      <c r="O6" s="28" t="s">
        <v>96</v>
      </c>
      <c r="P6" t="s">
        <v>97</v>
      </c>
    </row>
    <row r="7" spans="1:28" x14ac:dyDescent="0.25">
      <c r="A7" s="1">
        <v>44330</v>
      </c>
      <c r="B7" s="4">
        <v>6.48</v>
      </c>
      <c r="C7" s="4">
        <v>8.7333333333333325</v>
      </c>
      <c r="D7" s="2">
        <v>44330.064872685187</v>
      </c>
      <c r="E7" s="5">
        <f t="shared" si="0"/>
        <v>6.4872685185185186E-2</v>
      </c>
      <c r="F7" s="2">
        <v>44330.408275462964</v>
      </c>
      <c r="G7" s="5">
        <f t="shared" si="1"/>
        <v>0.40827546296296297</v>
      </c>
      <c r="H7" t="s">
        <v>21</v>
      </c>
      <c r="I7">
        <f t="shared" si="2"/>
        <v>6</v>
      </c>
      <c r="K7" s="6" t="s">
        <v>28</v>
      </c>
      <c r="L7" s="9">
        <v>6.83</v>
      </c>
      <c r="M7" s="9">
        <v>7.5666666666666664</v>
      </c>
      <c r="O7" s="47" t="s">
        <v>82</v>
      </c>
      <c r="P7" s="27">
        <v>3</v>
      </c>
    </row>
    <row r="8" spans="1:28" x14ac:dyDescent="0.25">
      <c r="A8" s="1">
        <v>44331</v>
      </c>
      <c r="B8" s="4">
        <v>7.84</v>
      </c>
      <c r="C8" s="4">
        <v>9.25</v>
      </c>
      <c r="D8" s="2">
        <v>44331.026666666665</v>
      </c>
      <c r="E8" s="5">
        <f t="shared" si="0"/>
        <v>2.6666666666666668E-2</v>
      </c>
      <c r="F8" s="2">
        <v>44331.391250000001</v>
      </c>
      <c r="G8" s="5">
        <f t="shared" si="1"/>
        <v>0.39125000000000004</v>
      </c>
      <c r="H8" t="s">
        <v>21</v>
      </c>
      <c r="I8">
        <f t="shared" si="2"/>
        <v>7</v>
      </c>
      <c r="K8" s="6" t="s">
        <v>29</v>
      </c>
      <c r="L8" s="9">
        <v>1.3844780093853548</v>
      </c>
      <c r="M8" s="9">
        <v>1.4891777780610076</v>
      </c>
      <c r="O8" s="47" t="s">
        <v>83</v>
      </c>
      <c r="P8" s="27">
        <v>22</v>
      </c>
      <c r="U8" s="48"/>
      <c r="V8" s="48"/>
      <c r="W8" s="48"/>
      <c r="X8" s="48"/>
      <c r="Y8" s="48"/>
      <c r="Z8" s="48"/>
      <c r="AA8" s="48"/>
      <c r="AB8" s="48"/>
    </row>
    <row r="9" spans="1:28" x14ac:dyDescent="0.25">
      <c r="A9" s="1">
        <v>44332</v>
      </c>
      <c r="B9" s="4">
        <v>3.65</v>
      </c>
      <c r="C9" s="4">
        <v>4.55</v>
      </c>
      <c r="D9" s="2">
        <v>44332.157893518517</v>
      </c>
      <c r="E9" s="5">
        <f t="shared" si="0"/>
        <v>0.15789351851851852</v>
      </c>
      <c r="F9" s="2">
        <v>44332.326990740738</v>
      </c>
      <c r="G9" s="5">
        <f t="shared" si="1"/>
        <v>0.32699074074074075</v>
      </c>
      <c r="H9" t="s">
        <v>21</v>
      </c>
      <c r="I9">
        <f t="shared" si="2"/>
        <v>1</v>
      </c>
      <c r="K9" s="6" t="s">
        <v>30</v>
      </c>
      <c r="L9" s="9">
        <v>1.9167793584716348</v>
      </c>
      <c r="M9" s="9">
        <v>2.2176504546707196</v>
      </c>
      <c r="O9" s="47" t="s">
        <v>84</v>
      </c>
      <c r="P9" s="27">
        <v>26</v>
      </c>
      <c r="U9" s="48"/>
      <c r="V9" s="48"/>
      <c r="W9" s="48"/>
      <c r="X9" s="48"/>
      <c r="Y9" s="48"/>
      <c r="Z9" s="48"/>
      <c r="AA9" s="48"/>
      <c r="AB9" s="48"/>
    </row>
    <row r="10" spans="1:28" x14ac:dyDescent="0.25">
      <c r="A10" s="1">
        <v>44333</v>
      </c>
      <c r="B10" s="4">
        <v>9.7200000000000006</v>
      </c>
      <c r="C10" s="4">
        <v>10.866666666666667</v>
      </c>
      <c r="D10" s="2">
        <v>44332.962881944448</v>
      </c>
      <c r="E10" s="5">
        <f t="shared" si="0"/>
        <v>0.96288194444444442</v>
      </c>
      <c r="F10" s="2">
        <v>44333.394826388889</v>
      </c>
      <c r="G10" s="5">
        <f t="shared" si="1"/>
        <v>0.39482638888888894</v>
      </c>
      <c r="H10" t="s">
        <v>21</v>
      </c>
      <c r="I10">
        <f t="shared" si="2"/>
        <v>2</v>
      </c>
      <c r="K10" s="6" t="s">
        <v>31</v>
      </c>
      <c r="L10" s="9">
        <v>-2.0671753430113959E-2</v>
      </c>
      <c r="M10" s="9">
        <v>-0.11925313186632103</v>
      </c>
      <c r="O10" s="47" t="s">
        <v>78</v>
      </c>
      <c r="P10" s="27">
        <v>34</v>
      </c>
      <c r="S10" s="48"/>
      <c r="T10" s="48"/>
    </row>
    <row r="11" spans="1:28" x14ac:dyDescent="0.25">
      <c r="A11" s="1">
        <v>44334</v>
      </c>
      <c r="B11" s="4">
        <v>5.94</v>
      </c>
      <c r="C11" s="4">
        <v>6.65</v>
      </c>
      <c r="D11" s="2">
        <v>44334.136493055557</v>
      </c>
      <c r="E11" s="5">
        <f t="shared" si="0"/>
        <v>0.13649305555555555</v>
      </c>
      <c r="F11" s="2">
        <v>44334.393090277779</v>
      </c>
      <c r="G11" s="5">
        <f t="shared" si="1"/>
        <v>0.39309027777777777</v>
      </c>
      <c r="H11" t="s">
        <v>21</v>
      </c>
      <c r="I11">
        <f t="shared" si="2"/>
        <v>3</v>
      </c>
      <c r="K11" s="6" t="s">
        <v>32</v>
      </c>
      <c r="L11" s="9">
        <v>-0.19655253795318509</v>
      </c>
      <c r="M11" s="9">
        <v>-0.19174131756764862</v>
      </c>
      <c r="O11" s="47" t="s">
        <v>79</v>
      </c>
      <c r="P11" s="27">
        <v>20</v>
      </c>
      <c r="S11" s="48"/>
      <c r="T11" s="48"/>
    </row>
    <row r="12" spans="1:28" x14ac:dyDescent="0.25">
      <c r="A12" s="1">
        <v>44335</v>
      </c>
      <c r="B12" s="4">
        <v>7.18</v>
      </c>
      <c r="C12" s="4">
        <v>8.9499999999999993</v>
      </c>
      <c r="D12" s="2">
        <v>44335.042824074073</v>
      </c>
      <c r="E12" s="5">
        <f t="shared" si="0"/>
        <v>4.282407407407407E-2</v>
      </c>
      <c r="F12" s="2">
        <v>44335.394907407404</v>
      </c>
      <c r="G12" s="5">
        <f t="shared" si="1"/>
        <v>0.39490740740740743</v>
      </c>
      <c r="H12" t="s">
        <v>21</v>
      </c>
      <c r="I12">
        <f t="shared" si="2"/>
        <v>4</v>
      </c>
      <c r="K12" s="6" t="s">
        <v>33</v>
      </c>
      <c r="L12" s="9">
        <v>7.4</v>
      </c>
      <c r="M12" s="9">
        <v>8.3166666666666664</v>
      </c>
      <c r="O12" s="47" t="s">
        <v>80</v>
      </c>
      <c r="P12" s="27">
        <v>6</v>
      </c>
      <c r="S12" s="48"/>
      <c r="T12" s="48"/>
    </row>
    <row r="13" spans="1:28" x14ac:dyDescent="0.25">
      <c r="A13" s="1">
        <v>44336</v>
      </c>
      <c r="B13" s="4">
        <v>5.5</v>
      </c>
      <c r="C13" s="4">
        <v>6.416666666666667</v>
      </c>
      <c r="D13" s="2">
        <v>44336.146180555559</v>
      </c>
      <c r="E13" s="5">
        <f t="shared" si="0"/>
        <v>0.14618055555555556</v>
      </c>
      <c r="F13" s="2">
        <v>44336.392708333333</v>
      </c>
      <c r="G13" s="5">
        <f t="shared" si="1"/>
        <v>0.39270833333333338</v>
      </c>
      <c r="H13" t="s">
        <v>21</v>
      </c>
      <c r="I13">
        <f t="shared" si="2"/>
        <v>5</v>
      </c>
      <c r="K13" s="6" t="s">
        <v>34</v>
      </c>
      <c r="L13" s="46">
        <v>2.99</v>
      </c>
      <c r="M13" s="46">
        <v>3.5833333333333339</v>
      </c>
      <c r="O13" s="47" t="s">
        <v>81</v>
      </c>
      <c r="P13" s="27">
        <v>2</v>
      </c>
      <c r="S13" s="48"/>
      <c r="T13" s="48"/>
    </row>
    <row r="14" spans="1:28" x14ac:dyDescent="0.25">
      <c r="A14" s="1">
        <v>44337</v>
      </c>
      <c r="B14" s="4">
        <v>6.62</v>
      </c>
      <c r="C14" s="4">
        <v>7.4333333333333336</v>
      </c>
      <c r="D14" s="2">
        <v>44337.10564814815</v>
      </c>
      <c r="E14" s="5">
        <f t="shared" si="0"/>
        <v>0.10564814814814816</v>
      </c>
      <c r="F14" s="2">
        <v>44337.394884259258</v>
      </c>
      <c r="G14" s="5">
        <f t="shared" si="1"/>
        <v>0.39488425925925924</v>
      </c>
      <c r="H14" t="s">
        <v>21</v>
      </c>
      <c r="I14">
        <f t="shared" si="2"/>
        <v>6</v>
      </c>
      <c r="K14" s="6" t="s">
        <v>35</v>
      </c>
      <c r="L14" s="45">
        <v>10.39</v>
      </c>
      <c r="M14" s="45">
        <v>11.9</v>
      </c>
      <c r="O14" s="47" t="s">
        <v>68</v>
      </c>
      <c r="P14" s="27">
        <v>113</v>
      </c>
      <c r="S14" s="48"/>
      <c r="T14" s="48"/>
    </row>
    <row r="15" spans="1:28" x14ac:dyDescent="0.25">
      <c r="A15" s="1">
        <v>44338</v>
      </c>
      <c r="B15" s="4">
        <v>7.38</v>
      </c>
      <c r="C15" s="4">
        <v>8.8666666666666671</v>
      </c>
      <c r="D15" s="2">
        <v>44338.04650462963</v>
      </c>
      <c r="E15" s="5">
        <f t="shared" si="0"/>
        <v>4.6504629629629625E-2</v>
      </c>
      <c r="F15" s="2">
        <v>44338.395462962966</v>
      </c>
      <c r="G15" s="5">
        <f t="shared" si="1"/>
        <v>0.39546296296296296</v>
      </c>
      <c r="H15" t="s">
        <v>21</v>
      </c>
      <c r="I15">
        <f t="shared" si="2"/>
        <v>7</v>
      </c>
      <c r="K15" s="6" t="s">
        <v>36</v>
      </c>
      <c r="L15" s="9">
        <v>1221.0270169739761</v>
      </c>
      <c r="M15" s="9">
        <v>1417.4166666666663</v>
      </c>
      <c r="S15" s="48"/>
      <c r="T15" s="48"/>
    </row>
    <row r="16" spans="1:28" x14ac:dyDescent="0.25">
      <c r="A16" s="1">
        <v>44339</v>
      </c>
      <c r="B16" s="4">
        <v>8.06</v>
      </c>
      <c r="C16" s="4">
        <v>8.7833333333333332</v>
      </c>
      <c r="D16" s="2">
        <v>44339.996215277781</v>
      </c>
      <c r="E16" s="5">
        <f t="shared" si="0"/>
        <v>0.99621527777777785</v>
      </c>
      <c r="F16" s="2">
        <v>44340.341354166667</v>
      </c>
      <c r="G16" s="5">
        <f t="shared" si="1"/>
        <v>0.34135416666666668</v>
      </c>
      <c r="H16" t="s">
        <v>21</v>
      </c>
      <c r="I16">
        <f t="shared" si="2"/>
        <v>1</v>
      </c>
      <c r="K16" s="6" t="s">
        <v>37</v>
      </c>
      <c r="L16" s="26">
        <v>191</v>
      </c>
      <c r="M16" s="26">
        <v>191</v>
      </c>
      <c r="S16" s="48"/>
      <c r="T16" s="48"/>
    </row>
    <row r="17" spans="1:20" ht="15.75" thickBot="1" x14ac:dyDescent="0.3">
      <c r="A17" s="1">
        <v>44341</v>
      </c>
      <c r="B17" s="4">
        <v>8.1199999999999992</v>
      </c>
      <c r="C17" s="4">
        <v>9.1166666666666671</v>
      </c>
      <c r="D17" s="2">
        <v>44341.013969907406</v>
      </c>
      <c r="E17" s="5">
        <f t="shared" si="0"/>
        <v>1.3969907407407408E-2</v>
      </c>
      <c r="F17" s="2">
        <v>44341.372997685183</v>
      </c>
      <c r="G17" s="5">
        <f t="shared" si="1"/>
        <v>0.37299768518518522</v>
      </c>
      <c r="H17" t="s">
        <v>21</v>
      </c>
      <c r="I17">
        <f t="shared" si="2"/>
        <v>3</v>
      </c>
      <c r="K17" s="7" t="s">
        <v>38</v>
      </c>
      <c r="L17" s="10">
        <v>0.19760257292733641</v>
      </c>
      <c r="M17" s="10">
        <v>0.21254607042961229</v>
      </c>
      <c r="S17" s="48"/>
      <c r="T17" s="48"/>
    </row>
    <row r="18" spans="1:20" x14ac:dyDescent="0.25">
      <c r="A18" s="1">
        <v>44342</v>
      </c>
      <c r="B18" s="4">
        <v>6.69</v>
      </c>
      <c r="C18" s="4">
        <v>7.5166666666666675</v>
      </c>
      <c r="D18" s="2">
        <v>44342.101435185185</v>
      </c>
      <c r="E18" s="5">
        <f t="shared" si="0"/>
        <v>0.10143518518518518</v>
      </c>
      <c r="F18" s="2">
        <v>44342.394143518519</v>
      </c>
      <c r="G18" s="5">
        <f t="shared" si="1"/>
        <v>0.39414351851851853</v>
      </c>
      <c r="H18" t="s">
        <v>21</v>
      </c>
      <c r="I18">
        <f t="shared" si="2"/>
        <v>4</v>
      </c>
    </row>
    <row r="19" spans="1:20" x14ac:dyDescent="0.25">
      <c r="A19" s="1">
        <v>44343</v>
      </c>
      <c r="B19" s="4">
        <v>4.43</v>
      </c>
      <c r="C19" s="4">
        <v>4.9833333333333334</v>
      </c>
      <c r="D19" s="2">
        <v>44343.197962962964</v>
      </c>
      <c r="E19" s="5">
        <f t="shared" si="0"/>
        <v>0.19796296296296298</v>
      </c>
      <c r="F19" s="2">
        <v>44343.384768518517</v>
      </c>
      <c r="G19" s="5">
        <f t="shared" si="1"/>
        <v>0.38476851851851851</v>
      </c>
      <c r="H19" t="s">
        <v>21</v>
      </c>
      <c r="I19">
        <f t="shared" si="2"/>
        <v>5</v>
      </c>
    </row>
    <row r="20" spans="1:20" x14ac:dyDescent="0.25">
      <c r="A20" s="1">
        <v>44344</v>
      </c>
      <c r="B20" s="4">
        <v>8.5299999999999994</v>
      </c>
      <c r="C20" s="4">
        <v>9.6333333333333329</v>
      </c>
      <c r="D20" s="2">
        <v>44344.013796296298</v>
      </c>
      <c r="E20" s="5">
        <f t="shared" si="0"/>
        <v>1.3796296296296298E-2</v>
      </c>
      <c r="F20" s="2">
        <v>44344.394699074073</v>
      </c>
      <c r="G20" s="5">
        <f t="shared" si="1"/>
        <v>0.39469907407407406</v>
      </c>
      <c r="H20" t="s">
        <v>21</v>
      </c>
      <c r="I20">
        <f t="shared" si="2"/>
        <v>6</v>
      </c>
    </row>
    <row r="21" spans="1:20" x14ac:dyDescent="0.25">
      <c r="A21" s="1">
        <v>44345</v>
      </c>
      <c r="B21" s="4">
        <v>4.33</v>
      </c>
      <c r="C21" s="4">
        <v>6</v>
      </c>
      <c r="D21" s="2">
        <v>44345.165138888886</v>
      </c>
      <c r="E21" s="5">
        <f t="shared" si="0"/>
        <v>0.16513888888888889</v>
      </c>
      <c r="F21" s="2">
        <v>44345.394652777781</v>
      </c>
      <c r="G21" s="5">
        <f t="shared" si="1"/>
        <v>0.3946527777777778</v>
      </c>
      <c r="H21" t="s">
        <v>21</v>
      </c>
      <c r="I21">
        <f t="shared" si="2"/>
        <v>7</v>
      </c>
      <c r="K21" s="28" t="s">
        <v>94</v>
      </c>
      <c r="L21" t="s">
        <v>95</v>
      </c>
      <c r="M21" t="s">
        <v>67</v>
      </c>
    </row>
    <row r="22" spans="1:20" x14ac:dyDescent="0.25">
      <c r="A22" s="1">
        <v>44346</v>
      </c>
      <c r="B22" s="4">
        <v>5.72</v>
      </c>
      <c r="C22" s="4">
        <v>6.65</v>
      </c>
      <c r="D22" s="2">
        <v>44346.138321759259</v>
      </c>
      <c r="E22" s="5">
        <f t="shared" si="0"/>
        <v>0.13832175925925927</v>
      </c>
      <c r="F22" s="2">
        <v>44346.394918981481</v>
      </c>
      <c r="G22" s="5">
        <f t="shared" si="1"/>
        <v>0.39491898148148147</v>
      </c>
      <c r="H22" t="s">
        <v>21</v>
      </c>
      <c r="I22">
        <f t="shared" si="2"/>
        <v>1</v>
      </c>
      <c r="K22" s="29" t="s">
        <v>69</v>
      </c>
      <c r="L22" s="30">
        <v>8.0000000000000018</v>
      </c>
      <c r="M22" s="4">
        <v>6.6727272727272728</v>
      </c>
    </row>
    <row r="23" spans="1:20" x14ac:dyDescent="0.25">
      <c r="A23" s="1">
        <v>44347</v>
      </c>
      <c r="B23" s="4">
        <v>5.13</v>
      </c>
      <c r="C23" s="4">
        <v>6.1833333333333336</v>
      </c>
      <c r="D23" s="2">
        <v>44347.158182870371</v>
      </c>
      <c r="E23" s="5">
        <f t="shared" si="0"/>
        <v>0.15818287037037038</v>
      </c>
      <c r="F23" s="2">
        <v>44347.394988425927</v>
      </c>
      <c r="G23" s="5">
        <f t="shared" si="1"/>
        <v>0.39498842592592592</v>
      </c>
      <c r="H23" t="s">
        <v>21</v>
      </c>
      <c r="I23">
        <f t="shared" si="2"/>
        <v>2</v>
      </c>
      <c r="K23" s="29" t="s">
        <v>70</v>
      </c>
      <c r="L23" s="30">
        <v>7.9779761904761903</v>
      </c>
      <c r="M23" s="4">
        <v>6.9284506250981952</v>
      </c>
    </row>
    <row r="24" spans="1:20" x14ac:dyDescent="0.25">
      <c r="A24" s="1">
        <v>44348</v>
      </c>
      <c r="B24" s="4">
        <v>5.09</v>
      </c>
      <c r="C24" s="4">
        <v>6.0166666666666666</v>
      </c>
      <c r="D24" s="2">
        <v>44348.16505787037</v>
      </c>
      <c r="E24" s="5">
        <f t="shared" si="0"/>
        <v>0.16505787037037037</v>
      </c>
      <c r="F24" s="2">
        <v>44348.395266203705</v>
      </c>
      <c r="G24" s="5">
        <f t="shared" si="1"/>
        <v>0.39526620370370374</v>
      </c>
      <c r="H24" t="s">
        <v>21</v>
      </c>
      <c r="I24">
        <f t="shared" si="2"/>
        <v>3</v>
      </c>
      <c r="K24" s="29" t="s">
        <v>71</v>
      </c>
      <c r="L24" s="30">
        <v>7.761904761904761</v>
      </c>
      <c r="M24" s="4">
        <v>6.8135990866499085</v>
      </c>
    </row>
    <row r="25" spans="1:20" x14ac:dyDescent="0.25">
      <c r="A25" s="1">
        <v>44349</v>
      </c>
      <c r="B25" s="4">
        <v>7.36</v>
      </c>
      <c r="C25" s="4">
        <v>8.25</v>
      </c>
      <c r="D25" s="2">
        <v>44349.071782407409</v>
      </c>
      <c r="E25" s="5">
        <f t="shared" si="0"/>
        <v>7.1782407407407406E-2</v>
      </c>
      <c r="F25" s="2">
        <v>44349.395046296297</v>
      </c>
      <c r="G25" s="5">
        <f t="shared" si="1"/>
        <v>0.39504629629629634</v>
      </c>
      <c r="H25" t="s">
        <v>21</v>
      </c>
      <c r="I25">
        <f t="shared" si="2"/>
        <v>4</v>
      </c>
      <c r="K25" s="29" t="s">
        <v>72</v>
      </c>
      <c r="L25" s="30">
        <v>7.621212121212122</v>
      </c>
      <c r="M25" s="4">
        <v>6.6763906051951381</v>
      </c>
    </row>
    <row r="26" spans="1:20" x14ac:dyDescent="0.25">
      <c r="A26" s="1">
        <v>44350</v>
      </c>
      <c r="B26" s="4">
        <v>6.65</v>
      </c>
      <c r="C26" s="4">
        <v>7.5666666666666664</v>
      </c>
      <c r="D26" s="2">
        <v>44350.100266203706</v>
      </c>
      <c r="E26" s="5">
        <f t="shared" si="0"/>
        <v>0.1002662037037037</v>
      </c>
      <c r="F26" s="2">
        <v>44350.39471064815</v>
      </c>
      <c r="G26" s="5">
        <f t="shared" si="1"/>
        <v>0.39471064814814816</v>
      </c>
      <c r="H26" t="s">
        <v>21</v>
      </c>
      <c r="I26">
        <f t="shared" si="2"/>
        <v>5</v>
      </c>
      <c r="K26" s="29" t="s">
        <v>73</v>
      </c>
      <c r="L26" s="30">
        <v>7.15</v>
      </c>
      <c r="M26" s="4">
        <v>6.2106805209336908</v>
      </c>
    </row>
    <row r="27" spans="1:20" x14ac:dyDescent="0.25">
      <c r="A27" s="1">
        <v>44351</v>
      </c>
      <c r="B27" s="4">
        <v>5.8662831271749525</v>
      </c>
      <c r="C27" s="4">
        <v>7.2</v>
      </c>
      <c r="D27" s="2">
        <v>44351.116319444445</v>
      </c>
      <c r="E27" s="5">
        <f t="shared" si="0"/>
        <v>0.11631944444444443</v>
      </c>
      <c r="F27" s="2">
        <v>44351.395983796298</v>
      </c>
      <c r="G27" s="5">
        <f t="shared" si="1"/>
        <v>0.39598379629629626</v>
      </c>
      <c r="H27" t="s">
        <v>5</v>
      </c>
      <c r="I27">
        <f t="shared" si="2"/>
        <v>6</v>
      </c>
      <c r="K27" s="29" t="s">
        <v>74</v>
      </c>
      <c r="L27" s="30">
        <v>6.9674999999999994</v>
      </c>
      <c r="M27" s="4">
        <v>6.0501111529340097</v>
      </c>
    </row>
    <row r="28" spans="1:20" x14ac:dyDescent="0.25">
      <c r="A28" s="1">
        <v>44352</v>
      </c>
      <c r="B28" s="4">
        <v>6.52</v>
      </c>
      <c r="C28" s="4">
        <v>7.75</v>
      </c>
      <c r="D28" s="2">
        <v>44352.09306712963</v>
      </c>
      <c r="E28" s="5">
        <f t="shared" si="0"/>
        <v>9.3067129629629639E-2</v>
      </c>
      <c r="F28" s="2">
        <v>44352.395497685182</v>
      </c>
      <c r="G28" s="5">
        <f t="shared" si="1"/>
        <v>0.39549768518518519</v>
      </c>
      <c r="H28" t="s">
        <v>21</v>
      </c>
      <c r="I28">
        <f t="shared" si="2"/>
        <v>7</v>
      </c>
      <c r="K28" s="29" t="s">
        <v>75</v>
      </c>
      <c r="L28" s="30">
        <v>6.9416666666666682</v>
      </c>
      <c r="M28" s="4">
        <v>5.8390699936588284</v>
      </c>
    </row>
    <row r="29" spans="1:20" x14ac:dyDescent="0.25">
      <c r="A29" s="1">
        <v>44353</v>
      </c>
      <c r="B29" s="4">
        <v>7.19</v>
      </c>
      <c r="C29" s="4">
        <v>8.7833333333333332</v>
      </c>
      <c r="D29" s="2">
        <v>44353.004907407405</v>
      </c>
      <c r="E29" s="5">
        <f t="shared" si="0"/>
        <v>4.9074074074074072E-3</v>
      </c>
      <c r="F29" s="2">
        <v>44353.350393518522</v>
      </c>
      <c r="G29" s="5">
        <f t="shared" si="1"/>
        <v>0.35039351851851852</v>
      </c>
      <c r="H29" t="s">
        <v>21</v>
      </c>
      <c r="I29">
        <f t="shared" si="2"/>
        <v>1</v>
      </c>
      <c r="K29" s="29" t="s">
        <v>76</v>
      </c>
      <c r="L29" s="30">
        <v>6.7739130434782613</v>
      </c>
      <c r="M29" s="4">
        <v>5.7602207289498839</v>
      </c>
    </row>
    <row r="30" spans="1:20" x14ac:dyDescent="0.25">
      <c r="A30" s="1">
        <v>44354</v>
      </c>
      <c r="B30" s="4">
        <v>5.24</v>
      </c>
      <c r="C30" s="4">
        <v>6</v>
      </c>
      <c r="D30" s="2">
        <v>44354.165682870371</v>
      </c>
      <c r="E30" s="5">
        <f t="shared" si="0"/>
        <v>0.16568287037037036</v>
      </c>
      <c r="F30" s="2">
        <v>44354.394849537035</v>
      </c>
      <c r="G30" s="5">
        <f t="shared" si="1"/>
        <v>0.39484953703703707</v>
      </c>
      <c r="H30" t="s">
        <v>21</v>
      </c>
      <c r="I30">
        <f t="shared" si="2"/>
        <v>2</v>
      </c>
      <c r="K30" s="29" t="s">
        <v>77</v>
      </c>
      <c r="L30" s="30">
        <v>7.003333333333333</v>
      </c>
      <c r="M30" s="4">
        <v>6.0395802212214393</v>
      </c>
    </row>
    <row r="31" spans="1:20" x14ac:dyDescent="0.25">
      <c r="A31" s="1">
        <v>44355</v>
      </c>
      <c r="B31" s="4">
        <v>5.2646417178951976</v>
      </c>
      <c r="C31" s="4">
        <v>6.4</v>
      </c>
      <c r="D31" s="2">
        <v>44355.156018518515</v>
      </c>
      <c r="E31" s="5">
        <f t="shared" si="0"/>
        <v>0.15601851851851853</v>
      </c>
      <c r="F31" s="2">
        <v>44355.402303240742</v>
      </c>
      <c r="G31" s="5">
        <f t="shared" si="1"/>
        <v>0.40230324074074075</v>
      </c>
      <c r="H31" t="s">
        <v>5</v>
      </c>
      <c r="I31">
        <f t="shared" si="2"/>
        <v>3</v>
      </c>
      <c r="K31" s="29" t="s">
        <v>68</v>
      </c>
      <c r="L31" s="27">
        <v>7.4210296684118653</v>
      </c>
      <c r="M31" s="4">
        <v>6.3928116071935923</v>
      </c>
    </row>
    <row r="32" spans="1:20" x14ac:dyDescent="0.25">
      <c r="A32" s="1">
        <v>44356</v>
      </c>
      <c r="B32" s="4">
        <v>6.4681954431808224</v>
      </c>
      <c r="C32" s="4">
        <v>7.9</v>
      </c>
      <c r="D32" s="2">
        <v>44356.08084490741</v>
      </c>
      <c r="E32" s="5">
        <f t="shared" si="0"/>
        <v>8.0844907407407407E-2</v>
      </c>
      <c r="F32" s="2">
        <v>44356.389189814814</v>
      </c>
      <c r="G32" s="5">
        <f t="shared" si="1"/>
        <v>0.38918981481481479</v>
      </c>
      <c r="H32" t="s">
        <v>5</v>
      </c>
      <c r="I32">
        <f t="shared" si="2"/>
        <v>4</v>
      </c>
    </row>
    <row r="33" spans="1:12" x14ac:dyDescent="0.25">
      <c r="A33" s="1">
        <v>44357</v>
      </c>
      <c r="B33" s="4">
        <v>8.1999999999999993</v>
      </c>
      <c r="C33" s="4">
        <v>9.2333333333333325</v>
      </c>
      <c r="D33" s="2">
        <v>44357.027118055557</v>
      </c>
      <c r="E33" s="5">
        <f t="shared" si="0"/>
        <v>2.7118055555555552E-2</v>
      </c>
      <c r="F33" s="2">
        <v>44357.391006944446</v>
      </c>
      <c r="G33" s="5">
        <f t="shared" si="1"/>
        <v>0.39100694444444445</v>
      </c>
      <c r="H33" t="s">
        <v>21</v>
      </c>
      <c r="I33">
        <f t="shared" si="2"/>
        <v>5</v>
      </c>
    </row>
    <row r="34" spans="1:12" x14ac:dyDescent="0.25">
      <c r="A34" s="1">
        <v>44358</v>
      </c>
      <c r="B34" s="4">
        <v>6.83</v>
      </c>
      <c r="C34" s="4">
        <v>7.8333333333333321</v>
      </c>
      <c r="D34" s="2">
        <v>44358.07885416667</v>
      </c>
      <c r="E34" s="5">
        <f t="shared" si="0"/>
        <v>7.885416666666667E-2</v>
      </c>
      <c r="F34" s="2">
        <v>44358.384756944448</v>
      </c>
      <c r="G34" s="5">
        <f t="shared" si="1"/>
        <v>0.38475694444444447</v>
      </c>
      <c r="H34" t="s">
        <v>21</v>
      </c>
      <c r="I34">
        <f t="shared" si="2"/>
        <v>6</v>
      </c>
    </row>
    <row r="35" spans="1:12" x14ac:dyDescent="0.25">
      <c r="A35" s="1">
        <v>44359</v>
      </c>
      <c r="B35" s="4">
        <v>7.7660813458979696</v>
      </c>
      <c r="C35" s="4">
        <v>8.8833333333333329</v>
      </c>
      <c r="D35" s="2">
        <v>44359.012928240743</v>
      </c>
      <c r="E35" s="5">
        <f t="shared" si="0"/>
        <v>1.292824074074074E-2</v>
      </c>
      <c r="F35" s="2">
        <v>44359.362638888888</v>
      </c>
      <c r="G35" s="5">
        <f t="shared" si="1"/>
        <v>0.3626388888888889</v>
      </c>
      <c r="H35" t="s">
        <v>5</v>
      </c>
      <c r="I35">
        <f t="shared" si="2"/>
        <v>7</v>
      </c>
    </row>
    <row r="36" spans="1:12" x14ac:dyDescent="0.25">
      <c r="A36" s="1">
        <v>44360</v>
      </c>
      <c r="B36" s="4">
        <v>6.92</v>
      </c>
      <c r="C36" s="4">
        <v>8.0833333333333321</v>
      </c>
      <c r="D36" s="2">
        <v>44360.051828703705</v>
      </c>
      <c r="E36" s="5">
        <f t="shared" si="0"/>
        <v>5.1828703703703703E-2</v>
      </c>
      <c r="F36" s="2">
        <v>44360.368148148147</v>
      </c>
      <c r="G36" s="5">
        <f t="shared" si="1"/>
        <v>0.36814814814814811</v>
      </c>
      <c r="H36" t="s">
        <v>21</v>
      </c>
      <c r="I36">
        <f t="shared" si="2"/>
        <v>1</v>
      </c>
    </row>
    <row r="37" spans="1:12" x14ac:dyDescent="0.25">
      <c r="A37" s="1">
        <v>44361</v>
      </c>
      <c r="B37" s="4">
        <v>7.09</v>
      </c>
      <c r="C37" s="4">
        <v>9.3833333333333329</v>
      </c>
      <c r="D37" s="2">
        <v>44361.006226851852</v>
      </c>
      <c r="E37" s="5">
        <f t="shared" si="0"/>
        <v>6.2268518518518515E-3</v>
      </c>
      <c r="F37" s="2">
        <v>44361.376712962963</v>
      </c>
      <c r="G37" s="5">
        <f t="shared" si="1"/>
        <v>0.37671296296296292</v>
      </c>
      <c r="H37" t="s">
        <v>21</v>
      </c>
      <c r="I37">
        <f t="shared" si="2"/>
        <v>2</v>
      </c>
    </row>
    <row r="38" spans="1:12" x14ac:dyDescent="0.25">
      <c r="A38" s="1">
        <v>44362</v>
      </c>
      <c r="B38" s="4">
        <v>8.6325535595006553</v>
      </c>
      <c r="C38" s="4">
        <v>9.3666666666666671</v>
      </c>
      <c r="D38" s="2">
        <v>44362.006284722222</v>
      </c>
      <c r="E38" s="5">
        <f t="shared" si="0"/>
        <v>6.2847222222222228E-3</v>
      </c>
      <c r="F38" s="2">
        <v>44362.375914351855</v>
      </c>
      <c r="G38" s="5">
        <f t="shared" si="1"/>
        <v>0.3759143518518519</v>
      </c>
      <c r="H38" t="s">
        <v>5</v>
      </c>
      <c r="I38">
        <f t="shared" si="2"/>
        <v>3</v>
      </c>
    </row>
    <row r="39" spans="1:12" x14ac:dyDescent="0.25">
      <c r="A39" s="1">
        <v>44363</v>
      </c>
      <c r="B39" s="4">
        <v>7.53</v>
      </c>
      <c r="C39" s="4">
        <v>8.3166666666666664</v>
      </c>
      <c r="D39" s="2">
        <v>44363.062048611115</v>
      </c>
      <c r="E39" s="5">
        <f t="shared" si="0"/>
        <v>6.2048611111111117E-2</v>
      </c>
      <c r="F39" s="2">
        <v>44363.387743055559</v>
      </c>
      <c r="G39" s="5">
        <f t="shared" si="1"/>
        <v>0.3877430555555556</v>
      </c>
      <c r="H39" t="s">
        <v>21</v>
      </c>
      <c r="I39">
        <f t="shared" si="2"/>
        <v>4</v>
      </c>
    </row>
    <row r="40" spans="1:12" x14ac:dyDescent="0.25">
      <c r="A40" s="1">
        <v>44364</v>
      </c>
      <c r="B40" s="4">
        <v>7.17</v>
      </c>
      <c r="C40" s="4">
        <v>7.8166666666666664</v>
      </c>
      <c r="D40" s="2">
        <v>44364.0934375</v>
      </c>
      <c r="E40" s="5">
        <f t="shared" si="0"/>
        <v>9.3437500000000007E-2</v>
      </c>
      <c r="F40" s="2">
        <v>44364.398298611108</v>
      </c>
      <c r="G40" s="5">
        <f t="shared" si="1"/>
        <v>0.39829861111111109</v>
      </c>
      <c r="H40" t="s">
        <v>21</v>
      </c>
      <c r="I40">
        <f t="shared" si="2"/>
        <v>5</v>
      </c>
      <c r="K40" s="35" t="s">
        <v>1</v>
      </c>
      <c r="L40" s="36" t="s">
        <v>99</v>
      </c>
    </row>
    <row r="41" spans="1:12" x14ac:dyDescent="0.25">
      <c r="A41" s="1">
        <v>44365</v>
      </c>
      <c r="B41" s="4">
        <v>6.9</v>
      </c>
      <c r="C41" s="4">
        <v>8.0833333333333321</v>
      </c>
      <c r="D41" s="2">
        <v>44365.069479166668</v>
      </c>
      <c r="E41" s="5">
        <f t="shared" si="0"/>
        <v>6.9479166666666661E-2</v>
      </c>
      <c r="F41" s="2">
        <v>44365.385798611111</v>
      </c>
      <c r="G41" s="5">
        <f t="shared" si="1"/>
        <v>0.38579861111111113</v>
      </c>
      <c r="H41" t="s">
        <v>21</v>
      </c>
      <c r="I41">
        <f t="shared" si="2"/>
        <v>6</v>
      </c>
    </row>
    <row r="42" spans="1:12" x14ac:dyDescent="0.25">
      <c r="A42" s="1">
        <v>44366</v>
      </c>
      <c r="B42" s="4">
        <v>7.63</v>
      </c>
      <c r="C42" s="4">
        <v>8.6333333333333329</v>
      </c>
      <c r="D42" s="2">
        <v>44366.055509259262</v>
      </c>
      <c r="E42" s="5">
        <f t="shared" si="0"/>
        <v>5.5509259259259258E-2</v>
      </c>
      <c r="F42" s="2">
        <v>44366.394745370373</v>
      </c>
      <c r="G42" s="5">
        <f t="shared" si="1"/>
        <v>0.39474537037037033</v>
      </c>
      <c r="H42" t="s">
        <v>21</v>
      </c>
      <c r="I42">
        <f t="shared" si="2"/>
        <v>7</v>
      </c>
      <c r="K42" s="35" t="s">
        <v>93</v>
      </c>
      <c r="L42" s="36" t="s">
        <v>67</v>
      </c>
    </row>
    <row r="43" spans="1:12" x14ac:dyDescent="0.25">
      <c r="A43" s="1">
        <v>44367</v>
      </c>
      <c r="B43" s="4">
        <v>4.017528815121735</v>
      </c>
      <c r="C43" s="4">
        <v>5.2</v>
      </c>
      <c r="D43" s="2">
        <v>44367.199641203704</v>
      </c>
      <c r="E43" s="5">
        <f t="shared" si="0"/>
        <v>0.19964120370370372</v>
      </c>
      <c r="F43" s="2">
        <v>44367.395972222221</v>
      </c>
      <c r="G43" s="5">
        <f t="shared" si="1"/>
        <v>0.39597222222222223</v>
      </c>
      <c r="H43" t="s">
        <v>5</v>
      </c>
      <c r="I43">
        <f t="shared" si="2"/>
        <v>1</v>
      </c>
      <c r="K43" s="37" t="s">
        <v>82</v>
      </c>
      <c r="L43" s="38">
        <v>7.8071196238896805</v>
      </c>
    </row>
    <row r="44" spans="1:12" x14ac:dyDescent="0.25">
      <c r="A44" s="1">
        <v>44368</v>
      </c>
      <c r="B44" s="4">
        <v>7.61</v>
      </c>
      <c r="C44" s="4">
        <v>8.3666666666666671</v>
      </c>
      <c r="D44" s="2">
        <v>44368.066134259258</v>
      </c>
      <c r="E44" s="5">
        <f t="shared" si="0"/>
        <v>6.6134259259259254E-2</v>
      </c>
      <c r="F44" s="2">
        <v>44368.393912037034</v>
      </c>
      <c r="G44" s="5">
        <f t="shared" si="1"/>
        <v>0.39391203703703703</v>
      </c>
      <c r="H44" t="s">
        <v>21</v>
      </c>
      <c r="I44">
        <f t="shared" si="2"/>
        <v>2</v>
      </c>
      <c r="K44" s="37" t="s">
        <v>83</v>
      </c>
      <c r="L44" s="38">
        <v>7.0377496951621632</v>
      </c>
    </row>
    <row r="45" spans="1:12" x14ac:dyDescent="0.25">
      <c r="A45" s="1">
        <v>44369</v>
      </c>
      <c r="B45" s="4">
        <v>6.33</v>
      </c>
      <c r="C45" s="4">
        <v>6.85</v>
      </c>
      <c r="D45" s="2">
        <v>44369.130127314813</v>
      </c>
      <c r="E45" s="5">
        <f t="shared" si="0"/>
        <v>0.13012731481481482</v>
      </c>
      <c r="F45" s="2">
        <v>44369.39471064815</v>
      </c>
      <c r="G45" s="5">
        <f t="shared" si="1"/>
        <v>0.39471064814814816</v>
      </c>
      <c r="H45" t="s">
        <v>21</v>
      </c>
      <c r="I45">
        <f t="shared" si="2"/>
        <v>3</v>
      </c>
      <c r="K45" s="37" t="s">
        <v>84</v>
      </c>
      <c r="L45" s="38">
        <v>6.3030824174818809</v>
      </c>
    </row>
    <row r="46" spans="1:12" x14ac:dyDescent="0.25">
      <c r="A46" s="1">
        <v>44370</v>
      </c>
      <c r="B46" s="4">
        <v>7.9706686541190761</v>
      </c>
      <c r="C46" s="4">
        <v>9.0833333333333339</v>
      </c>
      <c r="D46" s="2">
        <v>44370.040277777778</v>
      </c>
      <c r="E46" s="5">
        <f t="shared" si="0"/>
        <v>4.027777777777778E-2</v>
      </c>
      <c r="F46" s="2">
        <v>44370.398518518516</v>
      </c>
      <c r="G46" s="5">
        <f t="shared" si="1"/>
        <v>0.39851851851851849</v>
      </c>
      <c r="H46" t="s">
        <v>5</v>
      </c>
      <c r="I46">
        <f t="shared" si="2"/>
        <v>4</v>
      </c>
      <c r="K46" s="37" t="s">
        <v>78</v>
      </c>
      <c r="L46" s="38">
        <v>5.7195539101364599</v>
      </c>
    </row>
    <row r="47" spans="1:12" x14ac:dyDescent="0.25">
      <c r="A47" s="1">
        <v>44371</v>
      </c>
      <c r="B47" s="4">
        <v>7.08</v>
      </c>
      <c r="C47" s="4">
        <v>8.7333333333333325</v>
      </c>
      <c r="D47" s="2">
        <v>44371.037881944445</v>
      </c>
      <c r="E47" s="5">
        <f t="shared" si="0"/>
        <v>3.788194444444444E-2</v>
      </c>
      <c r="F47" s="2">
        <v>44371.380937499998</v>
      </c>
      <c r="G47" s="5">
        <f t="shared" si="1"/>
        <v>0.38093749999999998</v>
      </c>
      <c r="H47" t="s">
        <v>21</v>
      </c>
      <c r="I47">
        <f t="shared" si="2"/>
        <v>5</v>
      </c>
      <c r="K47" s="37" t="s">
        <v>79</v>
      </c>
      <c r="L47" s="38">
        <v>4.9626317842910339</v>
      </c>
    </row>
    <row r="48" spans="1:12" x14ac:dyDescent="0.25">
      <c r="A48" s="1">
        <v>44372</v>
      </c>
      <c r="B48" s="4">
        <v>6.82</v>
      </c>
      <c r="C48" s="4">
        <v>7.9666666666666668</v>
      </c>
      <c r="D48" s="2">
        <v>44372.083310185182</v>
      </c>
      <c r="E48" s="5">
        <f t="shared" si="0"/>
        <v>8.3310185185185182E-2</v>
      </c>
      <c r="F48" s="2">
        <v>44372.394768518519</v>
      </c>
      <c r="G48" s="5">
        <f t="shared" si="1"/>
        <v>0.39476851851851852</v>
      </c>
      <c r="H48" t="s">
        <v>21</v>
      </c>
      <c r="I48">
        <f t="shared" si="2"/>
        <v>6</v>
      </c>
      <c r="K48" s="37" t="s">
        <v>80</v>
      </c>
      <c r="L48" s="38">
        <v>3.4092768693688584</v>
      </c>
    </row>
    <row r="49" spans="1:12" x14ac:dyDescent="0.25">
      <c r="A49" s="1">
        <v>44375</v>
      </c>
      <c r="B49" s="4">
        <v>9.6106648398590178</v>
      </c>
      <c r="C49" s="4">
        <v>10.183333333333334</v>
      </c>
      <c r="D49" s="2">
        <v>44375.00099537037</v>
      </c>
      <c r="E49" s="5">
        <f t="shared" si="0"/>
        <v>9.9537037037037042E-4</v>
      </c>
      <c r="F49" s="2">
        <v>44375.405104166668</v>
      </c>
      <c r="G49" s="5">
        <f t="shared" si="1"/>
        <v>0.40510416666666665</v>
      </c>
      <c r="H49" t="s">
        <v>5</v>
      </c>
      <c r="I49">
        <f t="shared" si="2"/>
        <v>2</v>
      </c>
      <c r="K49" s="37" t="s">
        <v>81</v>
      </c>
      <c r="L49" s="38">
        <v>3.8149999999999999</v>
      </c>
    </row>
    <row r="50" spans="1:12" x14ac:dyDescent="0.25">
      <c r="A50" s="1">
        <v>44376</v>
      </c>
      <c r="B50" s="4">
        <v>5.85</v>
      </c>
      <c r="C50" s="4">
        <v>6.6166666666666663</v>
      </c>
      <c r="D50" s="2">
        <v>44376.140115740738</v>
      </c>
      <c r="E50" s="5">
        <f t="shared" si="0"/>
        <v>0.14011574074074074</v>
      </c>
      <c r="F50" s="2">
        <v>44376.394976851851</v>
      </c>
      <c r="G50" s="5">
        <f t="shared" si="1"/>
        <v>0.39497685185185188</v>
      </c>
      <c r="H50" t="s">
        <v>21</v>
      </c>
      <c r="I50">
        <f t="shared" si="2"/>
        <v>3</v>
      </c>
      <c r="K50" s="37" t="s">
        <v>68</v>
      </c>
      <c r="L50" s="38">
        <v>5.9681903173073616</v>
      </c>
    </row>
    <row r="51" spans="1:12" x14ac:dyDescent="0.25">
      <c r="A51" s="1">
        <v>44377</v>
      </c>
      <c r="B51" s="4">
        <v>8.39</v>
      </c>
      <c r="C51" s="4">
        <v>8.8833333333333329</v>
      </c>
      <c r="D51" s="2">
        <v>44377.041261574072</v>
      </c>
      <c r="E51" s="5">
        <f t="shared" si="0"/>
        <v>4.1261574074074069E-2</v>
      </c>
      <c r="F51" s="2">
        <v>44377.390914351854</v>
      </c>
      <c r="G51" s="5">
        <f t="shared" si="1"/>
        <v>0.39091435185185186</v>
      </c>
      <c r="H51" t="s">
        <v>21</v>
      </c>
      <c r="I51">
        <f t="shared" si="2"/>
        <v>4</v>
      </c>
    </row>
    <row r="52" spans="1:12" x14ac:dyDescent="0.25">
      <c r="A52" s="1">
        <v>44378</v>
      </c>
      <c r="B52" s="4">
        <v>7.68</v>
      </c>
      <c r="C52" s="4">
        <v>8.3333333333333339</v>
      </c>
      <c r="D52" s="2">
        <v>44378.067025462966</v>
      </c>
      <c r="E52" s="5">
        <f t="shared" si="0"/>
        <v>6.7025462962962967E-2</v>
      </c>
      <c r="F52" s="2">
        <v>44378.393761574072</v>
      </c>
      <c r="G52" s="5">
        <f t="shared" si="1"/>
        <v>0.39376157407407408</v>
      </c>
      <c r="H52" t="s">
        <v>21</v>
      </c>
      <c r="I52">
        <f t="shared" si="2"/>
        <v>5</v>
      </c>
    </row>
    <row r="53" spans="1:12" x14ac:dyDescent="0.25">
      <c r="A53" s="1">
        <v>44379</v>
      </c>
      <c r="B53" s="4">
        <v>7.32</v>
      </c>
      <c r="C53" s="4">
        <v>7.916666666666667</v>
      </c>
      <c r="D53" s="2">
        <v>44379.085555555554</v>
      </c>
      <c r="E53" s="5">
        <f t="shared" si="0"/>
        <v>8.5555555555555551E-2</v>
      </c>
      <c r="F53" s="2">
        <v>44379.394583333335</v>
      </c>
      <c r="G53" s="5">
        <f t="shared" si="1"/>
        <v>0.39458333333333334</v>
      </c>
      <c r="H53" t="s">
        <v>21</v>
      </c>
      <c r="I53">
        <f t="shared" si="2"/>
        <v>6</v>
      </c>
    </row>
    <row r="54" spans="1:12" x14ac:dyDescent="0.25">
      <c r="A54" s="1">
        <v>44380</v>
      </c>
      <c r="B54" s="4">
        <v>6.3103169418547091</v>
      </c>
      <c r="C54" s="4">
        <v>7.6999999999999993</v>
      </c>
      <c r="D54" s="2">
        <v>44380.095648148148</v>
      </c>
      <c r="E54" s="5">
        <f t="shared" si="0"/>
        <v>9.5648148148148149E-2</v>
      </c>
      <c r="F54" s="2">
        <v>44380.396122685182</v>
      </c>
      <c r="G54" s="5">
        <f t="shared" si="1"/>
        <v>0.39612268518518517</v>
      </c>
      <c r="H54" t="s">
        <v>5</v>
      </c>
      <c r="I54">
        <f t="shared" si="2"/>
        <v>7</v>
      </c>
    </row>
    <row r="55" spans="1:12" x14ac:dyDescent="0.25">
      <c r="A55" s="1">
        <v>44381</v>
      </c>
      <c r="B55" s="4">
        <v>7.32</v>
      </c>
      <c r="C55" s="4">
        <v>9.65</v>
      </c>
      <c r="D55" s="2">
        <v>44381.146747685183</v>
      </c>
      <c r="E55" s="5">
        <f t="shared" si="0"/>
        <v>0.14674768518518519</v>
      </c>
      <c r="F55" s="2">
        <v>44381.527997685182</v>
      </c>
      <c r="G55" s="5">
        <f t="shared" si="1"/>
        <v>0.52799768518518519</v>
      </c>
      <c r="H55" t="s">
        <v>21</v>
      </c>
      <c r="I55">
        <f t="shared" si="2"/>
        <v>1</v>
      </c>
    </row>
    <row r="56" spans="1:12" x14ac:dyDescent="0.25">
      <c r="A56" s="1">
        <v>44382</v>
      </c>
      <c r="B56" s="4">
        <v>6.54</v>
      </c>
      <c r="C56" s="4">
        <v>7.4166666666666679</v>
      </c>
      <c r="D56" s="2">
        <v>44382.155590277776</v>
      </c>
      <c r="E56" s="5">
        <f t="shared" si="0"/>
        <v>0.15559027777777779</v>
      </c>
      <c r="F56" s="2">
        <v>44382.444131944445</v>
      </c>
      <c r="G56" s="5">
        <f t="shared" si="1"/>
        <v>0.44413194444444443</v>
      </c>
      <c r="H56" t="s">
        <v>21</v>
      </c>
      <c r="I56">
        <f t="shared" si="2"/>
        <v>2</v>
      </c>
    </row>
    <row r="57" spans="1:12" x14ac:dyDescent="0.25">
      <c r="A57" s="1">
        <v>44383</v>
      </c>
      <c r="B57" s="4">
        <v>6.62</v>
      </c>
      <c r="C57" s="4">
        <v>7.2833333333333332</v>
      </c>
      <c r="D57" s="2">
        <v>44383.122118055559</v>
      </c>
      <c r="E57" s="5">
        <f t="shared" si="0"/>
        <v>0.12211805555555555</v>
      </c>
      <c r="F57" s="2">
        <v>44383.404756944445</v>
      </c>
      <c r="G57" s="5">
        <f t="shared" si="1"/>
        <v>0.40475694444444449</v>
      </c>
      <c r="H57" t="s">
        <v>21</v>
      </c>
      <c r="I57">
        <f t="shared" si="2"/>
        <v>3</v>
      </c>
    </row>
    <row r="58" spans="1:12" x14ac:dyDescent="0.25">
      <c r="A58" s="1">
        <v>44384</v>
      </c>
      <c r="B58" s="4">
        <v>8.42</v>
      </c>
      <c r="C58" s="4">
        <v>9.0333333333333332</v>
      </c>
      <c r="D58" s="2">
        <v>44384.043680555558</v>
      </c>
      <c r="E58" s="5">
        <f t="shared" si="0"/>
        <v>4.3680555555555556E-2</v>
      </c>
      <c r="F58" s="2">
        <v>44384.399583333332</v>
      </c>
      <c r="G58" s="5">
        <f t="shared" si="1"/>
        <v>0.39958333333333335</v>
      </c>
      <c r="H58" t="s">
        <v>21</v>
      </c>
      <c r="I58">
        <f t="shared" si="2"/>
        <v>4</v>
      </c>
    </row>
    <row r="59" spans="1:12" x14ac:dyDescent="0.25">
      <c r="A59" s="1">
        <v>44385</v>
      </c>
      <c r="B59" s="4">
        <v>3.76</v>
      </c>
      <c r="C59" s="4">
        <v>4.3833333333333337</v>
      </c>
      <c r="D59" s="2">
        <v>44385.242928240739</v>
      </c>
      <c r="E59" s="5">
        <f t="shared" si="0"/>
        <v>0.24292824074074074</v>
      </c>
      <c r="F59" s="2">
        <v>44385.404733796298</v>
      </c>
      <c r="G59" s="5">
        <f t="shared" si="1"/>
        <v>0.4047337962962963</v>
      </c>
      <c r="H59" t="s">
        <v>21</v>
      </c>
      <c r="I59">
        <f t="shared" si="2"/>
        <v>5</v>
      </c>
    </row>
    <row r="60" spans="1:12" x14ac:dyDescent="0.25">
      <c r="A60" s="1">
        <v>44386</v>
      </c>
      <c r="B60" s="4">
        <v>10.39</v>
      </c>
      <c r="C60" s="4">
        <v>11.9</v>
      </c>
      <c r="D60" s="2">
        <v>44385.96601851852</v>
      </c>
      <c r="E60" s="5">
        <f t="shared" si="0"/>
        <v>0.9660185185185185</v>
      </c>
      <c r="F60" s="2">
        <v>44386.441018518519</v>
      </c>
      <c r="G60" s="5">
        <f t="shared" si="1"/>
        <v>0.44101851851851853</v>
      </c>
      <c r="H60" t="s">
        <v>21</v>
      </c>
      <c r="I60">
        <f t="shared" si="2"/>
        <v>6</v>
      </c>
    </row>
    <row r="61" spans="1:12" x14ac:dyDescent="0.25">
      <c r="A61" s="1">
        <v>44387</v>
      </c>
      <c r="B61" s="4">
        <v>4.04</v>
      </c>
      <c r="C61" s="4">
        <v>4.7833333333333332</v>
      </c>
      <c r="D61" s="2">
        <v>44387.028854166667</v>
      </c>
      <c r="E61" s="5">
        <f t="shared" si="0"/>
        <v>2.8854166666666667E-2</v>
      </c>
      <c r="F61" s="2">
        <v>44387.207673611112</v>
      </c>
      <c r="G61" s="5">
        <f t="shared" si="1"/>
        <v>0.20767361111111113</v>
      </c>
      <c r="H61" t="s">
        <v>21</v>
      </c>
      <c r="I61">
        <f t="shared" si="2"/>
        <v>7</v>
      </c>
    </row>
    <row r="62" spans="1:12" x14ac:dyDescent="0.25">
      <c r="A62" s="1">
        <v>44388</v>
      </c>
      <c r="B62" s="4">
        <v>7.74</v>
      </c>
      <c r="C62" s="4">
        <v>8.6166666666666671</v>
      </c>
      <c r="D62" s="2">
        <v>44388.082662037035</v>
      </c>
      <c r="E62" s="5">
        <f t="shared" si="0"/>
        <v>8.2662037037037034E-2</v>
      </c>
      <c r="F62" s="2">
        <v>44388.420856481483</v>
      </c>
      <c r="G62" s="5">
        <f t="shared" si="1"/>
        <v>0.42085648148148147</v>
      </c>
      <c r="H62" t="s">
        <v>21</v>
      </c>
      <c r="I62">
        <f t="shared" si="2"/>
        <v>1</v>
      </c>
    </row>
    <row r="63" spans="1:12" x14ac:dyDescent="0.25">
      <c r="A63" s="1">
        <v>44389</v>
      </c>
      <c r="B63" s="4">
        <v>5.15</v>
      </c>
      <c r="C63" s="4">
        <v>5.9666666666666668</v>
      </c>
      <c r="D63" s="2">
        <v>44389.169131944444</v>
      </c>
      <c r="E63" s="5">
        <f t="shared" si="0"/>
        <v>0.16913194444444446</v>
      </c>
      <c r="F63" s="2">
        <v>44389.396909722222</v>
      </c>
      <c r="G63" s="5">
        <f t="shared" si="1"/>
        <v>0.39690972222222221</v>
      </c>
      <c r="H63" t="s">
        <v>21</v>
      </c>
      <c r="I63">
        <f t="shared" si="2"/>
        <v>2</v>
      </c>
    </row>
    <row r="64" spans="1:12" x14ac:dyDescent="0.25">
      <c r="A64" s="1">
        <v>44390</v>
      </c>
      <c r="B64" s="4">
        <v>8.58</v>
      </c>
      <c r="C64" s="4">
        <v>9.5</v>
      </c>
      <c r="D64" s="2">
        <v>44390.018784722219</v>
      </c>
      <c r="E64" s="5">
        <f t="shared" si="0"/>
        <v>1.8784722222222223E-2</v>
      </c>
      <c r="F64" s="2">
        <v>44390.394131944442</v>
      </c>
      <c r="G64" s="5">
        <f t="shared" si="1"/>
        <v>0.39413194444444444</v>
      </c>
      <c r="H64" t="s">
        <v>21</v>
      </c>
      <c r="I64">
        <f t="shared" si="2"/>
        <v>3</v>
      </c>
    </row>
    <row r="65" spans="1:9" x14ac:dyDescent="0.25">
      <c r="A65" s="1">
        <v>44391</v>
      </c>
      <c r="B65" s="4">
        <v>6.18</v>
      </c>
      <c r="C65" s="4">
        <v>6.8833333333333329</v>
      </c>
      <c r="D65" s="2">
        <v>44391.107233796298</v>
      </c>
      <c r="E65" s="5">
        <f t="shared" si="0"/>
        <v>0.1072337962962963</v>
      </c>
      <c r="F65" s="2">
        <v>44391.373553240737</v>
      </c>
      <c r="G65" s="5">
        <f t="shared" si="1"/>
        <v>0.37355324074074076</v>
      </c>
      <c r="H65" t="s">
        <v>21</v>
      </c>
      <c r="I65">
        <f t="shared" si="2"/>
        <v>4</v>
      </c>
    </row>
    <row r="66" spans="1:9" x14ac:dyDescent="0.25">
      <c r="A66" s="1">
        <v>44392</v>
      </c>
      <c r="B66" s="4">
        <v>8.92</v>
      </c>
      <c r="C66" s="4">
        <v>9.7833333333333332</v>
      </c>
      <c r="D66" s="2">
        <v>44391.963229166664</v>
      </c>
      <c r="E66" s="5">
        <f t="shared" si="0"/>
        <v>0.96322916666666669</v>
      </c>
      <c r="F66" s="2">
        <v>44392.350034722222</v>
      </c>
      <c r="G66" s="5">
        <f t="shared" si="1"/>
        <v>0.35003472222222221</v>
      </c>
      <c r="H66" t="s">
        <v>21</v>
      </c>
      <c r="I66">
        <f t="shared" si="2"/>
        <v>5</v>
      </c>
    </row>
    <row r="67" spans="1:9" x14ac:dyDescent="0.25">
      <c r="A67" s="1">
        <v>44393</v>
      </c>
      <c r="B67" s="4">
        <v>2.99</v>
      </c>
      <c r="C67" s="4">
        <v>3.5833333333333339</v>
      </c>
      <c r="D67" s="2">
        <v>44393.049768518518</v>
      </c>
      <c r="E67" s="5">
        <f t="shared" ref="E67:E130" si="3">TIME(HOUR(D67),MINUTE(D67),SECOND(D67))</f>
        <v>4.9768518518518517E-2</v>
      </c>
      <c r="F67" s="2">
        <v>44393.178587962961</v>
      </c>
      <c r="G67" s="5">
        <f t="shared" ref="G67:G130" si="4">TIME(HOUR(F67),MINUTE(F67),SECOND(F67))</f>
        <v>0.17858796296296298</v>
      </c>
      <c r="H67" t="s">
        <v>21</v>
      </c>
      <c r="I67">
        <f t="shared" ref="I67:I130" si="5">WEEKDAY(A67,1)</f>
        <v>6</v>
      </c>
    </row>
    <row r="68" spans="1:9" x14ac:dyDescent="0.25">
      <c r="A68" s="1">
        <v>44397</v>
      </c>
      <c r="B68" s="4">
        <v>8.48</v>
      </c>
      <c r="C68" s="4">
        <v>9.35</v>
      </c>
      <c r="D68" s="2">
        <v>44397.040324074071</v>
      </c>
      <c r="E68" s="5">
        <f t="shared" si="3"/>
        <v>4.0324074074074075E-2</v>
      </c>
      <c r="F68" s="2">
        <v>44397.409074074072</v>
      </c>
      <c r="G68" s="5">
        <f t="shared" si="4"/>
        <v>0.40907407407407409</v>
      </c>
      <c r="H68" t="s">
        <v>21</v>
      </c>
      <c r="I68">
        <f t="shared" si="5"/>
        <v>3</v>
      </c>
    </row>
    <row r="69" spans="1:9" x14ac:dyDescent="0.25">
      <c r="A69" s="1">
        <v>44398</v>
      </c>
      <c r="B69" s="4">
        <v>3.93</v>
      </c>
      <c r="C69" s="4">
        <v>4.6166666666666663</v>
      </c>
      <c r="D69" s="2">
        <v>44398.172199074077</v>
      </c>
      <c r="E69" s="5">
        <f t="shared" si="3"/>
        <v>0.17219907407407409</v>
      </c>
      <c r="F69" s="2">
        <v>44398.344074074077</v>
      </c>
      <c r="G69" s="5">
        <f t="shared" si="4"/>
        <v>0.34407407407407403</v>
      </c>
      <c r="H69" t="s">
        <v>21</v>
      </c>
      <c r="I69">
        <f t="shared" si="5"/>
        <v>4</v>
      </c>
    </row>
    <row r="70" spans="1:9" x14ac:dyDescent="0.25">
      <c r="A70" s="1">
        <v>44399</v>
      </c>
      <c r="B70" s="4">
        <v>6.76</v>
      </c>
      <c r="C70" s="4">
        <v>8.1166666666666671</v>
      </c>
      <c r="D70" s="2">
        <v>44399.117546296293</v>
      </c>
      <c r="E70" s="5">
        <f t="shared" si="3"/>
        <v>0.1175462962962963</v>
      </c>
      <c r="F70" s="2">
        <v>44399.434907407405</v>
      </c>
      <c r="G70" s="5">
        <f t="shared" si="4"/>
        <v>0.43490740740740735</v>
      </c>
      <c r="H70" t="s">
        <v>21</v>
      </c>
      <c r="I70">
        <f t="shared" si="5"/>
        <v>5</v>
      </c>
    </row>
    <row r="71" spans="1:9" x14ac:dyDescent="0.25">
      <c r="A71" s="1">
        <v>44400</v>
      </c>
      <c r="B71" s="4">
        <v>8.19</v>
      </c>
      <c r="C71" s="4">
        <v>9.0333333333333332</v>
      </c>
      <c r="D71" s="2">
        <v>44400.060115740744</v>
      </c>
      <c r="E71" s="5">
        <f t="shared" si="3"/>
        <v>6.011574074074074E-2</v>
      </c>
      <c r="F71" s="2">
        <v>44400.416018518517</v>
      </c>
      <c r="G71" s="5">
        <f t="shared" si="4"/>
        <v>0.41601851851851851</v>
      </c>
      <c r="H71" t="s">
        <v>21</v>
      </c>
      <c r="I71">
        <f t="shared" si="5"/>
        <v>6</v>
      </c>
    </row>
    <row r="72" spans="1:9" x14ac:dyDescent="0.25">
      <c r="A72" s="1">
        <v>44401</v>
      </c>
      <c r="B72" s="4">
        <v>8.48</v>
      </c>
      <c r="C72" s="4">
        <v>9.8166666666666664</v>
      </c>
      <c r="D72" s="2">
        <v>44401.002268518518</v>
      </c>
      <c r="E72" s="5">
        <f t="shared" si="3"/>
        <v>2.2685185185185182E-3</v>
      </c>
      <c r="F72" s="2">
        <v>44401.390810185185</v>
      </c>
      <c r="G72" s="5">
        <f t="shared" si="4"/>
        <v>0.39081018518518523</v>
      </c>
      <c r="H72" t="s">
        <v>21</v>
      </c>
      <c r="I72">
        <f t="shared" si="5"/>
        <v>7</v>
      </c>
    </row>
    <row r="73" spans="1:9" x14ac:dyDescent="0.25">
      <c r="A73" s="1">
        <v>44402</v>
      </c>
      <c r="B73" s="4">
        <v>7.31</v>
      </c>
      <c r="C73" s="4">
        <v>8.1666666666666679</v>
      </c>
      <c r="D73" s="2">
        <v>44402.068101851852</v>
      </c>
      <c r="E73" s="5">
        <f t="shared" si="3"/>
        <v>6.8101851851851858E-2</v>
      </c>
      <c r="F73" s="2">
        <v>44402.387546296297</v>
      </c>
      <c r="G73" s="5">
        <f t="shared" si="4"/>
        <v>0.38754629629629633</v>
      </c>
      <c r="H73" t="s">
        <v>21</v>
      </c>
      <c r="I73">
        <f t="shared" si="5"/>
        <v>1</v>
      </c>
    </row>
    <row r="74" spans="1:9" x14ac:dyDescent="0.25">
      <c r="A74" s="1">
        <v>44403</v>
      </c>
      <c r="B74" s="4">
        <v>6.66</v>
      </c>
      <c r="C74" s="4">
        <v>7.3833333333333329</v>
      </c>
      <c r="D74" s="2">
        <v>44403.102013888885</v>
      </c>
      <c r="E74" s="5">
        <f t="shared" si="3"/>
        <v>0.10201388888888889</v>
      </c>
      <c r="F74" s="2">
        <v>44403.388819444444</v>
      </c>
      <c r="G74" s="5">
        <f t="shared" si="4"/>
        <v>0.38881944444444444</v>
      </c>
      <c r="H74" t="s">
        <v>21</v>
      </c>
      <c r="I74">
        <f t="shared" si="5"/>
        <v>2</v>
      </c>
    </row>
    <row r="75" spans="1:9" x14ac:dyDescent="0.25">
      <c r="A75" s="1">
        <v>44404</v>
      </c>
      <c r="B75" s="4">
        <v>6.75</v>
      </c>
      <c r="C75" s="4">
        <v>8</v>
      </c>
      <c r="D75" s="2">
        <v>44404.052627314813</v>
      </c>
      <c r="E75" s="5">
        <f t="shared" si="3"/>
        <v>5.2627314814814814E-2</v>
      </c>
      <c r="F75" s="2">
        <v>44404.365474537037</v>
      </c>
      <c r="G75" s="5">
        <f t="shared" si="4"/>
        <v>0.36547453703703708</v>
      </c>
      <c r="H75" t="s">
        <v>21</v>
      </c>
      <c r="I75">
        <f t="shared" si="5"/>
        <v>3</v>
      </c>
    </row>
    <row r="76" spans="1:9" x14ac:dyDescent="0.25">
      <c r="A76" s="1">
        <v>44405</v>
      </c>
      <c r="B76" s="4">
        <v>8.52</v>
      </c>
      <c r="C76" s="4">
        <v>9.1333333333333329</v>
      </c>
      <c r="D76" s="2">
        <v>44405.019131944442</v>
      </c>
      <c r="E76" s="5">
        <f t="shared" si="3"/>
        <v>1.9131944444444444E-2</v>
      </c>
      <c r="F76" s="2">
        <v>44405.378854166665</v>
      </c>
      <c r="G76" s="5">
        <f t="shared" si="4"/>
        <v>0.37885416666666666</v>
      </c>
      <c r="H76" t="s">
        <v>21</v>
      </c>
      <c r="I76">
        <f t="shared" si="5"/>
        <v>4</v>
      </c>
    </row>
    <row r="77" spans="1:9" x14ac:dyDescent="0.25">
      <c r="A77" s="1">
        <v>44406</v>
      </c>
      <c r="B77" s="4">
        <v>7.48</v>
      </c>
      <c r="C77" s="4">
        <v>8.5500000000000007</v>
      </c>
      <c r="D77" s="2">
        <v>44406.024976851855</v>
      </c>
      <c r="E77" s="5">
        <f t="shared" si="3"/>
        <v>2.4976851851851851E-2</v>
      </c>
      <c r="F77" s="2">
        <v>44406.36074074074</v>
      </c>
      <c r="G77" s="5">
        <f t="shared" si="4"/>
        <v>0.36074074074074075</v>
      </c>
      <c r="H77" t="s">
        <v>21</v>
      </c>
      <c r="I77">
        <f t="shared" si="5"/>
        <v>5</v>
      </c>
    </row>
    <row r="78" spans="1:9" x14ac:dyDescent="0.25">
      <c r="A78" s="1">
        <v>44407</v>
      </c>
      <c r="B78" s="4">
        <v>3.2204574843427372</v>
      </c>
      <c r="C78" s="4">
        <v>4.5166666666666666</v>
      </c>
      <c r="D78" s="2">
        <v>44407.22792824074</v>
      </c>
      <c r="E78" s="5">
        <f t="shared" si="3"/>
        <v>0.22792824074074072</v>
      </c>
      <c r="F78" s="2">
        <v>44407.395833333336</v>
      </c>
      <c r="G78" s="5">
        <f t="shared" si="4"/>
        <v>0.39583333333333331</v>
      </c>
      <c r="H78" t="s">
        <v>5</v>
      </c>
      <c r="I78">
        <f t="shared" si="5"/>
        <v>6</v>
      </c>
    </row>
    <row r="79" spans="1:9" x14ac:dyDescent="0.25">
      <c r="A79" s="1">
        <v>44408</v>
      </c>
      <c r="B79" s="4">
        <v>7.04</v>
      </c>
      <c r="C79" s="4">
        <v>7.916666666666667</v>
      </c>
      <c r="D79" s="2">
        <v>44408.069502314815</v>
      </c>
      <c r="E79" s="5">
        <f t="shared" si="3"/>
        <v>6.9502314814814822E-2</v>
      </c>
      <c r="F79" s="2">
        <v>44408.378877314812</v>
      </c>
      <c r="G79" s="5">
        <f t="shared" si="4"/>
        <v>0.37887731481481479</v>
      </c>
      <c r="H79" t="s">
        <v>21</v>
      </c>
      <c r="I79">
        <f t="shared" si="5"/>
        <v>7</v>
      </c>
    </row>
    <row r="80" spans="1:9" x14ac:dyDescent="0.25">
      <c r="A80" s="1">
        <v>44409</v>
      </c>
      <c r="B80" s="4">
        <v>6.13</v>
      </c>
      <c r="C80" s="4">
        <v>7.0833333333333321</v>
      </c>
      <c r="D80" s="2">
        <v>44409.08216435185</v>
      </c>
      <c r="E80" s="5">
        <f t="shared" si="3"/>
        <v>8.216435185185185E-2</v>
      </c>
      <c r="F80" s="2">
        <v>44409.356817129628</v>
      </c>
      <c r="G80" s="5">
        <f t="shared" si="4"/>
        <v>0.35681712962962964</v>
      </c>
      <c r="H80" t="s">
        <v>21</v>
      </c>
      <c r="I80">
        <f t="shared" si="5"/>
        <v>1</v>
      </c>
    </row>
    <row r="81" spans="1:9" x14ac:dyDescent="0.25">
      <c r="A81" s="1">
        <v>44410</v>
      </c>
      <c r="B81" s="4">
        <v>7.68</v>
      </c>
      <c r="C81" s="4">
        <v>8.3833333333333329</v>
      </c>
      <c r="D81" s="2">
        <v>44410.056284722225</v>
      </c>
      <c r="E81" s="5">
        <f t="shared" si="3"/>
        <v>5.6284722222222222E-2</v>
      </c>
      <c r="F81" s="2">
        <v>44410.384756944448</v>
      </c>
      <c r="G81" s="5">
        <f t="shared" si="4"/>
        <v>0.38475694444444447</v>
      </c>
      <c r="H81" t="s">
        <v>21</v>
      </c>
      <c r="I81">
        <f t="shared" si="5"/>
        <v>2</v>
      </c>
    </row>
    <row r="82" spans="1:9" x14ac:dyDescent="0.25">
      <c r="A82" s="1">
        <v>44411</v>
      </c>
      <c r="B82" s="4">
        <v>7.15</v>
      </c>
      <c r="C82" s="4">
        <v>7.916666666666667</v>
      </c>
      <c r="D82" s="2">
        <v>44411.074097222219</v>
      </c>
      <c r="E82" s="5">
        <f t="shared" si="3"/>
        <v>7.4097222222222217E-2</v>
      </c>
      <c r="F82" s="2">
        <v>44411.383472222224</v>
      </c>
      <c r="G82" s="5">
        <f t="shared" si="4"/>
        <v>0.38347222222222221</v>
      </c>
      <c r="H82" t="s">
        <v>21</v>
      </c>
      <c r="I82">
        <f t="shared" si="5"/>
        <v>3</v>
      </c>
    </row>
    <row r="83" spans="1:9" x14ac:dyDescent="0.25">
      <c r="A83" s="1">
        <v>44412</v>
      </c>
      <c r="B83" s="4">
        <v>7.52</v>
      </c>
      <c r="C83" s="4">
        <v>8.4</v>
      </c>
      <c r="D83" s="2">
        <v>44412.027465277781</v>
      </c>
      <c r="E83" s="5">
        <f t="shared" si="3"/>
        <v>2.7465277777777772E-2</v>
      </c>
      <c r="F83" s="2">
        <v>44412.356979166667</v>
      </c>
      <c r="G83" s="5">
        <f t="shared" si="4"/>
        <v>0.35697916666666668</v>
      </c>
      <c r="H83" t="s">
        <v>21</v>
      </c>
      <c r="I83">
        <f t="shared" si="5"/>
        <v>4</v>
      </c>
    </row>
    <row r="84" spans="1:9" x14ac:dyDescent="0.25">
      <c r="A84" s="1">
        <v>44413</v>
      </c>
      <c r="B84" s="4">
        <v>6.96</v>
      </c>
      <c r="C84" s="4">
        <v>7.75</v>
      </c>
      <c r="D84" s="2">
        <v>44413.098576388889</v>
      </c>
      <c r="E84" s="5">
        <f t="shared" si="3"/>
        <v>9.857638888888888E-2</v>
      </c>
      <c r="F84" s="2">
        <v>44413.401006944441</v>
      </c>
      <c r="G84" s="5">
        <f t="shared" si="4"/>
        <v>0.40100694444444446</v>
      </c>
      <c r="H84" t="s">
        <v>21</v>
      </c>
      <c r="I84">
        <f t="shared" si="5"/>
        <v>5</v>
      </c>
    </row>
    <row r="85" spans="1:9" x14ac:dyDescent="0.25">
      <c r="A85" s="1">
        <v>44414</v>
      </c>
      <c r="B85" s="4">
        <v>6.41</v>
      </c>
      <c r="C85" s="4">
        <v>7.4</v>
      </c>
      <c r="D85" s="2">
        <v>44414.045324074075</v>
      </c>
      <c r="E85" s="5">
        <f t="shared" si="3"/>
        <v>4.5324074074074072E-2</v>
      </c>
      <c r="F85" s="2">
        <v>44414.333171296297</v>
      </c>
      <c r="G85" s="5">
        <f t="shared" si="4"/>
        <v>0.33317129629629633</v>
      </c>
      <c r="H85" t="s">
        <v>21</v>
      </c>
      <c r="I85">
        <f t="shared" si="5"/>
        <v>6</v>
      </c>
    </row>
    <row r="86" spans="1:9" x14ac:dyDescent="0.25">
      <c r="A86" s="1">
        <v>44417</v>
      </c>
      <c r="B86" s="4">
        <v>8.4700000000000006</v>
      </c>
      <c r="C86" s="4">
        <v>9.35</v>
      </c>
      <c r="D86" s="2">
        <v>44417.019675925927</v>
      </c>
      <c r="E86" s="5">
        <f t="shared" si="3"/>
        <v>1.9675925925925927E-2</v>
      </c>
      <c r="F86" s="2">
        <v>44417.388425925928</v>
      </c>
      <c r="G86" s="5">
        <f t="shared" si="4"/>
        <v>0.38842592592592595</v>
      </c>
      <c r="H86" t="s">
        <v>21</v>
      </c>
      <c r="I86">
        <f t="shared" si="5"/>
        <v>2</v>
      </c>
    </row>
    <row r="87" spans="1:9" x14ac:dyDescent="0.25">
      <c r="A87" s="1">
        <v>44418</v>
      </c>
      <c r="B87" s="4">
        <v>7.09</v>
      </c>
      <c r="C87" s="4">
        <v>8.7666666666666675</v>
      </c>
      <c r="D87" s="2">
        <v>44418.013298611113</v>
      </c>
      <c r="E87" s="5">
        <f t="shared" si="3"/>
        <v>1.329861111111111E-2</v>
      </c>
      <c r="F87" s="2">
        <v>44418.357743055552</v>
      </c>
      <c r="G87" s="5">
        <f t="shared" si="4"/>
        <v>0.35774305555555558</v>
      </c>
      <c r="H87" t="s">
        <v>21</v>
      </c>
      <c r="I87">
        <f t="shared" si="5"/>
        <v>3</v>
      </c>
    </row>
    <row r="88" spans="1:9" x14ac:dyDescent="0.25">
      <c r="A88" s="1">
        <v>44420</v>
      </c>
      <c r="B88" s="4">
        <v>9.01</v>
      </c>
      <c r="C88" s="4">
        <v>10.3</v>
      </c>
      <c r="D88" s="2">
        <v>44419.972604166665</v>
      </c>
      <c r="E88" s="5">
        <f t="shared" si="3"/>
        <v>0.97260416666666671</v>
      </c>
      <c r="F88" s="2">
        <v>44420.380937499998</v>
      </c>
      <c r="G88" s="5">
        <f t="shared" si="4"/>
        <v>0.38093749999999998</v>
      </c>
      <c r="H88" t="s">
        <v>21</v>
      </c>
      <c r="I88">
        <f t="shared" si="5"/>
        <v>5</v>
      </c>
    </row>
    <row r="89" spans="1:9" x14ac:dyDescent="0.25">
      <c r="A89" s="1">
        <v>44421</v>
      </c>
      <c r="B89" s="4">
        <v>6.36</v>
      </c>
      <c r="C89" s="4">
        <v>7.0166666666666657</v>
      </c>
      <c r="D89" s="2">
        <v>44421.089282407411</v>
      </c>
      <c r="E89" s="5">
        <f t="shared" si="3"/>
        <v>8.9282407407407408E-2</v>
      </c>
      <c r="F89" s="2">
        <v>44421.360810185186</v>
      </c>
      <c r="G89" s="5">
        <f t="shared" si="4"/>
        <v>0.36081018518518521</v>
      </c>
      <c r="H89" t="s">
        <v>21</v>
      </c>
      <c r="I89">
        <f t="shared" si="5"/>
        <v>6</v>
      </c>
    </row>
    <row r="90" spans="1:9" x14ac:dyDescent="0.25">
      <c r="A90" s="1">
        <v>44422</v>
      </c>
      <c r="B90" s="4">
        <v>4.45</v>
      </c>
      <c r="C90" s="4">
        <v>5.9666666666666668</v>
      </c>
      <c r="D90" s="2">
        <v>44422.073437500003</v>
      </c>
      <c r="E90" s="5">
        <f t="shared" si="3"/>
        <v>7.3437500000000003E-2</v>
      </c>
      <c r="F90" s="2">
        <v>44422.301215277781</v>
      </c>
      <c r="G90" s="5">
        <f t="shared" si="4"/>
        <v>0.30121527777777779</v>
      </c>
      <c r="H90" t="s">
        <v>21</v>
      </c>
      <c r="I90">
        <f t="shared" si="5"/>
        <v>7</v>
      </c>
    </row>
    <row r="91" spans="1:9" x14ac:dyDescent="0.25">
      <c r="A91" s="1">
        <v>44424</v>
      </c>
      <c r="B91" s="4">
        <v>8.1905933142930216</v>
      </c>
      <c r="C91" s="4">
        <v>9.35</v>
      </c>
      <c r="D91" s="2">
        <v>44424.023888888885</v>
      </c>
      <c r="E91" s="5">
        <f t="shared" si="3"/>
        <v>2.388888888888889E-2</v>
      </c>
      <c r="F91" s="2">
        <v>44424.392939814818</v>
      </c>
      <c r="G91" s="5">
        <f t="shared" si="4"/>
        <v>0.39293981481481483</v>
      </c>
      <c r="H91" t="s">
        <v>5</v>
      </c>
      <c r="I91">
        <f t="shared" si="5"/>
        <v>2</v>
      </c>
    </row>
    <row r="92" spans="1:9" x14ac:dyDescent="0.25">
      <c r="A92" s="1">
        <v>44425</v>
      </c>
      <c r="B92" s="4">
        <v>7.21</v>
      </c>
      <c r="C92" s="4">
        <v>8.1333333333333329</v>
      </c>
      <c r="D92" s="2">
        <v>44424.99795138889</v>
      </c>
      <c r="E92" s="5">
        <f t="shared" si="3"/>
        <v>0.99795138888888879</v>
      </c>
      <c r="F92" s="2">
        <v>44425.316354166665</v>
      </c>
      <c r="G92" s="5">
        <f t="shared" si="4"/>
        <v>0.31635416666666666</v>
      </c>
      <c r="H92" t="s">
        <v>21</v>
      </c>
      <c r="I92">
        <f t="shared" si="5"/>
        <v>3</v>
      </c>
    </row>
    <row r="93" spans="1:9" x14ac:dyDescent="0.25">
      <c r="A93" s="1">
        <v>44426</v>
      </c>
      <c r="B93" s="4">
        <v>3.35</v>
      </c>
      <c r="C93" s="4">
        <v>4.2333333333333334</v>
      </c>
      <c r="D93" s="2">
        <v>44426.109606481485</v>
      </c>
      <c r="E93" s="5">
        <f t="shared" si="3"/>
        <v>0.10960648148148149</v>
      </c>
      <c r="F93" s="2">
        <v>44426.265509259261</v>
      </c>
      <c r="G93" s="5">
        <f t="shared" si="4"/>
        <v>0.26550925925925922</v>
      </c>
      <c r="H93" t="s">
        <v>21</v>
      </c>
      <c r="I93">
        <f t="shared" si="5"/>
        <v>4</v>
      </c>
    </row>
    <row r="94" spans="1:9" x14ac:dyDescent="0.25">
      <c r="A94" s="1">
        <v>44428</v>
      </c>
      <c r="B94" s="4">
        <v>7.26</v>
      </c>
      <c r="C94" s="4">
        <v>8.0166666666666657</v>
      </c>
      <c r="D94" s="2">
        <v>44427.943055555559</v>
      </c>
      <c r="E94" s="5">
        <f t="shared" si="3"/>
        <v>0.94305555555555554</v>
      </c>
      <c r="F94" s="2">
        <v>44428.256597222222</v>
      </c>
      <c r="G94" s="5">
        <f t="shared" si="4"/>
        <v>0.2565972222222222</v>
      </c>
      <c r="H94" t="s">
        <v>21</v>
      </c>
      <c r="I94">
        <f t="shared" si="5"/>
        <v>6</v>
      </c>
    </row>
    <row r="95" spans="1:9" x14ac:dyDescent="0.25">
      <c r="A95" s="1">
        <v>44431</v>
      </c>
      <c r="B95" s="4">
        <v>5.09</v>
      </c>
      <c r="C95" s="4">
        <v>5.7833333333333332</v>
      </c>
      <c r="D95" s="2">
        <v>44431.032546296294</v>
      </c>
      <c r="E95" s="5">
        <f t="shared" si="3"/>
        <v>3.2546296296296295E-2</v>
      </c>
      <c r="F95" s="2">
        <v>44431.252685185187</v>
      </c>
      <c r="G95" s="5">
        <f t="shared" si="4"/>
        <v>0.25268518518518518</v>
      </c>
      <c r="H95" t="s">
        <v>21</v>
      </c>
      <c r="I95">
        <f t="shared" si="5"/>
        <v>2</v>
      </c>
    </row>
    <row r="96" spans="1:9" x14ac:dyDescent="0.25">
      <c r="A96" s="1">
        <v>44431</v>
      </c>
      <c r="B96" s="4">
        <v>6.12</v>
      </c>
      <c r="C96" s="4">
        <v>6.8333333333333339</v>
      </c>
      <c r="D96" s="2">
        <v>44431.988171296296</v>
      </c>
      <c r="E96" s="5">
        <f t="shared" si="3"/>
        <v>0.9881712962962963</v>
      </c>
      <c r="F96" s="2">
        <v>44432.252060185187</v>
      </c>
      <c r="G96" s="5">
        <f t="shared" si="4"/>
        <v>0.25206018518518519</v>
      </c>
      <c r="H96" t="s">
        <v>21</v>
      </c>
      <c r="I96">
        <f t="shared" si="5"/>
        <v>2</v>
      </c>
    </row>
    <row r="97" spans="1:9" x14ac:dyDescent="0.25">
      <c r="A97" s="1">
        <v>44433</v>
      </c>
      <c r="B97" s="4">
        <v>5.87</v>
      </c>
      <c r="C97" s="4">
        <v>6.4333333333333336</v>
      </c>
      <c r="D97" s="2">
        <v>44433.001759259256</v>
      </c>
      <c r="E97" s="5">
        <f t="shared" si="3"/>
        <v>1.7592592592592592E-3</v>
      </c>
      <c r="F97" s="2">
        <v>44433.248981481483</v>
      </c>
      <c r="G97" s="5">
        <f t="shared" si="4"/>
        <v>0.24898148148148147</v>
      </c>
      <c r="H97" t="s">
        <v>21</v>
      </c>
      <c r="I97">
        <f t="shared" si="5"/>
        <v>4</v>
      </c>
    </row>
    <row r="98" spans="1:9" x14ac:dyDescent="0.25">
      <c r="A98" s="1">
        <v>44434</v>
      </c>
      <c r="B98" s="4">
        <v>6.56</v>
      </c>
      <c r="C98" s="4">
        <v>7.3666666666666671</v>
      </c>
      <c r="D98" s="2">
        <v>44433.969386574077</v>
      </c>
      <c r="E98" s="5">
        <f t="shared" si="3"/>
        <v>0.96938657407407414</v>
      </c>
      <c r="F98" s="2">
        <v>44434.255844907406</v>
      </c>
      <c r="G98" s="5">
        <f t="shared" si="4"/>
        <v>0.2558449074074074</v>
      </c>
      <c r="H98" t="s">
        <v>21</v>
      </c>
      <c r="I98">
        <f t="shared" si="5"/>
        <v>5</v>
      </c>
    </row>
    <row r="99" spans="1:9" x14ac:dyDescent="0.25">
      <c r="A99" s="1">
        <v>44435</v>
      </c>
      <c r="B99" s="4">
        <v>6.65</v>
      </c>
      <c r="C99" s="4">
        <v>7.7833333333333332</v>
      </c>
      <c r="D99" s="2">
        <v>44434.951770833337</v>
      </c>
      <c r="E99" s="5">
        <f t="shared" si="3"/>
        <v>0.95177083333333334</v>
      </c>
      <c r="F99" s="2">
        <v>44435.255590277775</v>
      </c>
      <c r="G99" s="5">
        <f t="shared" si="4"/>
        <v>0.25559027777777776</v>
      </c>
      <c r="H99" t="s">
        <v>21</v>
      </c>
      <c r="I99">
        <f t="shared" si="5"/>
        <v>6</v>
      </c>
    </row>
    <row r="100" spans="1:9" x14ac:dyDescent="0.25">
      <c r="A100" s="1">
        <v>44438</v>
      </c>
      <c r="B100" s="4">
        <v>7.41</v>
      </c>
      <c r="C100" s="4">
        <v>8.5333333333333332</v>
      </c>
      <c r="D100" s="2">
        <v>44437.923217592594</v>
      </c>
      <c r="E100" s="5">
        <f t="shared" si="3"/>
        <v>0.92321759259259262</v>
      </c>
      <c r="F100" s="2">
        <v>44438.257939814815</v>
      </c>
      <c r="G100" s="5">
        <f t="shared" si="4"/>
        <v>0.25793981481481482</v>
      </c>
      <c r="H100" t="s">
        <v>21</v>
      </c>
      <c r="I100">
        <f t="shared" si="5"/>
        <v>2</v>
      </c>
    </row>
    <row r="101" spans="1:9" x14ac:dyDescent="0.25">
      <c r="A101" s="1">
        <v>44439</v>
      </c>
      <c r="B101" s="4">
        <v>5.94</v>
      </c>
      <c r="C101" s="4">
        <v>6.8666666666666671</v>
      </c>
      <c r="D101" s="2">
        <v>44438.975370370368</v>
      </c>
      <c r="E101" s="5">
        <f t="shared" si="3"/>
        <v>0.97537037037037033</v>
      </c>
      <c r="F101" s="2">
        <v>44439.240995370368</v>
      </c>
      <c r="G101" s="5">
        <f t="shared" si="4"/>
        <v>0.24099537037037036</v>
      </c>
      <c r="H101" t="s">
        <v>21</v>
      </c>
      <c r="I101">
        <f t="shared" si="5"/>
        <v>3</v>
      </c>
    </row>
    <row r="102" spans="1:9" x14ac:dyDescent="0.25">
      <c r="A102" s="1">
        <v>44441</v>
      </c>
      <c r="B102" s="4">
        <v>5.87</v>
      </c>
      <c r="C102" s="4">
        <v>6.4833333333333334</v>
      </c>
      <c r="D102" s="2">
        <v>44441.999537037038</v>
      </c>
      <c r="E102" s="5">
        <f t="shared" si="3"/>
        <v>0.999537037037037</v>
      </c>
      <c r="F102" s="2">
        <v>44442.249189814815</v>
      </c>
      <c r="G102" s="5">
        <f t="shared" si="4"/>
        <v>0.24918981481481484</v>
      </c>
      <c r="H102" t="s">
        <v>21</v>
      </c>
      <c r="I102">
        <f t="shared" si="5"/>
        <v>5</v>
      </c>
    </row>
    <row r="103" spans="1:9" x14ac:dyDescent="0.25">
      <c r="A103" s="1">
        <v>44445</v>
      </c>
      <c r="B103" s="4">
        <v>7.66</v>
      </c>
      <c r="C103" s="4">
        <v>8.5166666666666675</v>
      </c>
      <c r="D103" s="2">
        <v>44445.020173611112</v>
      </c>
      <c r="E103" s="5">
        <f t="shared" si="3"/>
        <v>2.0173611111111111E-2</v>
      </c>
      <c r="F103" s="2">
        <v>44445.354201388887</v>
      </c>
      <c r="G103" s="5">
        <f t="shared" si="4"/>
        <v>0.35420138888888886</v>
      </c>
      <c r="H103" t="s">
        <v>21</v>
      </c>
      <c r="I103">
        <f t="shared" si="5"/>
        <v>2</v>
      </c>
    </row>
    <row r="104" spans="1:9" x14ac:dyDescent="0.25">
      <c r="A104" s="1">
        <v>44446</v>
      </c>
      <c r="B104" s="4">
        <v>4.5599999999999996</v>
      </c>
      <c r="C104" s="4">
        <v>5.3</v>
      </c>
      <c r="D104" s="2">
        <v>44446.049618055556</v>
      </c>
      <c r="E104" s="5">
        <f t="shared" si="3"/>
        <v>4.9618055555555561E-2</v>
      </c>
      <c r="F104" s="2">
        <v>44446.249618055554</v>
      </c>
      <c r="G104" s="5">
        <f t="shared" si="4"/>
        <v>0.24961805555555558</v>
      </c>
      <c r="H104" t="s">
        <v>21</v>
      </c>
      <c r="I104">
        <f t="shared" si="5"/>
        <v>3</v>
      </c>
    </row>
    <row r="105" spans="1:9" x14ac:dyDescent="0.25">
      <c r="A105" s="1">
        <v>44446</v>
      </c>
      <c r="B105" s="4">
        <v>6.587183462132093</v>
      </c>
      <c r="C105" s="4">
        <v>7.9833333333333334</v>
      </c>
      <c r="D105" s="2">
        <v>44446.945081018515</v>
      </c>
      <c r="E105" s="5">
        <f t="shared" si="3"/>
        <v>0.94508101851851845</v>
      </c>
      <c r="F105" s="2">
        <v>44447.256944444445</v>
      </c>
      <c r="G105" s="5">
        <f t="shared" si="4"/>
        <v>0.25694444444444448</v>
      </c>
      <c r="H105" t="s">
        <v>5</v>
      </c>
      <c r="I105">
        <f t="shared" si="5"/>
        <v>3</v>
      </c>
    </row>
    <row r="106" spans="1:9" x14ac:dyDescent="0.25">
      <c r="A106" s="1">
        <v>44448</v>
      </c>
      <c r="B106" s="4">
        <v>6.3</v>
      </c>
      <c r="C106" s="4">
        <v>7.25</v>
      </c>
      <c r="D106" s="2">
        <v>44447.989583333336</v>
      </c>
      <c r="E106" s="5">
        <f t="shared" si="3"/>
        <v>0.98958333333333337</v>
      </c>
      <c r="F106" s="2">
        <v>44448.271180555559</v>
      </c>
      <c r="G106" s="5">
        <f t="shared" si="4"/>
        <v>0.27118055555555554</v>
      </c>
      <c r="H106" t="s">
        <v>21</v>
      </c>
      <c r="I106">
        <f t="shared" si="5"/>
        <v>5</v>
      </c>
    </row>
    <row r="107" spans="1:9" x14ac:dyDescent="0.25">
      <c r="A107" s="1">
        <v>44449</v>
      </c>
      <c r="B107" s="4">
        <v>5.83</v>
      </c>
      <c r="C107" s="4">
        <v>6.6833333333333336</v>
      </c>
      <c r="D107" s="2">
        <v>44449.004479166666</v>
      </c>
      <c r="E107" s="5">
        <f t="shared" si="3"/>
        <v>4.4791666666666669E-3</v>
      </c>
      <c r="F107" s="2">
        <v>44449.262118055558</v>
      </c>
      <c r="G107" s="5">
        <f t="shared" si="4"/>
        <v>0.26211805555555556</v>
      </c>
      <c r="H107" t="s">
        <v>21</v>
      </c>
      <c r="I107">
        <f t="shared" si="5"/>
        <v>6</v>
      </c>
    </row>
    <row r="108" spans="1:9" x14ac:dyDescent="0.25">
      <c r="A108" s="1">
        <v>44452</v>
      </c>
      <c r="B108" s="4">
        <v>7.17</v>
      </c>
      <c r="C108" s="4">
        <v>8.3333333333333339</v>
      </c>
      <c r="D108" s="2">
        <v>44451.936018518521</v>
      </c>
      <c r="E108" s="5">
        <f t="shared" si="3"/>
        <v>0.93601851851851858</v>
      </c>
      <c r="F108" s="2">
        <v>44452.262407407405</v>
      </c>
      <c r="G108" s="5">
        <f t="shared" si="4"/>
        <v>0.26240740740740742</v>
      </c>
      <c r="H108" t="s">
        <v>21</v>
      </c>
      <c r="I108">
        <f t="shared" si="5"/>
        <v>2</v>
      </c>
    </row>
    <row r="109" spans="1:9" x14ac:dyDescent="0.25">
      <c r="A109" s="1">
        <v>44453</v>
      </c>
      <c r="B109" s="4">
        <v>6.43</v>
      </c>
      <c r="C109" s="4">
        <v>7.2333333333333334</v>
      </c>
      <c r="D109" s="2">
        <v>44452.978495370371</v>
      </c>
      <c r="E109" s="5">
        <f t="shared" si="3"/>
        <v>0.97849537037037038</v>
      </c>
      <c r="F109" s="2">
        <v>44453.259398148148</v>
      </c>
      <c r="G109" s="5">
        <f t="shared" si="4"/>
        <v>0.25939814814814816</v>
      </c>
      <c r="H109" t="s">
        <v>21</v>
      </c>
      <c r="I109">
        <f t="shared" si="5"/>
        <v>3</v>
      </c>
    </row>
    <row r="110" spans="1:9" x14ac:dyDescent="0.25">
      <c r="A110" s="1">
        <v>44453</v>
      </c>
      <c r="B110" s="4">
        <v>6.69</v>
      </c>
      <c r="C110" s="4">
        <v>7.2666666666666666</v>
      </c>
      <c r="D110" s="2">
        <v>44453.970868055556</v>
      </c>
      <c r="E110" s="5">
        <f t="shared" si="3"/>
        <v>0.97086805555555555</v>
      </c>
      <c r="F110" s="2">
        <v>44454.252812500003</v>
      </c>
      <c r="G110" s="5">
        <f t="shared" si="4"/>
        <v>0.2528125</v>
      </c>
      <c r="H110" t="s">
        <v>21</v>
      </c>
      <c r="I110">
        <f t="shared" si="5"/>
        <v>3</v>
      </c>
    </row>
    <row r="111" spans="1:9" x14ac:dyDescent="0.25">
      <c r="A111" s="1">
        <v>44455</v>
      </c>
      <c r="B111" s="4">
        <v>5.74</v>
      </c>
      <c r="C111" s="4">
        <v>6.8333333333333339</v>
      </c>
      <c r="D111" s="2">
        <v>44455.006215277775</v>
      </c>
      <c r="E111" s="5">
        <f t="shared" si="3"/>
        <v>6.215277777777777E-3</v>
      </c>
      <c r="F111" s="2">
        <v>44455.270104166666</v>
      </c>
      <c r="G111" s="5">
        <f t="shared" si="4"/>
        <v>0.27010416666666665</v>
      </c>
      <c r="H111" t="s">
        <v>21</v>
      </c>
      <c r="I111">
        <f t="shared" si="5"/>
        <v>5</v>
      </c>
    </row>
    <row r="112" spans="1:9" x14ac:dyDescent="0.25">
      <c r="A112" s="1">
        <v>44456</v>
      </c>
      <c r="B112" s="4">
        <v>5.66</v>
      </c>
      <c r="C112" s="4">
        <v>6.2</v>
      </c>
      <c r="D112" s="2">
        <v>44456.011701388888</v>
      </c>
      <c r="E112" s="5">
        <f t="shared" si="3"/>
        <v>1.1701388888888891E-2</v>
      </c>
      <c r="F112" s="2">
        <v>44456.249548611115</v>
      </c>
      <c r="G112" s="5">
        <f t="shared" si="4"/>
        <v>0.24954861111111112</v>
      </c>
      <c r="H112" t="s">
        <v>21</v>
      </c>
      <c r="I112">
        <f t="shared" si="5"/>
        <v>6</v>
      </c>
    </row>
    <row r="113" spans="1:9" x14ac:dyDescent="0.25">
      <c r="A113" s="1">
        <v>44459</v>
      </c>
      <c r="B113" s="4">
        <v>3.0371074774754332</v>
      </c>
      <c r="C113" s="4">
        <v>3.9833333333333334</v>
      </c>
      <c r="D113" s="2">
        <v>44459.111817129633</v>
      </c>
      <c r="E113" s="5">
        <f t="shared" si="3"/>
        <v>0.11181712962962963</v>
      </c>
      <c r="F113" s="2">
        <v>44459.256956018522</v>
      </c>
      <c r="G113" s="5">
        <f t="shared" si="4"/>
        <v>0.25695601851851851</v>
      </c>
      <c r="H113" t="s">
        <v>5</v>
      </c>
      <c r="I113">
        <f t="shared" si="5"/>
        <v>2</v>
      </c>
    </row>
    <row r="114" spans="1:9" x14ac:dyDescent="0.25">
      <c r="A114" s="1">
        <v>44460</v>
      </c>
      <c r="B114" s="4">
        <v>5.38</v>
      </c>
      <c r="C114" s="4">
        <v>5.9833333333333334</v>
      </c>
      <c r="D114" s="2">
        <v>44460.021215277775</v>
      </c>
      <c r="E114" s="5">
        <f t="shared" si="3"/>
        <v>2.1215277777777777E-2</v>
      </c>
      <c r="F114" s="2">
        <v>44460.2496875</v>
      </c>
      <c r="G114" s="5">
        <f t="shared" si="4"/>
        <v>0.24968749999999998</v>
      </c>
      <c r="H114" t="s">
        <v>21</v>
      </c>
      <c r="I114">
        <f t="shared" si="5"/>
        <v>3</v>
      </c>
    </row>
    <row r="115" spans="1:9" x14ac:dyDescent="0.25">
      <c r="A115" s="1">
        <v>44461</v>
      </c>
      <c r="B115" s="4">
        <v>6.86</v>
      </c>
      <c r="C115" s="4">
        <v>7.9833333333333334</v>
      </c>
      <c r="D115" s="2">
        <v>44460.956435185188</v>
      </c>
      <c r="E115" s="5">
        <f t="shared" si="3"/>
        <v>0.95643518518518522</v>
      </c>
      <c r="F115" s="2">
        <v>44461.268587962964</v>
      </c>
      <c r="G115" s="5">
        <f t="shared" si="4"/>
        <v>0.26858796296296295</v>
      </c>
      <c r="H115" t="s">
        <v>21</v>
      </c>
      <c r="I115">
        <f t="shared" si="5"/>
        <v>4</v>
      </c>
    </row>
    <row r="116" spans="1:9" x14ac:dyDescent="0.25">
      <c r="A116" s="1">
        <v>44462</v>
      </c>
      <c r="B116" s="4">
        <v>6.39</v>
      </c>
      <c r="C116" s="4">
        <v>7.0833333333333321</v>
      </c>
      <c r="D116" s="2">
        <v>44462.001134259262</v>
      </c>
      <c r="E116" s="5">
        <f t="shared" si="3"/>
        <v>1.1342592592592591E-3</v>
      </c>
      <c r="F116" s="2">
        <v>44462.275787037041</v>
      </c>
      <c r="G116" s="5">
        <f t="shared" si="4"/>
        <v>0.27578703703703705</v>
      </c>
      <c r="H116" t="s">
        <v>21</v>
      </c>
      <c r="I116">
        <f t="shared" si="5"/>
        <v>5</v>
      </c>
    </row>
    <row r="117" spans="1:9" x14ac:dyDescent="0.25">
      <c r="A117" s="1">
        <v>44463</v>
      </c>
      <c r="B117" s="4">
        <v>6.63</v>
      </c>
      <c r="C117" s="4">
        <v>8.3333333333333339</v>
      </c>
      <c r="D117" s="2">
        <v>44462.950162037036</v>
      </c>
      <c r="E117" s="5">
        <f t="shared" si="3"/>
        <v>0.95016203703703705</v>
      </c>
      <c r="F117" s="2">
        <v>44463.276550925926</v>
      </c>
      <c r="G117" s="5">
        <f t="shared" si="4"/>
        <v>0.27655092592592595</v>
      </c>
      <c r="H117" t="s">
        <v>21</v>
      </c>
      <c r="I117">
        <f t="shared" si="5"/>
        <v>6</v>
      </c>
    </row>
    <row r="118" spans="1:9" x14ac:dyDescent="0.25">
      <c r="A118" s="1">
        <v>44466</v>
      </c>
      <c r="B118" s="4">
        <v>7.7</v>
      </c>
      <c r="C118" s="4">
        <v>8.4666666666666668</v>
      </c>
      <c r="D118" s="2">
        <v>44465.923310185186</v>
      </c>
      <c r="E118" s="5">
        <f t="shared" si="3"/>
        <v>0.92331018518518515</v>
      </c>
      <c r="F118" s="2">
        <v>44466.255254629628</v>
      </c>
      <c r="G118" s="5">
        <f t="shared" si="4"/>
        <v>0.25525462962962964</v>
      </c>
      <c r="H118" t="s">
        <v>21</v>
      </c>
      <c r="I118">
        <f t="shared" si="5"/>
        <v>2</v>
      </c>
    </row>
    <row r="119" spans="1:9" x14ac:dyDescent="0.25">
      <c r="A119" s="1">
        <v>44467</v>
      </c>
      <c r="B119" s="4">
        <v>6.59</v>
      </c>
      <c r="C119" s="4">
        <v>7.95</v>
      </c>
      <c r="D119" s="2">
        <v>44467.016504629632</v>
      </c>
      <c r="E119" s="5">
        <f t="shared" si="3"/>
        <v>1.650462962962963E-2</v>
      </c>
      <c r="F119" s="2">
        <v>44467.326921296299</v>
      </c>
      <c r="G119" s="5">
        <f t="shared" si="4"/>
        <v>0.32692129629629629</v>
      </c>
      <c r="H119" t="s">
        <v>21</v>
      </c>
      <c r="I119">
        <f t="shared" si="5"/>
        <v>3</v>
      </c>
    </row>
    <row r="120" spans="1:9" x14ac:dyDescent="0.25">
      <c r="A120" s="1">
        <v>44468</v>
      </c>
      <c r="B120" s="4">
        <v>6.46</v>
      </c>
      <c r="C120" s="4">
        <v>7.9</v>
      </c>
      <c r="D120" s="2">
        <v>44467.966423611113</v>
      </c>
      <c r="E120" s="5">
        <f t="shared" si="3"/>
        <v>0.96642361111111119</v>
      </c>
      <c r="F120" s="2">
        <v>44468.274756944447</v>
      </c>
      <c r="G120" s="5">
        <f t="shared" si="4"/>
        <v>0.27475694444444443</v>
      </c>
      <c r="H120" t="s">
        <v>21</v>
      </c>
      <c r="I120">
        <f t="shared" si="5"/>
        <v>4</v>
      </c>
    </row>
    <row r="121" spans="1:9" x14ac:dyDescent="0.25">
      <c r="A121" s="1">
        <v>44469</v>
      </c>
      <c r="B121" s="4">
        <v>7.01</v>
      </c>
      <c r="C121" s="4">
        <v>7.6333333333333329</v>
      </c>
      <c r="D121" s="2">
        <v>44468.962731481479</v>
      </c>
      <c r="E121" s="5">
        <f t="shared" si="3"/>
        <v>0.96273148148148147</v>
      </c>
      <c r="F121" s="2">
        <v>44469.259953703702</v>
      </c>
      <c r="G121" s="5">
        <f t="shared" si="4"/>
        <v>0.25995370370370369</v>
      </c>
      <c r="H121" t="s">
        <v>21</v>
      </c>
      <c r="I121">
        <f t="shared" si="5"/>
        <v>5</v>
      </c>
    </row>
    <row r="122" spans="1:9" x14ac:dyDescent="0.25">
      <c r="A122" s="1">
        <v>44470</v>
      </c>
      <c r="B122" s="4">
        <v>5.87</v>
      </c>
      <c r="C122" s="4">
        <v>6.75</v>
      </c>
      <c r="D122" s="2">
        <v>44469.999583333331</v>
      </c>
      <c r="E122" s="5">
        <f t="shared" si="3"/>
        <v>0.99958333333333327</v>
      </c>
      <c r="F122" s="2">
        <v>44470.26</v>
      </c>
      <c r="G122" s="5">
        <f t="shared" si="4"/>
        <v>0.26</v>
      </c>
      <c r="H122" t="s">
        <v>21</v>
      </c>
      <c r="I122">
        <f t="shared" si="5"/>
        <v>6</v>
      </c>
    </row>
    <row r="123" spans="1:9" x14ac:dyDescent="0.25">
      <c r="A123" s="1">
        <v>44473</v>
      </c>
      <c r="B123" s="4">
        <v>5.16</v>
      </c>
      <c r="C123" s="4">
        <v>5.7333333333333334</v>
      </c>
      <c r="D123" s="2">
        <v>44473.041087962964</v>
      </c>
      <c r="E123" s="5">
        <f t="shared" si="3"/>
        <v>4.1087962962962958E-2</v>
      </c>
      <c r="F123" s="2">
        <v>44473.25949074074</v>
      </c>
      <c r="G123" s="5">
        <f t="shared" si="4"/>
        <v>0.25949074074074074</v>
      </c>
      <c r="H123" t="s">
        <v>21</v>
      </c>
      <c r="I123">
        <f t="shared" si="5"/>
        <v>2</v>
      </c>
    </row>
    <row r="124" spans="1:9" x14ac:dyDescent="0.25">
      <c r="A124" s="1">
        <v>44473</v>
      </c>
      <c r="B124" s="4">
        <v>6.6755053408082485</v>
      </c>
      <c r="C124" s="4">
        <v>7.75</v>
      </c>
      <c r="D124" s="2">
        <v>44473.954699074071</v>
      </c>
      <c r="E124" s="5">
        <f t="shared" si="3"/>
        <v>0.95469907407407406</v>
      </c>
      <c r="F124" s="2">
        <v>44474.256967592592</v>
      </c>
      <c r="G124" s="5">
        <f t="shared" si="4"/>
        <v>0.25696759259259261</v>
      </c>
      <c r="H124" t="s">
        <v>5</v>
      </c>
      <c r="I124">
        <f t="shared" si="5"/>
        <v>2</v>
      </c>
    </row>
    <row r="125" spans="1:9" x14ac:dyDescent="0.25">
      <c r="A125" s="1">
        <v>44475</v>
      </c>
      <c r="B125" s="4">
        <v>5.17</v>
      </c>
      <c r="C125" s="4">
        <v>5.7333333333333334</v>
      </c>
      <c r="D125" s="2">
        <v>44475.052129629628</v>
      </c>
      <c r="E125" s="5">
        <f t="shared" si="3"/>
        <v>5.212962962962963E-2</v>
      </c>
      <c r="F125" s="2">
        <v>44475.270185185182</v>
      </c>
      <c r="G125" s="5">
        <f t="shared" si="4"/>
        <v>0.27018518518518519</v>
      </c>
      <c r="H125" t="s">
        <v>21</v>
      </c>
      <c r="I125">
        <f t="shared" si="5"/>
        <v>4</v>
      </c>
    </row>
    <row r="126" spans="1:9" x14ac:dyDescent="0.25">
      <c r="A126" s="1">
        <v>44476</v>
      </c>
      <c r="B126" s="4">
        <v>6.95</v>
      </c>
      <c r="C126" s="4">
        <v>7.7999999999999989</v>
      </c>
      <c r="D126" s="2">
        <v>44475.955497685187</v>
      </c>
      <c r="E126" s="5">
        <f t="shared" si="3"/>
        <v>0.95549768518518519</v>
      </c>
      <c r="F126" s="2">
        <v>44476.259664351855</v>
      </c>
      <c r="G126" s="5">
        <f t="shared" si="4"/>
        <v>0.25966435185185183</v>
      </c>
      <c r="H126" t="s">
        <v>21</v>
      </c>
      <c r="I126">
        <f t="shared" si="5"/>
        <v>5</v>
      </c>
    </row>
    <row r="127" spans="1:9" x14ac:dyDescent="0.25">
      <c r="A127" s="1">
        <v>44476</v>
      </c>
      <c r="B127" s="4">
        <v>6.1668296985891926</v>
      </c>
      <c r="C127" s="4">
        <v>7</v>
      </c>
      <c r="D127" s="2">
        <v>44476.985995370371</v>
      </c>
      <c r="E127" s="5">
        <f t="shared" si="3"/>
        <v>0.98599537037037033</v>
      </c>
      <c r="F127" s="2">
        <v>44477.256944444445</v>
      </c>
      <c r="G127" s="5">
        <f t="shared" si="4"/>
        <v>0.25694444444444448</v>
      </c>
      <c r="H127" t="s">
        <v>5</v>
      </c>
      <c r="I127">
        <f t="shared" si="5"/>
        <v>5</v>
      </c>
    </row>
    <row r="128" spans="1:9" x14ac:dyDescent="0.25">
      <c r="A128" s="1">
        <v>44480</v>
      </c>
      <c r="B128" s="4">
        <v>6.42</v>
      </c>
      <c r="C128" s="4">
        <v>7.5500000000000007</v>
      </c>
      <c r="D128" s="2">
        <v>44479.987893518519</v>
      </c>
      <c r="E128" s="5">
        <f t="shared" si="3"/>
        <v>0.98789351851851848</v>
      </c>
      <c r="F128" s="2">
        <v>44480.281643518516</v>
      </c>
      <c r="G128" s="5">
        <f t="shared" si="4"/>
        <v>0.28164351851851849</v>
      </c>
      <c r="H128" t="s">
        <v>21</v>
      </c>
      <c r="I128">
        <f t="shared" si="5"/>
        <v>2</v>
      </c>
    </row>
    <row r="129" spans="1:9" x14ac:dyDescent="0.25">
      <c r="A129" s="1">
        <v>44481</v>
      </c>
      <c r="B129" s="4">
        <v>7.18</v>
      </c>
      <c r="C129" s="4">
        <v>8.2000000000000011</v>
      </c>
      <c r="D129" s="2">
        <v>44480.941724537035</v>
      </c>
      <c r="E129" s="5">
        <f t="shared" si="3"/>
        <v>0.94172453703703696</v>
      </c>
      <c r="F129" s="2">
        <v>44481.262557870374</v>
      </c>
      <c r="G129" s="5">
        <f t="shared" si="4"/>
        <v>0.26255787037037037</v>
      </c>
      <c r="H129" t="s">
        <v>21</v>
      </c>
      <c r="I129">
        <f t="shared" si="5"/>
        <v>3</v>
      </c>
    </row>
    <row r="130" spans="1:9" x14ac:dyDescent="0.25">
      <c r="A130" s="1">
        <v>44481</v>
      </c>
      <c r="B130" s="4">
        <v>6</v>
      </c>
      <c r="C130" s="4">
        <v>6.6666666666666679</v>
      </c>
      <c r="D130" s="2">
        <v>44481.998680555553</v>
      </c>
      <c r="E130" s="5">
        <f t="shared" si="3"/>
        <v>0.99868055555555557</v>
      </c>
      <c r="F130" s="2">
        <v>44482.255972222221</v>
      </c>
      <c r="G130" s="5">
        <f t="shared" si="4"/>
        <v>0.25597222222222221</v>
      </c>
      <c r="H130" t="s">
        <v>21</v>
      </c>
      <c r="I130">
        <f t="shared" si="5"/>
        <v>3</v>
      </c>
    </row>
    <row r="131" spans="1:9" x14ac:dyDescent="0.25">
      <c r="A131" s="1">
        <v>44483</v>
      </c>
      <c r="B131" s="4">
        <v>4.9000000000000004</v>
      </c>
      <c r="C131" s="4">
        <v>5.5166666666666666</v>
      </c>
      <c r="D131" s="2">
        <v>44483.050405092596</v>
      </c>
      <c r="E131" s="5">
        <f t="shared" ref="E131:E192" si="6">TIME(HOUR(D131),MINUTE(D131),SECOND(D131))</f>
        <v>5.0405092592592592E-2</v>
      </c>
      <c r="F131" s="2">
        <v>44483.259780092594</v>
      </c>
      <c r="G131" s="5">
        <f t="shared" ref="G131:G192" si="7">TIME(HOUR(F131),MINUTE(F131),SECOND(F131))</f>
        <v>0.2597800925925926</v>
      </c>
      <c r="H131" t="s">
        <v>21</v>
      </c>
      <c r="I131">
        <f t="shared" ref="I131:I192" si="8">WEEKDAY(A131,1)</f>
        <v>5</v>
      </c>
    </row>
    <row r="132" spans="1:9" x14ac:dyDescent="0.25">
      <c r="A132" s="1">
        <v>44484</v>
      </c>
      <c r="B132" s="4">
        <v>6.41</v>
      </c>
      <c r="C132" s="4">
        <v>7.5</v>
      </c>
      <c r="D132" s="2">
        <v>44483.959421296298</v>
      </c>
      <c r="E132" s="5">
        <f t="shared" si="6"/>
        <v>0.95942129629629624</v>
      </c>
      <c r="F132" s="2">
        <v>44484.251087962963</v>
      </c>
      <c r="G132" s="5">
        <f t="shared" si="7"/>
        <v>0.25108796296296293</v>
      </c>
      <c r="H132" t="s">
        <v>21</v>
      </c>
      <c r="I132">
        <f t="shared" si="8"/>
        <v>6</v>
      </c>
    </row>
    <row r="133" spans="1:9" x14ac:dyDescent="0.25">
      <c r="A133" s="1">
        <v>44487</v>
      </c>
      <c r="B133" s="4">
        <v>5.5498752263525057</v>
      </c>
      <c r="C133" s="4">
        <v>6.8166666666666664</v>
      </c>
      <c r="D133" s="2">
        <v>44486.992245370369</v>
      </c>
      <c r="E133" s="5">
        <f t="shared" si="6"/>
        <v>0.99224537037037042</v>
      </c>
      <c r="F133" s="2">
        <v>44487.255648148152</v>
      </c>
      <c r="G133" s="5">
        <f t="shared" si="7"/>
        <v>0.25564814814814812</v>
      </c>
      <c r="H133" t="s">
        <v>5</v>
      </c>
      <c r="I133">
        <f t="shared" si="8"/>
        <v>2</v>
      </c>
    </row>
    <row r="134" spans="1:9" x14ac:dyDescent="0.25">
      <c r="A134" s="1">
        <v>44487</v>
      </c>
      <c r="B134" s="4">
        <v>7.6213588716690444</v>
      </c>
      <c r="C134" s="4">
        <v>8.8166666666666664</v>
      </c>
      <c r="D134" s="2">
        <v>44487.910266203704</v>
      </c>
      <c r="E134" s="5">
        <f t="shared" si="6"/>
        <v>0.9102662037037037</v>
      </c>
      <c r="F134" s="2">
        <v>44488.256944444445</v>
      </c>
      <c r="G134" s="5">
        <f t="shared" si="7"/>
        <v>0.25694444444444448</v>
      </c>
      <c r="H134" t="s">
        <v>5</v>
      </c>
      <c r="I134">
        <f t="shared" si="8"/>
        <v>2</v>
      </c>
    </row>
    <row r="135" spans="1:9" x14ac:dyDescent="0.25">
      <c r="A135" s="1">
        <v>44488</v>
      </c>
      <c r="B135" s="4">
        <v>6.34</v>
      </c>
      <c r="C135" s="4">
        <v>7.6</v>
      </c>
      <c r="D135" s="2">
        <v>44488.950069444443</v>
      </c>
      <c r="E135" s="5">
        <f t="shared" si="6"/>
        <v>0.95006944444444441</v>
      </c>
      <c r="F135" s="2">
        <v>44489.24590277778</v>
      </c>
      <c r="G135" s="5">
        <f t="shared" si="7"/>
        <v>0.24590277777777778</v>
      </c>
      <c r="H135" t="s">
        <v>21</v>
      </c>
      <c r="I135">
        <f t="shared" si="8"/>
        <v>3</v>
      </c>
    </row>
    <row r="136" spans="1:9" x14ac:dyDescent="0.25">
      <c r="A136" s="1">
        <v>44490</v>
      </c>
      <c r="B136" s="4">
        <v>6.66</v>
      </c>
      <c r="C136" s="4">
        <v>8.0500000000000007</v>
      </c>
      <c r="D136" s="2">
        <v>44489.948275462964</v>
      </c>
      <c r="E136" s="5">
        <f t="shared" si="6"/>
        <v>0.94827546296296295</v>
      </c>
      <c r="F136" s="2">
        <v>44490.263206018521</v>
      </c>
      <c r="G136" s="5">
        <f t="shared" si="7"/>
        <v>0.26320601851851849</v>
      </c>
      <c r="H136" t="s">
        <v>21</v>
      </c>
      <c r="I136">
        <f t="shared" si="8"/>
        <v>5</v>
      </c>
    </row>
    <row r="137" spans="1:9" x14ac:dyDescent="0.25">
      <c r="A137" s="1">
        <v>44491</v>
      </c>
      <c r="B137" s="4">
        <v>6.68</v>
      </c>
      <c r="C137" s="4">
        <v>7.5666666666666664</v>
      </c>
      <c r="D137" s="2">
        <v>44490.962893518517</v>
      </c>
      <c r="E137" s="5">
        <f t="shared" si="6"/>
        <v>0.96289351851851857</v>
      </c>
      <c r="F137" s="2">
        <v>44491.257685185185</v>
      </c>
      <c r="G137" s="5">
        <f t="shared" si="7"/>
        <v>0.25768518518518518</v>
      </c>
      <c r="H137" t="s">
        <v>21</v>
      </c>
      <c r="I137">
        <f t="shared" si="8"/>
        <v>6</v>
      </c>
    </row>
    <row r="138" spans="1:9" x14ac:dyDescent="0.25">
      <c r="A138" s="1">
        <v>44494</v>
      </c>
      <c r="B138" s="4">
        <v>4.47</v>
      </c>
      <c r="C138" s="4">
        <v>5.3166666666666664</v>
      </c>
      <c r="D138" s="2">
        <v>44494.082719907405</v>
      </c>
      <c r="E138" s="5">
        <f t="shared" si="6"/>
        <v>8.2719907407407409E-2</v>
      </c>
      <c r="F138" s="2">
        <v>44494.283761574072</v>
      </c>
      <c r="G138" s="5">
        <f t="shared" si="7"/>
        <v>0.28376157407407404</v>
      </c>
      <c r="H138" t="s">
        <v>21</v>
      </c>
      <c r="I138">
        <f t="shared" si="8"/>
        <v>2</v>
      </c>
    </row>
    <row r="139" spans="1:9" x14ac:dyDescent="0.25">
      <c r="A139" s="1">
        <v>44495</v>
      </c>
      <c r="B139" s="4">
        <v>8.0399999999999991</v>
      </c>
      <c r="C139" s="4">
        <v>8.9499999999999993</v>
      </c>
      <c r="D139" s="2">
        <v>44494.909733796296</v>
      </c>
      <c r="E139" s="5">
        <f t="shared" si="6"/>
        <v>0.90973379629629625</v>
      </c>
      <c r="F139" s="2">
        <v>44495.261817129627</v>
      </c>
      <c r="G139" s="5">
        <f t="shared" si="7"/>
        <v>0.26181712962962961</v>
      </c>
      <c r="H139" t="s">
        <v>21</v>
      </c>
      <c r="I139">
        <f t="shared" si="8"/>
        <v>3</v>
      </c>
    </row>
    <row r="140" spans="1:9" x14ac:dyDescent="0.25">
      <c r="A140" s="1">
        <v>44496</v>
      </c>
      <c r="B140" s="4">
        <v>3.48</v>
      </c>
      <c r="C140" s="4">
        <v>4.2833333333333332</v>
      </c>
      <c r="D140" s="2">
        <v>44496.091736111113</v>
      </c>
      <c r="E140" s="5">
        <f t="shared" si="6"/>
        <v>9.1736111111111115E-2</v>
      </c>
      <c r="F140" s="2">
        <v>44496.249722222223</v>
      </c>
      <c r="G140" s="5">
        <f t="shared" si="7"/>
        <v>0.24972222222222221</v>
      </c>
      <c r="H140" t="s">
        <v>21</v>
      </c>
      <c r="I140">
        <f t="shared" si="8"/>
        <v>4</v>
      </c>
    </row>
    <row r="141" spans="1:9" x14ac:dyDescent="0.25">
      <c r="A141" s="1">
        <v>44496</v>
      </c>
      <c r="B141" s="4">
        <v>6.848653921261203</v>
      </c>
      <c r="C141" s="4">
        <v>7.6</v>
      </c>
      <c r="D141" s="2">
        <v>44496.953900462962</v>
      </c>
      <c r="E141" s="5">
        <f t="shared" si="6"/>
        <v>0.95390046296296294</v>
      </c>
      <c r="F141" s="2">
        <v>44497.250231481485</v>
      </c>
      <c r="G141" s="5">
        <f t="shared" si="7"/>
        <v>0.2502314814814815</v>
      </c>
      <c r="H141" t="s">
        <v>5</v>
      </c>
      <c r="I141">
        <f t="shared" si="8"/>
        <v>4</v>
      </c>
    </row>
    <row r="142" spans="1:9" x14ac:dyDescent="0.25">
      <c r="A142" s="1">
        <v>44498</v>
      </c>
      <c r="B142" s="4">
        <v>4.28</v>
      </c>
      <c r="C142" s="4">
        <v>4.9000000000000004</v>
      </c>
      <c r="D142" s="2">
        <v>44498.071539351855</v>
      </c>
      <c r="E142" s="5">
        <f t="shared" si="6"/>
        <v>7.1539351851851854E-2</v>
      </c>
      <c r="F142" s="2">
        <v>44498.255219907405</v>
      </c>
      <c r="G142" s="5">
        <f t="shared" si="7"/>
        <v>0.25521990740740741</v>
      </c>
      <c r="H142" t="s">
        <v>21</v>
      </c>
      <c r="I142">
        <f t="shared" si="8"/>
        <v>6</v>
      </c>
    </row>
    <row r="143" spans="1:9" x14ac:dyDescent="0.25">
      <c r="A143" s="1">
        <v>44501</v>
      </c>
      <c r="B143" s="4">
        <v>5.33</v>
      </c>
      <c r="C143" s="4">
        <v>6.7333333333333343</v>
      </c>
      <c r="D143" s="2">
        <v>44501.0003125</v>
      </c>
      <c r="E143" s="5">
        <f t="shared" si="6"/>
        <v>3.1250000000000001E-4</v>
      </c>
      <c r="F143" s="2">
        <v>44501.260381944441</v>
      </c>
      <c r="G143" s="5">
        <f t="shared" si="7"/>
        <v>0.26038194444444446</v>
      </c>
      <c r="H143" t="s">
        <v>21</v>
      </c>
      <c r="I143">
        <f t="shared" si="8"/>
        <v>2</v>
      </c>
    </row>
    <row r="144" spans="1:9" x14ac:dyDescent="0.25">
      <c r="A144" s="1">
        <v>44502</v>
      </c>
      <c r="B144" s="4">
        <v>7.76</v>
      </c>
      <c r="C144" s="4">
        <v>10.1</v>
      </c>
      <c r="D144" s="2">
        <v>44501.913784722223</v>
      </c>
      <c r="E144" s="5">
        <f t="shared" si="6"/>
        <v>0.91378472222222218</v>
      </c>
      <c r="F144" s="2">
        <v>44502.313784722224</v>
      </c>
      <c r="G144" s="5">
        <f t="shared" si="7"/>
        <v>0.31378472222222226</v>
      </c>
      <c r="H144" t="s">
        <v>21</v>
      </c>
      <c r="I144">
        <f t="shared" si="8"/>
        <v>3</v>
      </c>
    </row>
    <row r="145" spans="1:9" x14ac:dyDescent="0.25">
      <c r="A145" s="1">
        <v>44503</v>
      </c>
      <c r="B145" s="4">
        <v>5.9</v>
      </c>
      <c r="C145" s="4">
        <v>6.5</v>
      </c>
      <c r="D145" s="2">
        <v>44503.004918981482</v>
      </c>
      <c r="E145" s="5">
        <f t="shared" si="6"/>
        <v>4.9189814814814816E-3</v>
      </c>
      <c r="F145" s="2">
        <v>44503.254918981482</v>
      </c>
      <c r="G145" s="5">
        <f t="shared" si="7"/>
        <v>0.25491898148148145</v>
      </c>
      <c r="H145" t="s">
        <v>21</v>
      </c>
      <c r="I145">
        <f t="shared" si="8"/>
        <v>4</v>
      </c>
    </row>
    <row r="146" spans="1:9" x14ac:dyDescent="0.25">
      <c r="A146" s="1">
        <v>44504</v>
      </c>
      <c r="B146" s="4">
        <v>5.68</v>
      </c>
      <c r="C146" s="4">
        <v>6.6666666666666679</v>
      </c>
      <c r="D146" s="2">
        <v>44504.015208333331</v>
      </c>
      <c r="E146" s="5">
        <f t="shared" si="6"/>
        <v>1.5208333333333332E-2</v>
      </c>
      <c r="F146" s="2">
        <v>44504.272152777776</v>
      </c>
      <c r="G146" s="5">
        <f t="shared" si="7"/>
        <v>0.27215277777777774</v>
      </c>
      <c r="H146" t="s">
        <v>21</v>
      </c>
      <c r="I146">
        <f t="shared" si="8"/>
        <v>5</v>
      </c>
    </row>
    <row r="147" spans="1:9" x14ac:dyDescent="0.25">
      <c r="A147" s="1">
        <v>44505</v>
      </c>
      <c r="B147" s="4">
        <v>3.52</v>
      </c>
      <c r="C147" s="4">
        <v>5.7833333333333332</v>
      </c>
      <c r="D147" s="2">
        <v>44505.04587962963</v>
      </c>
      <c r="E147" s="5">
        <f t="shared" si="6"/>
        <v>4.5879629629629631E-2</v>
      </c>
      <c r="F147" s="2">
        <v>44505.266365740739</v>
      </c>
      <c r="G147" s="5">
        <f t="shared" si="7"/>
        <v>0.26636574074074076</v>
      </c>
      <c r="H147" t="s">
        <v>21</v>
      </c>
      <c r="I147">
        <f t="shared" si="8"/>
        <v>6</v>
      </c>
    </row>
    <row r="148" spans="1:9" x14ac:dyDescent="0.25">
      <c r="A148" s="1">
        <v>44508</v>
      </c>
      <c r="B148" s="4">
        <v>5.36</v>
      </c>
      <c r="C148" s="4">
        <v>7.7333333333333325</v>
      </c>
      <c r="D148" s="2">
        <v>44507.96565972222</v>
      </c>
      <c r="E148" s="5">
        <f t="shared" si="6"/>
        <v>0.96565972222222218</v>
      </c>
      <c r="F148" s="2">
        <v>44508.267395833333</v>
      </c>
      <c r="G148" s="5">
        <f t="shared" si="7"/>
        <v>0.26739583333333333</v>
      </c>
      <c r="H148" t="s">
        <v>21</v>
      </c>
      <c r="I148">
        <f t="shared" si="8"/>
        <v>2</v>
      </c>
    </row>
    <row r="149" spans="1:9" x14ac:dyDescent="0.25">
      <c r="A149" s="1">
        <v>44509</v>
      </c>
      <c r="B149" s="4">
        <v>4.8179124433007097</v>
      </c>
      <c r="C149" s="4">
        <v>6.0666666666666664</v>
      </c>
      <c r="D149" s="2">
        <v>44509.017743055556</v>
      </c>
      <c r="E149" s="5">
        <f t="shared" si="6"/>
        <v>1.7743055555555557E-2</v>
      </c>
      <c r="F149" s="2">
        <v>44509.250081018516</v>
      </c>
      <c r="G149" s="5">
        <f t="shared" si="7"/>
        <v>0.25008101851851855</v>
      </c>
      <c r="H149" t="s">
        <v>5</v>
      </c>
      <c r="I149">
        <f t="shared" si="8"/>
        <v>3</v>
      </c>
    </row>
    <row r="150" spans="1:9" x14ac:dyDescent="0.25">
      <c r="A150" s="1">
        <v>44510</v>
      </c>
      <c r="B150" s="4">
        <v>4.58</v>
      </c>
      <c r="C150" s="4">
        <v>5.0999999999999996</v>
      </c>
      <c r="D150" s="2">
        <v>44510.057870370372</v>
      </c>
      <c r="E150" s="5">
        <f t="shared" si="6"/>
        <v>5.7870370370370371E-2</v>
      </c>
      <c r="F150" s="2">
        <v>44510.249537037038</v>
      </c>
      <c r="G150" s="5">
        <f t="shared" si="7"/>
        <v>0.24953703703703703</v>
      </c>
      <c r="H150" t="s">
        <v>21</v>
      </c>
      <c r="I150">
        <f t="shared" si="8"/>
        <v>4</v>
      </c>
    </row>
    <row r="151" spans="1:9" x14ac:dyDescent="0.25">
      <c r="A151" s="1">
        <v>44511</v>
      </c>
      <c r="B151" s="4">
        <v>6.12</v>
      </c>
      <c r="C151" s="4">
        <v>6.8833333333333329</v>
      </c>
      <c r="D151" s="2">
        <v>44511.018090277779</v>
      </c>
      <c r="E151" s="5">
        <f t="shared" si="6"/>
        <v>1.8090277777777778E-2</v>
      </c>
      <c r="F151" s="2">
        <v>44511.284062500003</v>
      </c>
      <c r="G151" s="5">
        <f t="shared" si="7"/>
        <v>0.2840625</v>
      </c>
      <c r="H151" t="s">
        <v>21</v>
      </c>
      <c r="I151">
        <f t="shared" si="8"/>
        <v>5</v>
      </c>
    </row>
    <row r="152" spans="1:9" x14ac:dyDescent="0.25">
      <c r="A152" s="1">
        <v>44512</v>
      </c>
      <c r="B152" s="4">
        <v>5.53</v>
      </c>
      <c r="C152" s="4">
        <v>6.166666666666667</v>
      </c>
      <c r="D152" s="2">
        <v>44512.043854166666</v>
      </c>
      <c r="E152" s="5">
        <f t="shared" si="6"/>
        <v>4.3854166666666666E-2</v>
      </c>
      <c r="F152" s="2">
        <v>44512.279965277776</v>
      </c>
      <c r="G152" s="5">
        <f t="shared" si="7"/>
        <v>0.27996527777777774</v>
      </c>
      <c r="H152" t="s">
        <v>21</v>
      </c>
      <c r="I152">
        <f t="shared" si="8"/>
        <v>6</v>
      </c>
    </row>
    <row r="153" spans="1:9" x14ac:dyDescent="0.25">
      <c r="A153" s="1">
        <v>44515</v>
      </c>
      <c r="B153" s="4">
        <v>3.77</v>
      </c>
      <c r="C153" s="4">
        <v>4.4666666666666668</v>
      </c>
      <c r="D153" s="2">
        <v>44515.112546296295</v>
      </c>
      <c r="E153" s="5">
        <f t="shared" si="6"/>
        <v>0.1125462962962963</v>
      </c>
      <c r="F153" s="2">
        <v>44515.277824074074</v>
      </c>
      <c r="G153" s="5">
        <f t="shared" si="7"/>
        <v>0.27782407407407406</v>
      </c>
      <c r="H153" t="s">
        <v>21</v>
      </c>
      <c r="I153">
        <f t="shared" si="8"/>
        <v>2</v>
      </c>
    </row>
    <row r="154" spans="1:9" x14ac:dyDescent="0.25">
      <c r="A154" s="1">
        <v>44516</v>
      </c>
      <c r="B154" s="4">
        <v>7.77</v>
      </c>
      <c r="C154" s="4">
        <v>8.6999999999999993</v>
      </c>
      <c r="D154" s="2">
        <v>44515.933159722219</v>
      </c>
      <c r="E154" s="5">
        <f t="shared" si="6"/>
        <v>0.93315972222222221</v>
      </c>
      <c r="F154" s="2">
        <v>44516.274826388886</v>
      </c>
      <c r="G154" s="5">
        <f t="shared" si="7"/>
        <v>0.27482638888888888</v>
      </c>
      <c r="H154" t="s">
        <v>21</v>
      </c>
      <c r="I154">
        <f t="shared" si="8"/>
        <v>3</v>
      </c>
    </row>
    <row r="155" spans="1:9" x14ac:dyDescent="0.25">
      <c r="A155" s="1">
        <v>44516</v>
      </c>
      <c r="B155" s="4">
        <v>7.01</v>
      </c>
      <c r="C155" s="4">
        <v>7.9</v>
      </c>
      <c r="D155" s="2">
        <v>44516.937476851854</v>
      </c>
      <c r="E155" s="5">
        <f t="shared" si="6"/>
        <v>0.93747685185185192</v>
      </c>
      <c r="F155" s="2">
        <v>44517.246157407404</v>
      </c>
      <c r="G155" s="5">
        <f t="shared" si="7"/>
        <v>0.24615740740740741</v>
      </c>
      <c r="H155" t="s">
        <v>21</v>
      </c>
      <c r="I155">
        <f t="shared" si="8"/>
        <v>3</v>
      </c>
    </row>
    <row r="156" spans="1:9" x14ac:dyDescent="0.25">
      <c r="A156" s="1">
        <v>44518</v>
      </c>
      <c r="B156" s="4">
        <v>4.8</v>
      </c>
      <c r="C156" s="4">
        <v>5.3166666666666664</v>
      </c>
      <c r="D156" s="2">
        <v>44518.076145833336</v>
      </c>
      <c r="E156" s="5">
        <f t="shared" si="6"/>
        <v>7.6145833333333343E-2</v>
      </c>
      <c r="F156" s="2">
        <v>44518.27684027778</v>
      </c>
      <c r="G156" s="5">
        <f t="shared" si="7"/>
        <v>0.27684027777777781</v>
      </c>
      <c r="H156" t="s">
        <v>21</v>
      </c>
      <c r="I156">
        <f t="shared" si="8"/>
        <v>5</v>
      </c>
    </row>
    <row r="157" spans="1:9" x14ac:dyDescent="0.25">
      <c r="A157" s="1">
        <v>44519</v>
      </c>
      <c r="B157" s="4">
        <v>7.32</v>
      </c>
      <c r="C157" s="4">
        <v>8.25</v>
      </c>
      <c r="D157" s="2">
        <v>44518.936793981484</v>
      </c>
      <c r="E157" s="5">
        <f t="shared" si="6"/>
        <v>0.93679398148148152</v>
      </c>
      <c r="F157" s="2">
        <v>44519.260057870371</v>
      </c>
      <c r="G157" s="5">
        <f t="shared" si="7"/>
        <v>0.26005787037037037</v>
      </c>
      <c r="H157" t="s">
        <v>21</v>
      </c>
      <c r="I157">
        <f t="shared" si="8"/>
        <v>6</v>
      </c>
    </row>
    <row r="158" spans="1:9" x14ac:dyDescent="0.25">
      <c r="A158" s="1">
        <v>44522</v>
      </c>
      <c r="B158" s="4">
        <v>4.6399999999999997</v>
      </c>
      <c r="C158" s="4">
        <v>5.4666666666666668</v>
      </c>
      <c r="D158" s="2">
        <v>44522.055393518516</v>
      </c>
      <c r="E158" s="5">
        <f t="shared" si="6"/>
        <v>5.5393518518518516E-2</v>
      </c>
      <c r="F158" s="2">
        <v>44522.262337962966</v>
      </c>
      <c r="G158" s="5">
        <f t="shared" si="7"/>
        <v>0.26233796296296297</v>
      </c>
      <c r="H158" t="s">
        <v>21</v>
      </c>
      <c r="I158">
        <f t="shared" si="8"/>
        <v>2</v>
      </c>
    </row>
    <row r="159" spans="1:9" x14ac:dyDescent="0.25">
      <c r="A159" s="1">
        <v>44523</v>
      </c>
      <c r="B159" s="4">
        <v>4.5631048593112302</v>
      </c>
      <c r="C159" s="4">
        <v>5.8833333333333337</v>
      </c>
      <c r="D159" s="2">
        <v>44523.032337962963</v>
      </c>
      <c r="E159" s="5">
        <f t="shared" si="6"/>
        <v>3.2337962962962964E-2</v>
      </c>
      <c r="F159" s="2">
        <v>44523.256944444445</v>
      </c>
      <c r="G159" s="5">
        <f t="shared" si="7"/>
        <v>0.25694444444444448</v>
      </c>
      <c r="H159" t="s">
        <v>5</v>
      </c>
      <c r="I159">
        <f t="shared" si="8"/>
        <v>3</v>
      </c>
    </row>
    <row r="160" spans="1:9" x14ac:dyDescent="0.25">
      <c r="A160" s="1">
        <v>44524</v>
      </c>
      <c r="B160" s="4">
        <v>7.35</v>
      </c>
      <c r="C160" s="4">
        <v>8.0500000000000007</v>
      </c>
      <c r="D160" s="2">
        <v>44523.960810185185</v>
      </c>
      <c r="E160" s="5">
        <f t="shared" si="6"/>
        <v>0.96081018518518524</v>
      </c>
      <c r="F160" s="2">
        <v>44524.275740740741</v>
      </c>
      <c r="G160" s="5">
        <f t="shared" si="7"/>
        <v>0.27574074074074073</v>
      </c>
      <c r="H160" t="s">
        <v>21</v>
      </c>
      <c r="I160">
        <f t="shared" si="8"/>
        <v>4</v>
      </c>
    </row>
    <row r="161" spans="1:9" x14ac:dyDescent="0.25">
      <c r="A161" s="1">
        <v>44525</v>
      </c>
      <c r="B161" s="4">
        <v>6.89</v>
      </c>
      <c r="C161" s="4">
        <v>7.6666666666666661</v>
      </c>
      <c r="D161" s="2">
        <v>44525.080787037034</v>
      </c>
      <c r="E161" s="5">
        <f t="shared" si="6"/>
        <v>8.0787037037037032E-2</v>
      </c>
      <c r="F161" s="2">
        <v>44525.379745370374</v>
      </c>
      <c r="G161" s="5">
        <f t="shared" si="7"/>
        <v>0.37974537037037037</v>
      </c>
      <c r="H161" t="s">
        <v>21</v>
      </c>
      <c r="I161">
        <f t="shared" si="8"/>
        <v>5</v>
      </c>
    </row>
    <row r="162" spans="1:9" x14ac:dyDescent="0.25">
      <c r="A162" s="1">
        <v>44526</v>
      </c>
      <c r="B162" s="4">
        <v>6.1585225578823026</v>
      </c>
      <c r="C162" s="4">
        <v>7.1</v>
      </c>
      <c r="D162" s="2">
        <v>44525.981319444443</v>
      </c>
      <c r="E162" s="5">
        <f t="shared" si="6"/>
        <v>0.98131944444444441</v>
      </c>
      <c r="F162" s="2">
        <v>44526.256944444445</v>
      </c>
      <c r="G162" s="5">
        <f t="shared" si="7"/>
        <v>0.25694444444444448</v>
      </c>
      <c r="H162" t="s">
        <v>5</v>
      </c>
      <c r="I162">
        <f t="shared" si="8"/>
        <v>6</v>
      </c>
    </row>
    <row r="163" spans="1:9" x14ac:dyDescent="0.25">
      <c r="A163" s="1">
        <v>44529</v>
      </c>
      <c r="B163" s="4">
        <v>6.29</v>
      </c>
      <c r="C163" s="4">
        <v>7.0666666666666664</v>
      </c>
      <c r="D163" s="2">
        <v>44529.002743055556</v>
      </c>
      <c r="E163" s="5">
        <f t="shared" si="6"/>
        <v>2.7430555555555559E-3</v>
      </c>
      <c r="F163" s="2">
        <v>44529.276354166665</v>
      </c>
      <c r="G163" s="5">
        <f t="shared" si="7"/>
        <v>0.27635416666666668</v>
      </c>
      <c r="H163" t="s">
        <v>21</v>
      </c>
      <c r="I163">
        <f t="shared" si="8"/>
        <v>2</v>
      </c>
    </row>
    <row r="164" spans="1:9" x14ac:dyDescent="0.25">
      <c r="A164" s="1">
        <v>44530</v>
      </c>
      <c r="B164" s="4">
        <v>7.3</v>
      </c>
      <c r="C164" s="4">
        <v>9.1166666666666671</v>
      </c>
      <c r="D164" s="2">
        <v>44529.917500000003</v>
      </c>
      <c r="E164" s="5">
        <f t="shared" si="6"/>
        <v>0.91749999999999998</v>
      </c>
      <c r="F164" s="2">
        <v>44530.276875000003</v>
      </c>
      <c r="G164" s="5">
        <f t="shared" si="7"/>
        <v>0.27687499999999998</v>
      </c>
      <c r="H164" t="s">
        <v>21</v>
      </c>
      <c r="I164">
        <f t="shared" si="8"/>
        <v>3</v>
      </c>
    </row>
    <row r="165" spans="1:9" x14ac:dyDescent="0.25">
      <c r="A165" s="1">
        <v>44531</v>
      </c>
      <c r="B165" s="4">
        <v>5.27</v>
      </c>
      <c r="C165" s="4">
        <v>5.8666666666666663</v>
      </c>
      <c r="D165" s="2">
        <v>44531.009421296294</v>
      </c>
      <c r="E165" s="5">
        <f t="shared" si="6"/>
        <v>9.4212962962962957E-3</v>
      </c>
      <c r="F165" s="2">
        <v>44531.233032407406</v>
      </c>
      <c r="G165" s="5">
        <f t="shared" si="7"/>
        <v>0.23303240740740741</v>
      </c>
      <c r="H165" t="s">
        <v>21</v>
      </c>
      <c r="I165">
        <f t="shared" si="8"/>
        <v>4</v>
      </c>
    </row>
    <row r="166" spans="1:9" x14ac:dyDescent="0.25">
      <c r="A166" s="1">
        <v>44532</v>
      </c>
      <c r="B166" s="4">
        <v>6.45</v>
      </c>
      <c r="C166" s="4">
        <v>7.1</v>
      </c>
      <c r="D166" s="2">
        <v>44531.99591435185</v>
      </c>
      <c r="E166" s="5">
        <f t="shared" si="6"/>
        <v>0.99591435185185195</v>
      </c>
      <c r="F166" s="2">
        <v>44532.270914351851</v>
      </c>
      <c r="G166" s="5">
        <f t="shared" si="7"/>
        <v>0.27091435185185186</v>
      </c>
      <c r="H166" t="s">
        <v>21</v>
      </c>
      <c r="I166">
        <f t="shared" si="8"/>
        <v>5</v>
      </c>
    </row>
    <row r="167" spans="1:9" x14ac:dyDescent="0.25">
      <c r="A167" s="1">
        <v>44533</v>
      </c>
      <c r="B167" s="4">
        <v>5.08</v>
      </c>
      <c r="C167" s="4">
        <v>5.833333333333333</v>
      </c>
      <c r="D167" s="2">
        <v>44533.015092592592</v>
      </c>
      <c r="E167" s="5">
        <f t="shared" si="6"/>
        <v>1.5092592592592593E-2</v>
      </c>
      <c r="F167" s="2">
        <v>44533.237314814818</v>
      </c>
      <c r="G167" s="5">
        <f t="shared" si="7"/>
        <v>0.23731481481481484</v>
      </c>
      <c r="H167" t="s">
        <v>21</v>
      </c>
      <c r="I167">
        <f t="shared" si="8"/>
        <v>6</v>
      </c>
    </row>
    <row r="168" spans="1:9" x14ac:dyDescent="0.25">
      <c r="A168" s="1">
        <v>44536</v>
      </c>
      <c r="B168" s="4">
        <v>4.68</v>
      </c>
      <c r="C168" s="4">
        <v>5.9333333333333336</v>
      </c>
      <c r="D168" s="2">
        <v>44536.069085648145</v>
      </c>
      <c r="E168" s="5">
        <f t="shared" si="6"/>
        <v>6.9085648148148146E-2</v>
      </c>
      <c r="F168" s="2">
        <v>44536.29582175926</v>
      </c>
      <c r="G168" s="5">
        <f t="shared" si="7"/>
        <v>0.29582175925925924</v>
      </c>
      <c r="H168" t="s">
        <v>21</v>
      </c>
      <c r="I168">
        <f t="shared" si="8"/>
        <v>2</v>
      </c>
    </row>
    <row r="169" spans="1:9" x14ac:dyDescent="0.25">
      <c r="A169" s="1">
        <v>44537</v>
      </c>
      <c r="B169" s="4">
        <v>6.77</v>
      </c>
      <c r="C169" s="4">
        <v>7.5666666666666664</v>
      </c>
      <c r="D169" s="2">
        <v>44537.020520833335</v>
      </c>
      <c r="E169" s="5">
        <f t="shared" si="6"/>
        <v>2.0520833333333332E-2</v>
      </c>
      <c r="F169" s="2">
        <v>44537.315312500003</v>
      </c>
      <c r="G169" s="5">
        <f t="shared" si="7"/>
        <v>0.3153125</v>
      </c>
      <c r="H169" t="s">
        <v>21</v>
      </c>
      <c r="I169">
        <f t="shared" si="8"/>
        <v>3</v>
      </c>
    </row>
    <row r="170" spans="1:9" x14ac:dyDescent="0.25">
      <c r="A170" s="1">
        <v>44538</v>
      </c>
      <c r="B170" s="4">
        <v>6.83</v>
      </c>
      <c r="C170" s="4">
        <v>7.6333333333333329</v>
      </c>
      <c r="D170" s="2">
        <v>44537.974097222221</v>
      </c>
      <c r="E170" s="5">
        <f t="shared" si="6"/>
        <v>0.97409722222222228</v>
      </c>
      <c r="F170" s="2">
        <v>44538.271319444444</v>
      </c>
      <c r="G170" s="5">
        <f t="shared" si="7"/>
        <v>0.27131944444444445</v>
      </c>
      <c r="H170" t="s">
        <v>21</v>
      </c>
      <c r="I170">
        <f t="shared" si="8"/>
        <v>4</v>
      </c>
    </row>
    <row r="171" spans="1:9" x14ac:dyDescent="0.25">
      <c r="A171" s="1">
        <v>44539</v>
      </c>
      <c r="B171" s="4">
        <v>5.38</v>
      </c>
      <c r="C171" s="4">
        <v>6.5</v>
      </c>
      <c r="D171" s="2">
        <v>44539.02584490741</v>
      </c>
      <c r="E171" s="5">
        <f t="shared" si="6"/>
        <v>2.584490740740741E-2</v>
      </c>
      <c r="F171" s="2">
        <v>44539.27584490741</v>
      </c>
      <c r="G171" s="5">
        <f t="shared" si="7"/>
        <v>0.27584490740740741</v>
      </c>
      <c r="H171" t="s">
        <v>21</v>
      </c>
      <c r="I171">
        <f t="shared" si="8"/>
        <v>5</v>
      </c>
    </row>
    <row r="172" spans="1:9" x14ac:dyDescent="0.25">
      <c r="A172" s="1">
        <v>44540</v>
      </c>
      <c r="B172" s="4">
        <v>5.93</v>
      </c>
      <c r="C172" s="4">
        <v>7.0833333333333321</v>
      </c>
      <c r="D172" s="2">
        <v>44540.002812500003</v>
      </c>
      <c r="E172" s="5">
        <f t="shared" si="6"/>
        <v>2.8124999999999995E-3</v>
      </c>
      <c r="F172" s="2">
        <v>44540.277118055557</v>
      </c>
      <c r="G172" s="5">
        <f t="shared" si="7"/>
        <v>0.27711805555555552</v>
      </c>
      <c r="H172" t="s">
        <v>21</v>
      </c>
      <c r="I172">
        <f t="shared" si="8"/>
        <v>6</v>
      </c>
    </row>
    <row r="173" spans="1:9" x14ac:dyDescent="0.25">
      <c r="A173" s="1">
        <v>44543</v>
      </c>
      <c r="B173" s="4">
        <v>6.83</v>
      </c>
      <c r="C173" s="4">
        <v>7.4833333333333343</v>
      </c>
      <c r="D173" s="2">
        <v>44543.031724537039</v>
      </c>
      <c r="E173" s="5">
        <f t="shared" si="6"/>
        <v>3.172453703703703E-2</v>
      </c>
      <c r="F173" s="2">
        <v>44543.322696759256</v>
      </c>
      <c r="G173" s="5">
        <f t="shared" si="7"/>
        <v>0.32269675925925928</v>
      </c>
      <c r="H173" t="s">
        <v>21</v>
      </c>
      <c r="I173">
        <f t="shared" si="8"/>
        <v>2</v>
      </c>
    </row>
    <row r="174" spans="1:9" x14ac:dyDescent="0.25">
      <c r="A174" s="1">
        <v>44544</v>
      </c>
      <c r="B174" s="4">
        <v>5.49</v>
      </c>
      <c r="C174" s="4">
        <v>6.1</v>
      </c>
      <c r="D174" s="2">
        <v>44544.022233796299</v>
      </c>
      <c r="E174" s="5">
        <f t="shared" si="6"/>
        <v>2.2233796296296297E-2</v>
      </c>
      <c r="F174" s="2">
        <v>44544.255914351852</v>
      </c>
      <c r="G174" s="5">
        <f t="shared" si="7"/>
        <v>0.25591435185185185</v>
      </c>
      <c r="H174" t="s">
        <v>21</v>
      </c>
      <c r="I174">
        <f t="shared" si="8"/>
        <v>3</v>
      </c>
    </row>
    <row r="175" spans="1:9" x14ac:dyDescent="0.25">
      <c r="A175" s="1">
        <v>44545</v>
      </c>
      <c r="B175" s="4">
        <v>4.84</v>
      </c>
      <c r="C175" s="4">
        <v>6.5333333333333332</v>
      </c>
      <c r="D175" s="2">
        <v>44545.050775462965</v>
      </c>
      <c r="E175" s="5">
        <f t="shared" si="6"/>
        <v>5.077546296296296E-2</v>
      </c>
      <c r="F175" s="2">
        <v>44545.302511574075</v>
      </c>
      <c r="G175" s="5">
        <f t="shared" si="7"/>
        <v>0.30251157407407409</v>
      </c>
      <c r="H175" t="s">
        <v>21</v>
      </c>
      <c r="I175">
        <f t="shared" si="8"/>
        <v>4</v>
      </c>
    </row>
    <row r="176" spans="1:9" x14ac:dyDescent="0.25">
      <c r="A176" s="1">
        <v>44546</v>
      </c>
      <c r="B176" s="4">
        <v>5.75</v>
      </c>
      <c r="C176" s="4">
        <v>6.6666666666666679</v>
      </c>
      <c r="D176" s="2">
        <v>44546.019224537034</v>
      </c>
      <c r="E176" s="5">
        <f t="shared" si="6"/>
        <v>1.9224537037037037E-2</v>
      </c>
      <c r="F176" s="2">
        <v>44546.276516203703</v>
      </c>
      <c r="G176" s="5">
        <f t="shared" si="7"/>
        <v>0.27651620370370372</v>
      </c>
      <c r="H176" t="s">
        <v>21</v>
      </c>
      <c r="I176">
        <f t="shared" si="8"/>
        <v>5</v>
      </c>
    </row>
    <row r="177" spans="1:9" x14ac:dyDescent="0.25">
      <c r="A177" s="1">
        <v>44547</v>
      </c>
      <c r="B177" s="4">
        <v>6.33</v>
      </c>
      <c r="C177" s="4">
        <v>7.7166666666666668</v>
      </c>
      <c r="D177" s="2">
        <v>44546.961817129632</v>
      </c>
      <c r="E177" s="5">
        <f t="shared" si="6"/>
        <v>0.96181712962962962</v>
      </c>
      <c r="F177" s="2">
        <v>44547.262858796297</v>
      </c>
      <c r="G177" s="5">
        <f t="shared" si="7"/>
        <v>0.26285879629629633</v>
      </c>
      <c r="H177" t="s">
        <v>21</v>
      </c>
      <c r="I177">
        <f t="shared" si="8"/>
        <v>6</v>
      </c>
    </row>
    <row r="178" spans="1:9" x14ac:dyDescent="0.25">
      <c r="A178" s="1">
        <v>44550</v>
      </c>
      <c r="B178" s="4">
        <v>7.2</v>
      </c>
      <c r="C178" s="4">
        <v>8.4333333333333336</v>
      </c>
      <c r="D178" s="2">
        <v>44550.048043981478</v>
      </c>
      <c r="E178" s="5">
        <f t="shared" si="6"/>
        <v>4.8043981481481479E-2</v>
      </c>
      <c r="F178" s="2">
        <v>44550.378599537034</v>
      </c>
      <c r="G178" s="5">
        <f t="shared" si="7"/>
        <v>0.37859953703703703</v>
      </c>
      <c r="H178" t="s">
        <v>21</v>
      </c>
      <c r="I178">
        <f t="shared" si="8"/>
        <v>2</v>
      </c>
    </row>
    <row r="179" spans="1:9" x14ac:dyDescent="0.25">
      <c r="A179" s="1">
        <v>44551</v>
      </c>
      <c r="B179" s="4">
        <v>5.0756000014818259</v>
      </c>
      <c r="C179" s="4">
        <v>5.666666666666667</v>
      </c>
      <c r="D179" s="2">
        <v>44551.041550925926</v>
      </c>
      <c r="E179" s="5">
        <f t="shared" si="6"/>
        <v>4.1550925925925929E-2</v>
      </c>
      <c r="F179" s="2">
        <v>44551.256956018522</v>
      </c>
      <c r="G179" s="5">
        <f t="shared" si="7"/>
        <v>0.25695601851851851</v>
      </c>
      <c r="H179" t="s">
        <v>5</v>
      </c>
      <c r="I179">
        <f t="shared" si="8"/>
        <v>3</v>
      </c>
    </row>
    <row r="180" spans="1:9" x14ac:dyDescent="0.25">
      <c r="A180" s="1">
        <v>44552</v>
      </c>
      <c r="B180" s="4">
        <v>6.92</v>
      </c>
      <c r="C180" s="4">
        <v>9.1</v>
      </c>
      <c r="D180" s="2">
        <v>44551.926608796297</v>
      </c>
      <c r="E180" s="5">
        <f t="shared" si="6"/>
        <v>0.92660879629629633</v>
      </c>
      <c r="F180" s="2">
        <v>44552.28528935185</v>
      </c>
      <c r="G180" s="5">
        <f t="shared" si="7"/>
        <v>0.28528935185185184</v>
      </c>
      <c r="H180" t="s">
        <v>21</v>
      </c>
      <c r="I180">
        <f t="shared" si="8"/>
        <v>4</v>
      </c>
    </row>
    <row r="181" spans="1:9" x14ac:dyDescent="0.25">
      <c r="A181" s="1">
        <v>44553</v>
      </c>
      <c r="B181" s="4">
        <v>4.3794767643655002</v>
      </c>
      <c r="C181" s="4">
        <v>4.9833333333333334</v>
      </c>
      <c r="D181" s="2">
        <v>44553.062928240739</v>
      </c>
      <c r="E181" s="5">
        <f t="shared" si="6"/>
        <v>6.2928240740740743E-2</v>
      </c>
      <c r="F181" s="2">
        <v>44553.250185185185</v>
      </c>
      <c r="G181" s="5">
        <f t="shared" si="7"/>
        <v>0.25018518518518518</v>
      </c>
      <c r="H181" t="s">
        <v>5</v>
      </c>
      <c r="I181">
        <f t="shared" si="8"/>
        <v>5</v>
      </c>
    </row>
    <row r="182" spans="1:9" x14ac:dyDescent="0.25">
      <c r="A182" s="1">
        <v>44554</v>
      </c>
      <c r="B182" s="4">
        <v>3.67</v>
      </c>
      <c r="C182" s="4">
        <v>4.3833333333333337</v>
      </c>
      <c r="D182" s="2">
        <v>44554.132048611114</v>
      </c>
      <c r="E182" s="5">
        <f t="shared" si="6"/>
        <v>0.1320486111111111</v>
      </c>
      <c r="F182" s="2">
        <v>44554.29420138889</v>
      </c>
      <c r="G182" s="5">
        <f t="shared" si="7"/>
        <v>0.29420138888888886</v>
      </c>
      <c r="H182" t="s">
        <v>21</v>
      </c>
      <c r="I182">
        <f t="shared" si="8"/>
        <v>6</v>
      </c>
    </row>
    <row r="183" spans="1:9" x14ac:dyDescent="0.25">
      <c r="A183" s="1">
        <v>44557</v>
      </c>
      <c r="B183" s="4">
        <v>5.62</v>
      </c>
      <c r="C183" s="4">
        <v>6.4333333333333336</v>
      </c>
      <c r="D183" s="2">
        <v>44557.020914351851</v>
      </c>
      <c r="E183" s="5">
        <f t="shared" si="6"/>
        <v>2.0914351851851851E-2</v>
      </c>
      <c r="F183" s="2">
        <v>44557.268136574072</v>
      </c>
      <c r="G183" s="5">
        <f t="shared" si="7"/>
        <v>0.26813657407407404</v>
      </c>
      <c r="H183" t="s">
        <v>21</v>
      </c>
      <c r="I183">
        <f t="shared" si="8"/>
        <v>2</v>
      </c>
    </row>
    <row r="184" spans="1:9" x14ac:dyDescent="0.25">
      <c r="A184" s="1">
        <v>44558</v>
      </c>
      <c r="B184" s="4">
        <v>5.71</v>
      </c>
      <c r="C184" s="4">
        <v>6.8333333333333339</v>
      </c>
      <c r="D184" s="2">
        <v>44558.011597222219</v>
      </c>
      <c r="E184" s="5">
        <f t="shared" si="6"/>
        <v>1.1597222222222222E-2</v>
      </c>
      <c r="F184" s="2">
        <v>44558.27548611111</v>
      </c>
      <c r="G184" s="5">
        <f t="shared" si="7"/>
        <v>0.2754861111111111</v>
      </c>
      <c r="H184" t="s">
        <v>21</v>
      </c>
      <c r="I184">
        <f t="shared" si="8"/>
        <v>3</v>
      </c>
    </row>
    <row r="185" spans="1:9" x14ac:dyDescent="0.25">
      <c r="A185" s="1">
        <v>44559</v>
      </c>
      <c r="B185" s="4">
        <v>7.04</v>
      </c>
      <c r="C185" s="4">
        <v>9.0333333333333332</v>
      </c>
      <c r="D185" s="2">
        <v>44558.92150462963</v>
      </c>
      <c r="E185" s="5">
        <f t="shared" si="6"/>
        <v>0.92150462962962953</v>
      </c>
      <c r="F185" s="2">
        <v>44559.277060185188</v>
      </c>
      <c r="G185" s="5">
        <f t="shared" si="7"/>
        <v>0.27706018518518521</v>
      </c>
      <c r="H185" t="s">
        <v>21</v>
      </c>
      <c r="I185">
        <f t="shared" si="8"/>
        <v>4</v>
      </c>
    </row>
    <row r="186" spans="1:9" x14ac:dyDescent="0.25">
      <c r="A186" s="1">
        <v>44560</v>
      </c>
      <c r="B186" s="4">
        <v>4.88</v>
      </c>
      <c r="C186" s="4">
        <v>5.6333333333333337</v>
      </c>
      <c r="D186" s="2">
        <v>44560.035127314812</v>
      </c>
      <c r="E186" s="5">
        <f t="shared" si="6"/>
        <v>3.5127314814814813E-2</v>
      </c>
      <c r="F186" s="2">
        <v>44560.249363425923</v>
      </c>
      <c r="G186" s="5">
        <f t="shared" si="7"/>
        <v>0.24936342592592595</v>
      </c>
      <c r="H186" t="s">
        <v>21</v>
      </c>
      <c r="I186">
        <f t="shared" si="8"/>
        <v>5</v>
      </c>
    </row>
    <row r="187" spans="1:9" x14ac:dyDescent="0.25">
      <c r="A187" s="1">
        <v>44561</v>
      </c>
      <c r="B187" s="4">
        <v>6.36</v>
      </c>
      <c r="C187" s="4">
        <v>7.2833333333333332</v>
      </c>
      <c r="D187" s="2">
        <v>44560.999699074076</v>
      </c>
      <c r="E187" s="5">
        <f t="shared" si="6"/>
        <v>0.9996990740740741</v>
      </c>
      <c r="F187" s="2">
        <v>44561.282685185186</v>
      </c>
      <c r="G187" s="5">
        <f t="shared" si="7"/>
        <v>0.28268518518518521</v>
      </c>
      <c r="H187" t="s">
        <v>21</v>
      </c>
      <c r="I187">
        <f t="shared" si="8"/>
        <v>6</v>
      </c>
    </row>
    <row r="188" spans="1:9" x14ac:dyDescent="0.25">
      <c r="A188" s="1">
        <v>44564</v>
      </c>
      <c r="B188" s="4">
        <v>3.96</v>
      </c>
      <c r="C188" s="4">
        <v>4.6166666666666663</v>
      </c>
      <c r="D188" s="2">
        <v>44564.141736111109</v>
      </c>
      <c r="E188" s="5">
        <f t="shared" si="6"/>
        <v>0.14173611111111112</v>
      </c>
      <c r="F188" s="2">
        <v>44564.313263888886</v>
      </c>
      <c r="G188" s="5">
        <f t="shared" si="7"/>
        <v>0.3132638888888889</v>
      </c>
      <c r="H188" t="s">
        <v>21</v>
      </c>
      <c r="I188">
        <f t="shared" si="8"/>
        <v>2</v>
      </c>
    </row>
    <row r="189" spans="1:9" x14ac:dyDescent="0.25">
      <c r="A189" s="1">
        <v>44565</v>
      </c>
      <c r="B189" s="4">
        <v>7.0391505693660648</v>
      </c>
      <c r="C189" s="4">
        <v>8.2333333333333343</v>
      </c>
      <c r="D189" s="2">
        <v>44564.930775462963</v>
      </c>
      <c r="E189" s="5">
        <f t="shared" si="6"/>
        <v>0.93077546296296287</v>
      </c>
      <c r="F189" s="2">
        <v>44565.253541666665</v>
      </c>
      <c r="G189" s="5">
        <f t="shared" si="7"/>
        <v>0.25354166666666667</v>
      </c>
      <c r="H189" t="s">
        <v>5</v>
      </c>
      <c r="I189">
        <f t="shared" si="8"/>
        <v>3</v>
      </c>
    </row>
    <row r="190" spans="1:9" x14ac:dyDescent="0.25">
      <c r="A190" s="1">
        <v>44566</v>
      </c>
      <c r="B190" s="4">
        <v>5.73</v>
      </c>
      <c r="C190" s="4">
        <v>6.7666666666666675</v>
      </c>
      <c r="D190" s="2">
        <v>44566.010925925926</v>
      </c>
      <c r="E190" s="5">
        <f t="shared" si="6"/>
        <v>1.0925925925925924E-2</v>
      </c>
      <c r="F190" s="2">
        <v>44566.272037037037</v>
      </c>
      <c r="G190" s="5">
        <f t="shared" si="7"/>
        <v>0.27203703703703702</v>
      </c>
      <c r="H190" t="s">
        <v>21</v>
      </c>
      <c r="I190">
        <f t="shared" si="8"/>
        <v>4</v>
      </c>
    </row>
    <row r="191" spans="1:9" x14ac:dyDescent="0.25">
      <c r="A191" s="1">
        <v>44567</v>
      </c>
      <c r="B191" s="4">
        <v>7.51</v>
      </c>
      <c r="C191" s="4">
        <v>8.5833333333333339</v>
      </c>
      <c r="D191" s="2">
        <v>44566.931643518517</v>
      </c>
      <c r="E191" s="5">
        <f t="shared" si="6"/>
        <v>0.93164351851851857</v>
      </c>
      <c r="F191" s="2">
        <v>44567.268796296295</v>
      </c>
      <c r="G191" s="5">
        <f t="shared" si="7"/>
        <v>0.26879629629629631</v>
      </c>
      <c r="H191" t="s">
        <v>21</v>
      </c>
      <c r="I191">
        <f t="shared" si="8"/>
        <v>5</v>
      </c>
    </row>
    <row r="192" spans="1:9" x14ac:dyDescent="0.25">
      <c r="A192" s="1">
        <v>44567</v>
      </c>
      <c r="B192" s="4">
        <v>5.9587505367411282</v>
      </c>
      <c r="C192" s="4">
        <v>6.8166666666666664</v>
      </c>
      <c r="D192" s="2">
        <v>44567.99324074074</v>
      </c>
      <c r="E192" s="5">
        <f t="shared" si="6"/>
        <v>0.99324074074074076</v>
      </c>
      <c r="F192" s="2">
        <v>44568.256944444445</v>
      </c>
      <c r="G192" s="5">
        <f t="shared" si="7"/>
        <v>0.25694444444444448</v>
      </c>
      <c r="H192" t="s">
        <v>5</v>
      </c>
      <c r="I192">
        <f t="shared" si="8"/>
        <v>5</v>
      </c>
    </row>
  </sheetData>
  <autoFilter ref="A1:H1" xr:uid="{00000000-0009-0000-0000-000000000000}"/>
  <conditionalFormatting sqref="A1:A1048576">
    <cfRule type="duplicateValues" dxfId="8" priority="4"/>
  </conditionalFormatting>
  <conditionalFormatting pivot="1" sqref="M22:M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L22:L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L43 L44 L45 L46 L47 L48 L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"/>
  <sheetViews>
    <sheetView topLeftCell="E1" workbookViewId="0">
      <selection activeCell="P4" sqref="P4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10.7109375" customWidth="1"/>
    <col min="4" max="5" width="15.7109375" bestFit="1" customWidth="1"/>
    <col min="6" max="6" width="12.140625" style="4" customWidth="1"/>
    <col min="7" max="7" width="16.85546875" bestFit="1" customWidth="1"/>
    <col min="8" max="8" width="18" bestFit="1" customWidth="1"/>
    <col min="9" max="9" width="23.85546875" bestFit="1" customWidth="1"/>
    <col min="10" max="10" width="20" bestFit="1" customWidth="1"/>
    <col min="11" max="11" width="19.5703125" bestFit="1" customWidth="1"/>
    <col min="12" max="12" width="12.28515625" bestFit="1" customWidth="1"/>
    <col min="13" max="13" width="17.28515625" bestFit="1" customWidth="1"/>
    <col min="15" max="15" width="26.42578125" bestFit="1" customWidth="1"/>
    <col min="16" max="16" width="31.85546875" bestFit="1" customWidth="1"/>
    <col min="17" max="17" width="13.42578125" bestFit="1" customWidth="1"/>
    <col min="19" max="19" width="26.42578125" bestFit="1" customWidth="1"/>
    <col min="20" max="20" width="13.42578125" bestFit="1" customWidth="1"/>
    <col min="21" max="21" width="13.42578125" customWidth="1"/>
  </cols>
  <sheetData>
    <row r="1" spans="1:20" x14ac:dyDescent="0.25">
      <c r="A1" t="s">
        <v>20</v>
      </c>
      <c r="B1" t="s">
        <v>40</v>
      </c>
      <c r="C1" t="s">
        <v>86</v>
      </c>
      <c r="D1" t="s">
        <v>19</v>
      </c>
      <c r="E1" t="s">
        <v>18</v>
      </c>
      <c r="F1" s="4" t="s">
        <v>39</v>
      </c>
      <c r="G1" t="s">
        <v>17</v>
      </c>
      <c r="H1" t="s">
        <v>16</v>
      </c>
      <c r="I1" t="s">
        <v>110</v>
      </c>
      <c r="J1" t="s">
        <v>15</v>
      </c>
      <c r="K1" t="s">
        <v>14</v>
      </c>
      <c r="L1" t="s">
        <v>13</v>
      </c>
      <c r="M1" t="s">
        <v>12</v>
      </c>
    </row>
    <row r="2" spans="1:20" x14ac:dyDescent="0.25">
      <c r="A2" t="s">
        <v>6</v>
      </c>
      <c r="B2" s="1">
        <v>44324</v>
      </c>
      <c r="C2" s="27" t="s">
        <v>86</v>
      </c>
      <c r="D2" s="31">
        <v>44324.482638888891</v>
      </c>
      <c r="E2" s="31">
        <v>44324.499305555553</v>
      </c>
      <c r="F2" s="4">
        <v>24.266666666666666</v>
      </c>
      <c r="G2">
        <v>186.37</v>
      </c>
      <c r="H2">
        <v>125.17</v>
      </c>
      <c r="I2">
        <f>H2/F2</f>
        <v>5.1581043956043962</v>
      </c>
      <c r="J2">
        <v>115</v>
      </c>
      <c r="K2">
        <v>102.15</v>
      </c>
      <c r="L2">
        <v>0.8</v>
      </c>
      <c r="M2">
        <v>1794</v>
      </c>
    </row>
    <row r="3" spans="1:20" x14ac:dyDescent="0.25">
      <c r="A3" t="s">
        <v>6</v>
      </c>
      <c r="B3" s="1">
        <v>44327</v>
      </c>
      <c r="C3" s="27" t="s">
        <v>86</v>
      </c>
      <c r="D3" s="31">
        <v>44327.629166666666</v>
      </c>
      <c r="E3" s="31">
        <v>44327.644444444442</v>
      </c>
      <c r="F3" s="4">
        <v>21.983333333333334</v>
      </c>
      <c r="G3">
        <v>197.3</v>
      </c>
      <c r="H3">
        <v>144.33000000000001</v>
      </c>
      <c r="I3">
        <f t="shared" ref="I3:I49" si="0">H3/F3</f>
        <v>6.5654283548142534</v>
      </c>
      <c r="J3">
        <v>129</v>
      </c>
      <c r="K3">
        <v>113.5</v>
      </c>
      <c r="L3">
        <v>0.91500000000000004</v>
      </c>
      <c r="M3">
        <v>1876</v>
      </c>
      <c r="O3" s="28" t="s">
        <v>96</v>
      </c>
      <c r="P3" t="s">
        <v>111</v>
      </c>
      <c r="S3" s="28" t="s">
        <v>96</v>
      </c>
      <c r="T3" t="s">
        <v>109</v>
      </c>
    </row>
    <row r="4" spans="1:20" x14ac:dyDescent="0.25">
      <c r="A4" t="s">
        <v>6</v>
      </c>
      <c r="B4" s="1">
        <v>44327</v>
      </c>
      <c r="C4" s="27" t="s">
        <v>86</v>
      </c>
      <c r="D4" s="31">
        <v>44327.865277777775</v>
      </c>
      <c r="E4" s="31">
        <v>44327.881944444445</v>
      </c>
      <c r="F4" s="4">
        <v>23.783333333333331</v>
      </c>
      <c r="G4">
        <v>165.06</v>
      </c>
      <c r="H4">
        <v>117.79</v>
      </c>
      <c r="I4">
        <f t="shared" si="0"/>
        <v>4.9526278906797483</v>
      </c>
      <c r="J4">
        <v>116</v>
      </c>
      <c r="K4">
        <v>103.92</v>
      </c>
      <c r="L4">
        <v>0.69199999999999995</v>
      </c>
      <c r="M4">
        <v>1511</v>
      </c>
      <c r="O4" s="47" t="s">
        <v>7</v>
      </c>
      <c r="P4" s="4">
        <v>12.423482900929903</v>
      </c>
      <c r="S4" s="47" t="s">
        <v>6</v>
      </c>
      <c r="T4" s="27">
        <v>34</v>
      </c>
    </row>
    <row r="5" spans="1:20" x14ac:dyDescent="0.25">
      <c r="A5" t="s">
        <v>6</v>
      </c>
      <c r="B5" s="1">
        <v>44328</v>
      </c>
      <c r="C5" s="27" t="s">
        <v>86</v>
      </c>
      <c r="D5" s="31">
        <v>44328.823611111111</v>
      </c>
      <c r="E5" s="31">
        <v>44328.835416666669</v>
      </c>
      <c r="F5" s="4">
        <v>17.8</v>
      </c>
      <c r="G5">
        <v>168.82</v>
      </c>
      <c r="H5">
        <v>104.76</v>
      </c>
      <c r="I5">
        <f t="shared" si="0"/>
        <v>5.8853932584269666</v>
      </c>
      <c r="J5">
        <v>130</v>
      </c>
      <c r="K5">
        <v>116.98</v>
      </c>
      <c r="L5">
        <v>0.57299999999999995</v>
      </c>
      <c r="M5">
        <v>646</v>
      </c>
      <c r="O5" s="47" t="s">
        <v>9</v>
      </c>
      <c r="P5" s="4">
        <v>10.893141878253806</v>
      </c>
      <c r="S5" s="47" t="s">
        <v>10</v>
      </c>
      <c r="T5" s="27">
        <v>4</v>
      </c>
    </row>
    <row r="6" spans="1:20" x14ac:dyDescent="0.25">
      <c r="A6" t="s">
        <v>6</v>
      </c>
      <c r="B6" s="1">
        <v>44329</v>
      </c>
      <c r="C6" s="27" t="s">
        <v>86</v>
      </c>
      <c r="D6" s="31">
        <v>44329.636111111111</v>
      </c>
      <c r="E6" s="31">
        <v>44329.65</v>
      </c>
      <c r="F6" s="4">
        <v>20.233333333333334</v>
      </c>
      <c r="G6">
        <v>178.03</v>
      </c>
      <c r="H6">
        <v>104.98</v>
      </c>
      <c r="I6">
        <f t="shared" si="0"/>
        <v>5.1884678747940693</v>
      </c>
      <c r="J6">
        <v>117</v>
      </c>
      <c r="K6">
        <v>105.77</v>
      </c>
      <c r="L6">
        <v>0.74299999999999999</v>
      </c>
      <c r="M6">
        <v>1580</v>
      </c>
      <c r="O6" s="47" t="s">
        <v>8</v>
      </c>
      <c r="P6" s="4">
        <v>10.589950069083889</v>
      </c>
      <c r="S6" s="47" t="s">
        <v>9</v>
      </c>
      <c r="T6" s="27">
        <v>4</v>
      </c>
    </row>
    <row r="7" spans="1:20" x14ac:dyDescent="0.25">
      <c r="A7" t="s">
        <v>6</v>
      </c>
      <c r="B7" s="1">
        <v>44329</v>
      </c>
      <c r="C7" s="27" t="s">
        <v>86</v>
      </c>
      <c r="D7" s="31">
        <v>44329.849305555559</v>
      </c>
      <c r="E7" s="31">
        <v>44329.861805555556</v>
      </c>
      <c r="F7" s="4">
        <v>18.516666666666669</v>
      </c>
      <c r="G7">
        <v>178.35</v>
      </c>
      <c r="H7">
        <v>117.18</v>
      </c>
      <c r="I7">
        <f t="shared" si="0"/>
        <v>6.3283528352835274</v>
      </c>
      <c r="J7">
        <v>123</v>
      </c>
      <c r="K7">
        <v>110.94</v>
      </c>
      <c r="L7">
        <v>0.69499999999999995</v>
      </c>
      <c r="M7">
        <v>1539</v>
      </c>
      <c r="O7" s="47" t="s">
        <v>11</v>
      </c>
      <c r="P7" s="4">
        <v>8.6971673819742481</v>
      </c>
      <c r="S7" s="47" t="s">
        <v>8</v>
      </c>
      <c r="T7" s="27">
        <v>3</v>
      </c>
    </row>
    <row r="8" spans="1:20" x14ac:dyDescent="0.25">
      <c r="A8" t="s">
        <v>6</v>
      </c>
      <c r="B8" s="1">
        <v>44330</v>
      </c>
      <c r="C8" s="27" t="s">
        <v>86</v>
      </c>
      <c r="D8" s="31">
        <v>44330.445138888892</v>
      </c>
      <c r="E8" s="31">
        <v>44330.456944444442</v>
      </c>
      <c r="F8" s="4">
        <v>17.100000000000001</v>
      </c>
      <c r="G8">
        <v>172.14</v>
      </c>
      <c r="H8">
        <v>105.76</v>
      </c>
      <c r="I8">
        <f t="shared" si="0"/>
        <v>6.1847953216374263</v>
      </c>
      <c r="J8">
        <v>120</v>
      </c>
      <c r="K8">
        <v>109.73</v>
      </c>
      <c r="L8">
        <v>0.79200000000000004</v>
      </c>
      <c r="M8">
        <v>1704</v>
      </c>
      <c r="O8" s="47" t="s">
        <v>10</v>
      </c>
      <c r="P8" s="4">
        <v>6.7829867029059443</v>
      </c>
      <c r="S8" s="47" t="s">
        <v>7</v>
      </c>
      <c r="T8" s="27">
        <v>2</v>
      </c>
    </row>
    <row r="9" spans="1:20" x14ac:dyDescent="0.25">
      <c r="A9" t="s">
        <v>6</v>
      </c>
      <c r="B9" s="1">
        <v>44330</v>
      </c>
      <c r="C9" s="27" t="s">
        <v>86</v>
      </c>
      <c r="D9" s="31">
        <v>44330.615277777775</v>
      </c>
      <c r="E9" s="31">
        <v>44330.627083333333</v>
      </c>
      <c r="F9" s="4">
        <v>17.266666666666666</v>
      </c>
      <c r="G9">
        <v>132.13</v>
      </c>
      <c r="H9">
        <v>72.62</v>
      </c>
      <c r="I9">
        <f t="shared" si="0"/>
        <v>4.2057915057915061</v>
      </c>
      <c r="J9">
        <v>111</v>
      </c>
      <c r="K9">
        <v>89.69</v>
      </c>
      <c r="L9">
        <v>0.42199999999999999</v>
      </c>
      <c r="M9">
        <v>949</v>
      </c>
      <c r="O9" s="47" t="s">
        <v>6</v>
      </c>
      <c r="P9" s="4">
        <v>5.9639644264126241</v>
      </c>
      <c r="S9" s="47" t="s">
        <v>11</v>
      </c>
      <c r="T9" s="27">
        <v>1</v>
      </c>
    </row>
    <row r="10" spans="1:20" x14ac:dyDescent="0.25">
      <c r="A10" t="s">
        <v>6</v>
      </c>
      <c r="B10" s="1">
        <v>44333</v>
      </c>
      <c r="C10" s="27" t="s">
        <v>86</v>
      </c>
      <c r="D10" s="31">
        <v>44333.774305555555</v>
      </c>
      <c r="E10" s="31">
        <v>44333.784722222219</v>
      </c>
      <c r="F10" s="4">
        <v>15.15</v>
      </c>
      <c r="G10">
        <v>159.4</v>
      </c>
      <c r="H10">
        <v>98.46</v>
      </c>
      <c r="I10">
        <f t="shared" si="0"/>
        <v>6.4990099009900986</v>
      </c>
      <c r="J10">
        <v>113</v>
      </c>
      <c r="K10">
        <v>106.36</v>
      </c>
      <c r="L10">
        <v>0.752</v>
      </c>
      <c r="M10">
        <v>1005</v>
      </c>
      <c r="O10" s="47" t="s">
        <v>68</v>
      </c>
      <c r="P10" s="27">
        <v>7.0581935044532109</v>
      </c>
      <c r="S10" s="47" t="s">
        <v>68</v>
      </c>
      <c r="T10" s="27">
        <v>48</v>
      </c>
    </row>
    <row r="11" spans="1:20" x14ac:dyDescent="0.25">
      <c r="A11" t="s">
        <v>6</v>
      </c>
      <c r="B11" s="1">
        <v>44334</v>
      </c>
      <c r="C11" s="27" t="s">
        <v>86</v>
      </c>
      <c r="D11" s="31">
        <v>44334.570833333331</v>
      </c>
      <c r="E11" s="31">
        <v>44334.578472222223</v>
      </c>
      <c r="F11" s="4">
        <v>11.533333333333333</v>
      </c>
      <c r="G11">
        <v>131.83000000000001</v>
      </c>
      <c r="H11">
        <v>82.16</v>
      </c>
      <c r="I11">
        <f t="shared" si="0"/>
        <v>7.123699421965318</v>
      </c>
      <c r="J11">
        <v>136</v>
      </c>
      <c r="K11">
        <v>119.93</v>
      </c>
      <c r="L11">
        <v>0.49299999999999999</v>
      </c>
      <c r="M11">
        <v>601</v>
      </c>
    </row>
    <row r="12" spans="1:20" x14ac:dyDescent="0.25">
      <c r="A12" t="s">
        <v>6</v>
      </c>
      <c r="B12" s="1">
        <v>44334</v>
      </c>
      <c r="C12" s="27" t="s">
        <v>86</v>
      </c>
      <c r="D12" s="31">
        <v>44334.815972222219</v>
      </c>
      <c r="E12" s="31">
        <v>44334.824305555558</v>
      </c>
      <c r="F12" s="4">
        <v>12.183333333333335</v>
      </c>
      <c r="G12">
        <v>122.54</v>
      </c>
      <c r="H12">
        <v>70.59</v>
      </c>
      <c r="I12">
        <f t="shared" si="0"/>
        <v>5.7939808481532138</v>
      </c>
      <c r="J12">
        <v>114</v>
      </c>
      <c r="K12">
        <v>101.98</v>
      </c>
      <c r="L12">
        <v>0.45300000000000001</v>
      </c>
      <c r="M12">
        <v>305</v>
      </c>
    </row>
    <row r="13" spans="1:20" x14ac:dyDescent="0.25">
      <c r="A13" t="s">
        <v>6</v>
      </c>
      <c r="B13" s="1">
        <v>44335</v>
      </c>
      <c r="C13" s="27" t="s">
        <v>86</v>
      </c>
      <c r="D13" s="31">
        <v>44335.444444444445</v>
      </c>
      <c r="E13" s="31">
        <v>44335.457638888889</v>
      </c>
      <c r="F13" s="4">
        <v>18.949999999999996</v>
      </c>
      <c r="G13">
        <v>187.82</v>
      </c>
      <c r="H13">
        <v>116.97</v>
      </c>
      <c r="I13">
        <f t="shared" si="0"/>
        <v>6.1725593667546184</v>
      </c>
      <c r="J13">
        <v>118</v>
      </c>
      <c r="K13">
        <v>105.47</v>
      </c>
      <c r="L13">
        <v>0.73799999999999999</v>
      </c>
      <c r="M13">
        <v>1510</v>
      </c>
    </row>
    <row r="14" spans="1:20" x14ac:dyDescent="0.25">
      <c r="A14" t="s">
        <v>6</v>
      </c>
      <c r="B14" s="1">
        <v>44335</v>
      </c>
      <c r="C14" s="27" t="s">
        <v>86</v>
      </c>
      <c r="D14" s="31">
        <v>44335.759722222225</v>
      </c>
      <c r="E14" s="31">
        <v>44335.770833333336</v>
      </c>
      <c r="F14" s="4">
        <v>15.283333333333335</v>
      </c>
      <c r="G14">
        <v>171.84</v>
      </c>
      <c r="H14">
        <v>116.11</v>
      </c>
      <c r="I14">
        <f t="shared" si="0"/>
        <v>7.5971646673936739</v>
      </c>
      <c r="J14">
        <v>122</v>
      </c>
      <c r="K14">
        <v>107.38</v>
      </c>
      <c r="L14">
        <v>0.73499999999999999</v>
      </c>
      <c r="M14">
        <v>1101</v>
      </c>
    </row>
    <row r="15" spans="1:20" x14ac:dyDescent="0.25">
      <c r="A15" t="s">
        <v>6</v>
      </c>
      <c r="B15" s="1">
        <v>44336</v>
      </c>
      <c r="C15" s="27" t="s">
        <v>86</v>
      </c>
      <c r="D15" s="31">
        <v>44336.60833333333</v>
      </c>
      <c r="E15" s="31">
        <v>44336.630555555559</v>
      </c>
      <c r="F15" s="4">
        <v>32.133333333333333</v>
      </c>
      <c r="G15">
        <v>262.68</v>
      </c>
      <c r="H15">
        <v>161</v>
      </c>
      <c r="I15">
        <f t="shared" si="0"/>
        <v>5.0103734439834025</v>
      </c>
      <c r="J15">
        <v>122</v>
      </c>
      <c r="K15">
        <v>106.54</v>
      </c>
      <c r="L15">
        <v>0.85899999999999999</v>
      </c>
      <c r="M15">
        <v>1134</v>
      </c>
    </row>
    <row r="16" spans="1:20" x14ac:dyDescent="0.25">
      <c r="A16" t="s">
        <v>6</v>
      </c>
      <c r="B16" s="1">
        <v>44336</v>
      </c>
      <c r="C16" s="27" t="s">
        <v>86</v>
      </c>
      <c r="D16" s="31">
        <v>44336.820833333331</v>
      </c>
      <c r="E16" s="31">
        <v>44336.829861111109</v>
      </c>
      <c r="F16" s="4">
        <v>13.216666666666667</v>
      </c>
      <c r="G16">
        <v>143.07</v>
      </c>
      <c r="H16">
        <v>88.2</v>
      </c>
      <c r="I16">
        <f t="shared" si="0"/>
        <v>6.6733921815889028</v>
      </c>
      <c r="J16">
        <v>114</v>
      </c>
      <c r="K16">
        <v>108.99</v>
      </c>
      <c r="L16">
        <v>0.67800000000000005</v>
      </c>
      <c r="M16">
        <v>1275</v>
      </c>
    </row>
    <row r="17" spans="1:13" x14ac:dyDescent="0.25">
      <c r="A17" t="s">
        <v>6</v>
      </c>
      <c r="B17" s="1">
        <v>44337</v>
      </c>
      <c r="C17" s="27" t="s">
        <v>86</v>
      </c>
      <c r="D17" s="31">
        <v>44337.877083333333</v>
      </c>
      <c r="E17" s="31">
        <v>44337.887499999997</v>
      </c>
      <c r="F17" s="4">
        <v>15.45</v>
      </c>
      <c r="G17">
        <v>171.87</v>
      </c>
      <c r="H17">
        <v>110.4</v>
      </c>
      <c r="I17">
        <f t="shared" si="0"/>
        <v>7.1456310679611654</v>
      </c>
      <c r="J17">
        <v>125</v>
      </c>
      <c r="K17">
        <v>115.93</v>
      </c>
      <c r="L17">
        <v>0.73499999999999999</v>
      </c>
      <c r="M17">
        <v>611</v>
      </c>
    </row>
    <row r="18" spans="1:13" x14ac:dyDescent="0.25">
      <c r="A18" t="s">
        <v>6</v>
      </c>
      <c r="B18" s="1">
        <v>44340</v>
      </c>
      <c r="C18" s="27" t="s">
        <v>86</v>
      </c>
      <c r="D18" s="31">
        <v>44340.864583333336</v>
      </c>
      <c r="E18" s="31">
        <v>44340.87777777778</v>
      </c>
      <c r="F18" s="4">
        <v>19.3</v>
      </c>
      <c r="G18">
        <v>149.16</v>
      </c>
      <c r="H18">
        <v>109.13</v>
      </c>
      <c r="I18">
        <f t="shared" si="0"/>
        <v>5.65440414507772</v>
      </c>
      <c r="J18">
        <v>113</v>
      </c>
      <c r="K18">
        <v>91.28</v>
      </c>
      <c r="L18">
        <v>0.71099999999999997</v>
      </c>
      <c r="M18">
        <v>1512</v>
      </c>
    </row>
    <row r="19" spans="1:13" x14ac:dyDescent="0.25">
      <c r="A19" t="s">
        <v>6</v>
      </c>
      <c r="B19" s="1">
        <v>44341</v>
      </c>
      <c r="C19" s="27" t="s">
        <v>86</v>
      </c>
      <c r="D19" s="31">
        <v>44341.643055555556</v>
      </c>
      <c r="E19" s="31">
        <v>44341.652777777781</v>
      </c>
      <c r="F19" s="4">
        <v>13.749999999999998</v>
      </c>
      <c r="G19">
        <v>144.46</v>
      </c>
      <c r="H19">
        <v>87.63</v>
      </c>
      <c r="I19">
        <f t="shared" si="0"/>
        <v>6.3730909090909096</v>
      </c>
      <c r="J19">
        <v>114</v>
      </c>
      <c r="K19">
        <v>104.96</v>
      </c>
      <c r="L19">
        <v>0.52300000000000002</v>
      </c>
      <c r="M19">
        <v>1026</v>
      </c>
    </row>
    <row r="20" spans="1:13" x14ac:dyDescent="0.25">
      <c r="A20" t="s">
        <v>6</v>
      </c>
      <c r="B20" s="1">
        <v>44342</v>
      </c>
      <c r="C20" s="27" t="s">
        <v>86</v>
      </c>
      <c r="D20" s="31">
        <v>44342.82708333333</v>
      </c>
      <c r="E20" s="31">
        <v>44342.840277777781</v>
      </c>
      <c r="F20" s="4">
        <v>19.200000000000003</v>
      </c>
      <c r="G20">
        <v>171.86</v>
      </c>
      <c r="H20">
        <v>135.88999999999999</v>
      </c>
      <c r="I20">
        <f t="shared" si="0"/>
        <v>7.0776041666666645</v>
      </c>
      <c r="J20">
        <v>124</v>
      </c>
      <c r="K20">
        <v>113.76</v>
      </c>
      <c r="L20">
        <v>0.77900000000000003</v>
      </c>
      <c r="M20">
        <v>951</v>
      </c>
    </row>
    <row r="21" spans="1:13" x14ac:dyDescent="0.25">
      <c r="A21" t="s">
        <v>6</v>
      </c>
      <c r="B21" s="1">
        <v>44343</v>
      </c>
      <c r="C21" s="27" t="s">
        <v>86</v>
      </c>
      <c r="D21" s="31">
        <v>44343.827777777777</v>
      </c>
      <c r="E21" s="31">
        <v>44343.838888888888</v>
      </c>
      <c r="F21" s="4">
        <v>15.966666666666669</v>
      </c>
      <c r="G21">
        <v>169.25</v>
      </c>
      <c r="H21">
        <v>112.34</v>
      </c>
      <c r="I21">
        <f t="shared" si="0"/>
        <v>7.0359081419624214</v>
      </c>
      <c r="J21">
        <v>112</v>
      </c>
      <c r="K21">
        <v>105.83</v>
      </c>
      <c r="L21">
        <v>0.72699999999999998</v>
      </c>
      <c r="M21">
        <v>1483</v>
      </c>
    </row>
    <row r="22" spans="1:13" x14ac:dyDescent="0.25">
      <c r="A22" t="s">
        <v>6</v>
      </c>
      <c r="B22" s="1">
        <v>44344</v>
      </c>
      <c r="C22" s="27" t="s">
        <v>86</v>
      </c>
      <c r="D22" s="31">
        <v>44344.662499999999</v>
      </c>
      <c r="E22" s="31">
        <v>44344.668749999997</v>
      </c>
      <c r="F22" s="4">
        <v>9.5833333333333339</v>
      </c>
      <c r="G22">
        <v>107.46</v>
      </c>
      <c r="H22">
        <v>60.37</v>
      </c>
      <c r="I22">
        <f t="shared" si="0"/>
        <v>6.2994782608695647</v>
      </c>
      <c r="J22">
        <v>115</v>
      </c>
      <c r="K22">
        <v>104.74</v>
      </c>
      <c r="L22">
        <v>0.48399999999999999</v>
      </c>
      <c r="M22">
        <v>1056</v>
      </c>
    </row>
    <row r="23" spans="1:13" x14ac:dyDescent="0.25">
      <c r="A23" t="s">
        <v>6</v>
      </c>
      <c r="B23" s="1">
        <v>44347</v>
      </c>
      <c r="C23" s="27" t="s">
        <v>86</v>
      </c>
      <c r="D23" s="31">
        <v>44347.738888888889</v>
      </c>
      <c r="E23" s="31">
        <v>44347.754166666666</v>
      </c>
      <c r="F23" s="4">
        <v>22.25</v>
      </c>
      <c r="G23">
        <v>207.78</v>
      </c>
      <c r="H23">
        <v>129.78</v>
      </c>
      <c r="I23">
        <f t="shared" si="0"/>
        <v>5.8328089887640449</v>
      </c>
      <c r="J23">
        <v>117</v>
      </c>
      <c r="K23">
        <v>101.82</v>
      </c>
      <c r="L23">
        <v>0.97199999999999998</v>
      </c>
      <c r="M23">
        <v>1364</v>
      </c>
    </row>
    <row r="24" spans="1:13" x14ac:dyDescent="0.25">
      <c r="A24" t="s">
        <v>6</v>
      </c>
      <c r="B24" s="1">
        <v>44358</v>
      </c>
      <c r="C24" s="27" t="s">
        <v>86</v>
      </c>
      <c r="D24" s="31">
        <v>44358.623611111114</v>
      </c>
      <c r="E24" s="31">
        <v>44358.632638888892</v>
      </c>
      <c r="F24" s="4">
        <v>13.383333333333333</v>
      </c>
      <c r="G24">
        <v>135.1</v>
      </c>
      <c r="H24">
        <v>77.680000000000007</v>
      </c>
      <c r="I24">
        <f t="shared" si="0"/>
        <v>5.8042341220423417</v>
      </c>
      <c r="J24">
        <v>127</v>
      </c>
      <c r="K24">
        <v>112.24</v>
      </c>
      <c r="L24">
        <v>0.45700000000000002</v>
      </c>
      <c r="M24">
        <v>941</v>
      </c>
    </row>
    <row r="25" spans="1:13" x14ac:dyDescent="0.25">
      <c r="A25" t="s">
        <v>6</v>
      </c>
      <c r="B25" s="1">
        <v>44358</v>
      </c>
      <c r="C25" s="27" t="s">
        <v>86</v>
      </c>
      <c r="D25" s="31">
        <v>44358.829861111109</v>
      </c>
      <c r="E25" s="31">
        <v>44358.84375</v>
      </c>
      <c r="F25" s="4">
        <v>20.416666666666668</v>
      </c>
      <c r="G25">
        <v>219.36</v>
      </c>
      <c r="H25">
        <v>152.02000000000001</v>
      </c>
      <c r="I25">
        <f t="shared" si="0"/>
        <v>7.4458775510204083</v>
      </c>
      <c r="J25">
        <v>132</v>
      </c>
      <c r="K25">
        <v>125.04</v>
      </c>
      <c r="L25">
        <v>0.93</v>
      </c>
      <c r="M25">
        <v>1895</v>
      </c>
    </row>
    <row r="26" spans="1:13" x14ac:dyDescent="0.25">
      <c r="A26" t="s">
        <v>6</v>
      </c>
      <c r="B26" s="1">
        <v>44362</v>
      </c>
      <c r="C26" s="27" t="s">
        <v>86</v>
      </c>
      <c r="D26" s="31">
        <v>44362.824305555558</v>
      </c>
      <c r="E26" s="31">
        <v>44362.831944444442</v>
      </c>
      <c r="F26" s="4">
        <v>10.983333333333334</v>
      </c>
      <c r="G26">
        <v>103.73</v>
      </c>
      <c r="H26">
        <v>72.86</v>
      </c>
      <c r="I26">
        <f t="shared" si="0"/>
        <v>6.633687405159332</v>
      </c>
      <c r="J26">
        <v>119</v>
      </c>
      <c r="K26">
        <v>112.42</v>
      </c>
      <c r="L26">
        <v>0.501</v>
      </c>
      <c r="M26">
        <v>156</v>
      </c>
    </row>
    <row r="27" spans="1:13" x14ac:dyDescent="0.25">
      <c r="A27" t="s">
        <v>6</v>
      </c>
      <c r="B27" s="1">
        <v>44375</v>
      </c>
      <c r="C27" s="27" t="s">
        <v>86</v>
      </c>
      <c r="D27" s="31">
        <v>44375.837500000001</v>
      </c>
      <c r="E27" s="31">
        <v>44375.844444444447</v>
      </c>
      <c r="F27" s="4">
        <v>9.2333333333333325</v>
      </c>
      <c r="G27">
        <v>119.71</v>
      </c>
      <c r="H27">
        <v>77.77</v>
      </c>
      <c r="I27">
        <f t="shared" si="0"/>
        <v>8.42274368231047</v>
      </c>
      <c r="J27">
        <v>123</v>
      </c>
      <c r="K27">
        <v>113.92</v>
      </c>
      <c r="L27">
        <v>0.45700000000000002</v>
      </c>
      <c r="M27">
        <v>998</v>
      </c>
    </row>
    <row r="28" spans="1:13" x14ac:dyDescent="0.25">
      <c r="A28" t="s">
        <v>8</v>
      </c>
      <c r="B28" s="1">
        <v>44383</v>
      </c>
      <c r="C28" s="27" t="s">
        <v>86</v>
      </c>
      <c r="D28" s="31">
        <v>44383.849305555559</v>
      </c>
      <c r="E28" s="31">
        <v>44383.865277777775</v>
      </c>
      <c r="F28" s="4">
        <v>22.3</v>
      </c>
      <c r="G28">
        <v>321.17</v>
      </c>
      <c r="H28">
        <v>253.01</v>
      </c>
      <c r="I28">
        <f t="shared" si="0"/>
        <v>11.345739910313901</v>
      </c>
      <c r="J28">
        <v>152</v>
      </c>
      <c r="K28">
        <v>139.58000000000001</v>
      </c>
      <c r="M28">
        <v>1727</v>
      </c>
    </row>
    <row r="29" spans="1:13" x14ac:dyDescent="0.25">
      <c r="A29" t="s">
        <v>9</v>
      </c>
      <c r="B29" s="1">
        <v>44397</v>
      </c>
      <c r="C29" s="27" t="s">
        <v>86</v>
      </c>
      <c r="D29" s="31">
        <v>44397.536805555559</v>
      </c>
      <c r="E29" s="31">
        <v>44397.713888888888</v>
      </c>
      <c r="F29" s="4">
        <v>254.4666666666667</v>
      </c>
      <c r="G29">
        <v>3441</v>
      </c>
      <c r="H29">
        <v>3779</v>
      </c>
      <c r="I29">
        <f t="shared" si="0"/>
        <v>14.850668063924546</v>
      </c>
      <c r="J29">
        <v>179</v>
      </c>
      <c r="K29">
        <v>151</v>
      </c>
      <c r="L29">
        <v>4.93</v>
      </c>
      <c r="M29">
        <v>11206</v>
      </c>
    </row>
    <row r="30" spans="1:13" x14ac:dyDescent="0.25">
      <c r="A30" t="s">
        <v>6</v>
      </c>
      <c r="B30" s="1">
        <v>44397</v>
      </c>
      <c r="C30" s="27" t="s">
        <v>86</v>
      </c>
      <c r="D30" s="31">
        <v>44397.831944444442</v>
      </c>
      <c r="E30" s="31">
        <v>44397.841666666667</v>
      </c>
      <c r="F30" s="4">
        <v>13.333333333333336</v>
      </c>
      <c r="G30">
        <v>87.72</v>
      </c>
      <c r="H30">
        <v>76.010000000000005</v>
      </c>
      <c r="I30">
        <f t="shared" si="0"/>
        <v>5.7007499999999993</v>
      </c>
      <c r="J30">
        <v>132</v>
      </c>
      <c r="K30">
        <v>122.34</v>
      </c>
      <c r="L30">
        <v>0.498</v>
      </c>
      <c r="M30">
        <v>508</v>
      </c>
    </row>
    <row r="31" spans="1:13" x14ac:dyDescent="0.25">
      <c r="A31" t="s">
        <v>10</v>
      </c>
      <c r="B31" s="1">
        <v>44410</v>
      </c>
      <c r="C31" s="27" t="s">
        <v>86</v>
      </c>
      <c r="D31" s="31">
        <v>44410.879166666666</v>
      </c>
      <c r="E31" s="31">
        <v>44410.894444444442</v>
      </c>
      <c r="F31" s="4">
        <v>22.833333333333332</v>
      </c>
      <c r="G31">
        <v>236.21</v>
      </c>
      <c r="H31">
        <v>157.03</v>
      </c>
      <c r="I31">
        <f t="shared" si="0"/>
        <v>6.8772262773722632</v>
      </c>
      <c r="J31">
        <v>148</v>
      </c>
      <c r="K31">
        <v>125.62</v>
      </c>
    </row>
    <row r="32" spans="1:13" x14ac:dyDescent="0.25">
      <c r="A32" t="s">
        <v>11</v>
      </c>
      <c r="B32" s="1">
        <v>44411</v>
      </c>
      <c r="C32" s="27" t="s">
        <v>86</v>
      </c>
      <c r="D32" s="31">
        <v>44411.880555555559</v>
      </c>
      <c r="E32" s="31">
        <v>44411.893750000003</v>
      </c>
      <c r="F32" s="4">
        <v>19.416666666666668</v>
      </c>
      <c r="G32">
        <v>241.54</v>
      </c>
      <c r="H32">
        <v>168.87</v>
      </c>
      <c r="I32">
        <f t="shared" si="0"/>
        <v>8.6971673819742481</v>
      </c>
      <c r="J32">
        <v>162</v>
      </c>
      <c r="K32">
        <v>137.41</v>
      </c>
      <c r="M32">
        <v>426</v>
      </c>
    </row>
    <row r="33" spans="1:13" x14ac:dyDescent="0.25">
      <c r="A33" t="s">
        <v>8</v>
      </c>
      <c r="B33" s="1">
        <v>44438</v>
      </c>
      <c r="C33" s="27" t="s">
        <v>86</v>
      </c>
      <c r="D33" s="31">
        <v>44438.854861111111</v>
      </c>
      <c r="E33" s="31">
        <v>44438.870138888888</v>
      </c>
      <c r="F33" s="4">
        <v>22.466666666666665</v>
      </c>
      <c r="G33">
        <v>281.29000000000002</v>
      </c>
      <c r="H33">
        <v>213.57</v>
      </c>
      <c r="I33">
        <f t="shared" si="0"/>
        <v>9.5060830860534136</v>
      </c>
      <c r="J33">
        <v>143</v>
      </c>
      <c r="K33">
        <v>130.19999999999999</v>
      </c>
      <c r="M33">
        <v>2594</v>
      </c>
    </row>
    <row r="34" spans="1:13" x14ac:dyDescent="0.25">
      <c r="A34" t="s">
        <v>10</v>
      </c>
      <c r="B34" s="1">
        <v>44447</v>
      </c>
      <c r="C34" s="27" t="s">
        <v>86</v>
      </c>
      <c r="D34" s="31">
        <v>44447.856944444444</v>
      </c>
      <c r="E34" s="31">
        <v>44447.866666666669</v>
      </c>
      <c r="F34" s="4">
        <v>14.166666666666668</v>
      </c>
      <c r="G34">
        <v>150.37</v>
      </c>
      <c r="H34">
        <v>96.38</v>
      </c>
      <c r="I34">
        <f t="shared" si="0"/>
        <v>6.8032941176470576</v>
      </c>
      <c r="J34">
        <v>155</v>
      </c>
      <c r="K34">
        <v>133.16999999999999</v>
      </c>
    </row>
    <row r="35" spans="1:13" x14ac:dyDescent="0.25">
      <c r="A35" t="s">
        <v>6</v>
      </c>
      <c r="B35" s="1">
        <v>44460</v>
      </c>
      <c r="C35" s="27" t="s">
        <v>86</v>
      </c>
      <c r="D35" s="31">
        <v>44460.811805555553</v>
      </c>
      <c r="E35" s="31">
        <v>44460.821527777778</v>
      </c>
      <c r="F35" s="4">
        <v>13.333333333333336</v>
      </c>
      <c r="G35">
        <v>143.96</v>
      </c>
      <c r="H35">
        <v>74.12</v>
      </c>
      <c r="I35">
        <f t="shared" si="0"/>
        <v>5.5589999999999993</v>
      </c>
      <c r="J35">
        <v>115</v>
      </c>
      <c r="K35">
        <v>108.52</v>
      </c>
      <c r="L35">
        <v>0.64800000000000002</v>
      </c>
      <c r="M35">
        <v>1627</v>
      </c>
    </row>
    <row r="36" spans="1:13" x14ac:dyDescent="0.25">
      <c r="A36" t="s">
        <v>10</v>
      </c>
      <c r="B36" s="1">
        <v>44475</v>
      </c>
      <c r="C36" s="27" t="s">
        <v>86</v>
      </c>
      <c r="D36" s="31">
        <v>44475.866666666669</v>
      </c>
      <c r="E36" s="31">
        <v>44475.879861111112</v>
      </c>
      <c r="F36" s="4">
        <v>16.283333333333335</v>
      </c>
      <c r="G36">
        <v>192.15</v>
      </c>
      <c r="H36">
        <v>107.23</v>
      </c>
      <c r="I36">
        <f t="shared" si="0"/>
        <v>6.5852610030706238</v>
      </c>
      <c r="J36">
        <v>155</v>
      </c>
      <c r="K36">
        <v>131.69999999999999</v>
      </c>
      <c r="M36">
        <v>19</v>
      </c>
    </row>
    <row r="37" spans="1:13" x14ac:dyDescent="0.25">
      <c r="A37" t="s">
        <v>9</v>
      </c>
      <c r="B37" s="1">
        <v>44477</v>
      </c>
      <c r="C37" s="27" t="s">
        <v>86</v>
      </c>
      <c r="D37" s="31">
        <v>44477.697916666664</v>
      </c>
      <c r="E37" s="31">
        <v>44477.780555555553</v>
      </c>
      <c r="F37" s="4">
        <v>118.43333333333334</v>
      </c>
      <c r="G37">
        <v>1233</v>
      </c>
      <c r="H37">
        <v>899.51</v>
      </c>
      <c r="I37">
        <f t="shared" si="0"/>
        <v>7.5950745848578665</v>
      </c>
      <c r="J37">
        <v>139</v>
      </c>
      <c r="K37">
        <v>116.46</v>
      </c>
      <c r="L37">
        <v>1.59</v>
      </c>
      <c r="M37">
        <v>3372</v>
      </c>
    </row>
    <row r="38" spans="1:13" x14ac:dyDescent="0.25">
      <c r="A38" t="s">
        <v>6</v>
      </c>
      <c r="B38" s="1">
        <v>44479</v>
      </c>
      <c r="C38" s="27" t="s">
        <v>86</v>
      </c>
      <c r="D38" s="31">
        <v>44479.6875</v>
      </c>
      <c r="E38" s="31">
        <v>44479.699305555558</v>
      </c>
      <c r="F38" s="4">
        <v>16.8</v>
      </c>
      <c r="G38">
        <v>162.58000000000001</v>
      </c>
      <c r="H38">
        <v>90.57</v>
      </c>
      <c r="I38">
        <f t="shared" si="0"/>
        <v>5.3910714285714283</v>
      </c>
      <c r="J38">
        <v>121</v>
      </c>
      <c r="K38">
        <v>113.84</v>
      </c>
      <c r="L38">
        <v>0.79200000000000004</v>
      </c>
      <c r="M38">
        <v>742</v>
      </c>
    </row>
    <row r="39" spans="1:13" x14ac:dyDescent="0.25">
      <c r="A39" t="s">
        <v>9</v>
      </c>
      <c r="B39" s="1">
        <v>44483</v>
      </c>
      <c r="C39" s="27" t="s">
        <v>86</v>
      </c>
      <c r="D39" s="31">
        <v>44483.6875</v>
      </c>
      <c r="E39" s="31">
        <v>44483.760416666664</v>
      </c>
      <c r="F39" s="4">
        <v>104.51666666666667</v>
      </c>
      <c r="G39">
        <v>1395</v>
      </c>
      <c r="H39">
        <v>1131</v>
      </c>
      <c r="I39">
        <f t="shared" si="0"/>
        <v>10.821240631478233</v>
      </c>
      <c r="J39">
        <v>164</v>
      </c>
      <c r="K39">
        <v>134.36000000000001</v>
      </c>
      <c r="L39">
        <v>2.88</v>
      </c>
      <c r="M39">
        <v>6460</v>
      </c>
    </row>
    <row r="40" spans="1:13" x14ac:dyDescent="0.25">
      <c r="A40" t="s">
        <v>10</v>
      </c>
      <c r="B40" s="1">
        <v>44488</v>
      </c>
      <c r="C40" s="27" t="s">
        <v>86</v>
      </c>
      <c r="D40" s="31">
        <v>44488.854861111111</v>
      </c>
      <c r="E40" s="31">
        <v>44488.861111111109</v>
      </c>
      <c r="F40" s="4">
        <v>6.65</v>
      </c>
      <c r="G40">
        <v>67.41</v>
      </c>
      <c r="H40">
        <v>45.66</v>
      </c>
      <c r="I40">
        <f t="shared" si="0"/>
        <v>6.8661654135338335</v>
      </c>
      <c r="J40">
        <v>151</v>
      </c>
      <c r="K40">
        <v>134.49</v>
      </c>
      <c r="M40">
        <v>101</v>
      </c>
    </row>
    <row r="41" spans="1:13" x14ac:dyDescent="0.25">
      <c r="A41" t="s">
        <v>7</v>
      </c>
      <c r="B41" s="1">
        <v>44488</v>
      </c>
      <c r="C41" s="27" t="s">
        <v>86</v>
      </c>
      <c r="D41" s="31">
        <v>44488.867361111108</v>
      </c>
      <c r="E41" s="31">
        <v>44488.877083333333</v>
      </c>
      <c r="F41" s="4">
        <v>14.233333333333331</v>
      </c>
      <c r="G41">
        <v>247.04</v>
      </c>
      <c r="H41">
        <v>181.2</v>
      </c>
      <c r="I41">
        <f t="shared" si="0"/>
        <v>12.730679156908666</v>
      </c>
      <c r="J41">
        <v>173</v>
      </c>
      <c r="K41">
        <v>151.12</v>
      </c>
      <c r="L41">
        <v>1.01</v>
      </c>
      <c r="M41">
        <v>1995</v>
      </c>
    </row>
    <row r="42" spans="1:13" x14ac:dyDescent="0.25">
      <c r="A42" t="s">
        <v>9</v>
      </c>
      <c r="B42" s="1">
        <v>44490</v>
      </c>
      <c r="C42" s="27" t="s">
        <v>86</v>
      </c>
      <c r="D42" s="31">
        <v>44490.703472222223</v>
      </c>
      <c r="E42" s="31">
        <v>44490.75277777778</v>
      </c>
      <c r="F42" s="4">
        <v>71.033333333333331</v>
      </c>
      <c r="G42">
        <v>945.87</v>
      </c>
      <c r="H42">
        <v>732.04</v>
      </c>
      <c r="I42">
        <f t="shared" si="0"/>
        <v>10.305584232754574</v>
      </c>
      <c r="J42">
        <v>161</v>
      </c>
      <c r="K42">
        <v>128.44999999999999</v>
      </c>
      <c r="L42">
        <v>2.02</v>
      </c>
      <c r="M42">
        <v>4623</v>
      </c>
    </row>
    <row r="43" spans="1:13" x14ac:dyDescent="0.25">
      <c r="A43" t="s">
        <v>6</v>
      </c>
      <c r="B43" s="1">
        <v>44492</v>
      </c>
      <c r="C43" s="27" t="s">
        <v>86</v>
      </c>
      <c r="D43" s="31">
        <v>44492.45416666667</v>
      </c>
      <c r="E43" s="31">
        <v>44492.470833333333</v>
      </c>
      <c r="F43" s="4">
        <v>24.2</v>
      </c>
      <c r="G43">
        <v>191.74</v>
      </c>
      <c r="H43">
        <v>120.79</v>
      </c>
      <c r="I43">
        <f t="shared" si="0"/>
        <v>4.9913223140495875</v>
      </c>
      <c r="J43">
        <v>117</v>
      </c>
      <c r="K43">
        <v>101.29</v>
      </c>
      <c r="L43">
        <v>0.82899999999999996</v>
      </c>
      <c r="M43">
        <v>1883</v>
      </c>
    </row>
    <row r="44" spans="1:13" x14ac:dyDescent="0.25">
      <c r="A44" t="s">
        <v>6</v>
      </c>
      <c r="B44" s="1">
        <v>44501</v>
      </c>
      <c r="C44" s="27" t="s">
        <v>86</v>
      </c>
      <c r="D44" s="31">
        <v>44501.820138888892</v>
      </c>
      <c r="E44" s="31">
        <v>44501.832638888889</v>
      </c>
      <c r="F44" s="4">
        <v>17.933333333333334</v>
      </c>
      <c r="G44">
        <v>168.25</v>
      </c>
      <c r="H44">
        <v>88.97</v>
      </c>
      <c r="I44">
        <f t="shared" si="0"/>
        <v>4.9611524163568772</v>
      </c>
      <c r="J44">
        <v>119</v>
      </c>
      <c r="K44">
        <v>107.69</v>
      </c>
      <c r="L44">
        <v>0.76</v>
      </c>
      <c r="M44">
        <v>1216</v>
      </c>
    </row>
    <row r="45" spans="1:13" x14ac:dyDescent="0.25">
      <c r="A45" t="s">
        <v>7</v>
      </c>
      <c r="B45" s="1">
        <v>44509</v>
      </c>
      <c r="C45" s="27" t="s">
        <v>86</v>
      </c>
      <c r="D45" s="31">
        <v>44509.861111111109</v>
      </c>
      <c r="E45" s="31">
        <v>44509.868055555555</v>
      </c>
      <c r="F45" s="4">
        <v>10.233333333333333</v>
      </c>
      <c r="G45">
        <v>180.43</v>
      </c>
      <c r="H45">
        <v>123.99</v>
      </c>
      <c r="I45">
        <f t="shared" si="0"/>
        <v>12.11628664495114</v>
      </c>
      <c r="J45">
        <v>173</v>
      </c>
      <c r="K45">
        <v>155.66</v>
      </c>
      <c r="L45">
        <v>0.71399999999999997</v>
      </c>
      <c r="M45">
        <v>304</v>
      </c>
    </row>
    <row r="46" spans="1:13" x14ac:dyDescent="0.25">
      <c r="A46" t="s">
        <v>6</v>
      </c>
      <c r="B46" s="1">
        <v>44512</v>
      </c>
      <c r="C46" s="27" t="s">
        <v>86</v>
      </c>
      <c r="D46" s="31">
        <v>44512.89166666667</v>
      </c>
      <c r="E46" s="31">
        <v>44512.905555555553</v>
      </c>
      <c r="F46" s="4">
        <v>19.55</v>
      </c>
      <c r="G46">
        <v>146.09</v>
      </c>
      <c r="H46">
        <v>89.4</v>
      </c>
      <c r="I46">
        <f t="shared" si="0"/>
        <v>4.5728900255754477</v>
      </c>
      <c r="J46">
        <v>112</v>
      </c>
      <c r="K46">
        <v>97.46</v>
      </c>
      <c r="L46">
        <v>0.70099999999999996</v>
      </c>
      <c r="M46">
        <v>1390</v>
      </c>
    </row>
    <row r="47" spans="1:13" x14ac:dyDescent="0.25">
      <c r="A47" t="s">
        <v>6</v>
      </c>
      <c r="B47" s="1">
        <v>44530</v>
      </c>
      <c r="C47" s="27" t="s">
        <v>86</v>
      </c>
      <c r="D47" s="31">
        <v>44530.85833333333</v>
      </c>
      <c r="E47" s="31">
        <v>44530.865277777775</v>
      </c>
      <c r="F47" s="4">
        <v>10.166666666666664</v>
      </c>
      <c r="G47">
        <v>101.2</v>
      </c>
      <c r="H47">
        <v>40.409999999999997</v>
      </c>
      <c r="I47">
        <f t="shared" si="0"/>
        <v>3.9747540983606564</v>
      </c>
      <c r="J47">
        <v>113</v>
      </c>
      <c r="K47">
        <v>96.68</v>
      </c>
      <c r="L47">
        <v>0.29799999999999999</v>
      </c>
    </row>
    <row r="48" spans="1:13" x14ac:dyDescent="0.25">
      <c r="A48" t="s">
        <v>6</v>
      </c>
      <c r="B48" s="1">
        <v>44557</v>
      </c>
      <c r="C48" s="27" t="s">
        <v>86</v>
      </c>
      <c r="D48" s="31">
        <v>44557.835416666669</v>
      </c>
      <c r="E48" s="31">
        <v>44557.844444444447</v>
      </c>
      <c r="F48" s="4">
        <v>13.166666666666666</v>
      </c>
      <c r="G48">
        <v>129.05000000000001</v>
      </c>
      <c r="H48">
        <v>60.03</v>
      </c>
      <c r="I48">
        <f t="shared" si="0"/>
        <v>4.5592405063291146</v>
      </c>
      <c r="J48">
        <v>118</v>
      </c>
      <c r="K48">
        <v>109.78</v>
      </c>
      <c r="L48">
        <v>0.497</v>
      </c>
      <c r="M48">
        <v>359</v>
      </c>
    </row>
    <row r="49" spans="1:13" x14ac:dyDescent="0.25">
      <c r="A49" t="s">
        <v>8</v>
      </c>
      <c r="B49" s="1">
        <v>44559</v>
      </c>
      <c r="C49" s="27" t="s">
        <v>86</v>
      </c>
      <c r="D49" s="31">
        <v>44559.814583333333</v>
      </c>
      <c r="E49" s="31">
        <v>44559.834722222222</v>
      </c>
      <c r="F49" s="4">
        <v>29.4</v>
      </c>
      <c r="G49">
        <v>430.95</v>
      </c>
      <c r="H49">
        <v>320.99</v>
      </c>
      <c r="I49">
        <f t="shared" si="0"/>
        <v>10.918027210884354</v>
      </c>
      <c r="J49">
        <v>163</v>
      </c>
      <c r="K49">
        <v>146.87</v>
      </c>
      <c r="M49">
        <v>3347</v>
      </c>
    </row>
  </sheetData>
  <autoFilter ref="A1:M1" xr:uid="{00000000-0009-0000-0000-000001000000}"/>
  <sortState xmlns:xlrd2="http://schemas.microsoft.com/office/spreadsheetml/2017/richdata2" ref="A2:M49">
    <sortCondition ref="D2:D49"/>
  </sortState>
  <pageMargins left="0.75" right="0.75" top="1" bottom="1" header="0.5" footer="0.5"/>
  <pageSetup orientation="portrait" horizontalDpi="4294967293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5"/>
  <sheetViews>
    <sheetView topLeftCell="A4" workbookViewId="0">
      <selection activeCell="E2" sqref="E2"/>
    </sheetView>
  </sheetViews>
  <sheetFormatPr defaultRowHeight="15" x14ac:dyDescent="0.25"/>
  <cols>
    <col min="1" max="1" width="14.7109375" style="1" bestFit="1" customWidth="1"/>
    <col min="2" max="2" width="15.28515625" bestFit="1" customWidth="1"/>
    <col min="3" max="3" width="15.5703125" bestFit="1" customWidth="1"/>
    <col min="4" max="4" width="15.140625" bestFit="1" customWidth="1"/>
    <col min="17" max="17" width="9.7109375" bestFit="1" customWidth="1"/>
  </cols>
  <sheetData>
    <row r="1" spans="1:17" x14ac:dyDescent="0.25">
      <c r="A1" s="1" t="s">
        <v>40</v>
      </c>
      <c r="B1" t="s">
        <v>88</v>
      </c>
      <c r="C1" t="s">
        <v>89</v>
      </c>
      <c r="D1" t="s">
        <v>90</v>
      </c>
      <c r="E1" t="s">
        <v>85</v>
      </c>
    </row>
    <row r="2" spans="1:17" x14ac:dyDescent="0.25">
      <c r="A2" s="1">
        <v>44323</v>
      </c>
      <c r="B2">
        <v>60</v>
      </c>
      <c r="C2">
        <v>96</v>
      </c>
      <c r="D2">
        <v>73.95</v>
      </c>
      <c r="E2" t="str">
        <f>_xlfn.IFNA(VLOOKUP(A2,'Workout Data'!$B$2:$D$49,2,FALSE),"No")</f>
        <v>No</v>
      </c>
    </row>
    <row r="3" spans="1:17" x14ac:dyDescent="0.25">
      <c r="A3" s="1">
        <v>44324</v>
      </c>
      <c r="B3">
        <v>40</v>
      </c>
      <c r="C3">
        <v>131</v>
      </c>
      <c r="D3">
        <v>78.37</v>
      </c>
      <c r="E3" t="str">
        <f>_xlfn.IFNA(VLOOKUP(A3,'Workout Data'!$B$2:$D$49,2,FALSE),"No")</f>
        <v>Yes</v>
      </c>
    </row>
    <row r="4" spans="1:17" x14ac:dyDescent="0.25">
      <c r="A4" s="1">
        <v>44325</v>
      </c>
      <c r="B4">
        <v>58</v>
      </c>
      <c r="C4">
        <v>130</v>
      </c>
      <c r="D4">
        <v>80.78</v>
      </c>
      <c r="E4" t="str">
        <f>_xlfn.IFNA(VLOOKUP(A4,'Workout Data'!$B$2:$D$49,2,FALSE),"No")</f>
        <v>No</v>
      </c>
    </row>
    <row r="5" spans="1:17" x14ac:dyDescent="0.25">
      <c r="A5" s="1">
        <v>44326</v>
      </c>
      <c r="B5">
        <v>45</v>
      </c>
      <c r="C5">
        <v>121</v>
      </c>
      <c r="D5">
        <v>67.45</v>
      </c>
      <c r="E5" t="str">
        <f>_xlfn.IFNA(VLOOKUP(A5,'Workout Data'!$B$2:$D$49,2,FALSE),"No")</f>
        <v>No</v>
      </c>
      <c r="Q5" s="1"/>
    </row>
    <row r="6" spans="1:17" x14ac:dyDescent="0.25">
      <c r="A6" s="1">
        <v>44327</v>
      </c>
      <c r="B6">
        <v>47</v>
      </c>
      <c r="C6">
        <v>129</v>
      </c>
      <c r="D6">
        <v>74.3</v>
      </c>
      <c r="E6" t="str">
        <f>_xlfn.IFNA(VLOOKUP(A6,'Workout Data'!$B$2:$D$49,2,FALSE),"No")</f>
        <v>Yes</v>
      </c>
      <c r="Q6" s="1"/>
    </row>
    <row r="7" spans="1:17" x14ac:dyDescent="0.25">
      <c r="A7" s="1">
        <v>44328</v>
      </c>
      <c r="B7">
        <v>48</v>
      </c>
      <c r="C7">
        <v>130</v>
      </c>
      <c r="D7">
        <v>73.23</v>
      </c>
      <c r="E7" t="str">
        <f>_xlfn.IFNA(VLOOKUP(A7,'Workout Data'!$B$2:$D$49,2,FALSE),"No")</f>
        <v>Yes</v>
      </c>
    </row>
    <row r="8" spans="1:17" x14ac:dyDescent="0.25">
      <c r="A8" s="1">
        <v>44329</v>
      </c>
      <c r="B8">
        <v>40</v>
      </c>
      <c r="C8">
        <v>123</v>
      </c>
      <c r="D8">
        <v>73.239999999999995</v>
      </c>
      <c r="E8" t="str">
        <f>_xlfn.IFNA(VLOOKUP(A8,'Workout Data'!$B$2:$D$49,2,FALSE),"No")</f>
        <v>Yes</v>
      </c>
    </row>
    <row r="9" spans="1:17" x14ac:dyDescent="0.25">
      <c r="A9" s="1">
        <v>44330</v>
      </c>
      <c r="B9">
        <v>47</v>
      </c>
      <c r="C9">
        <v>122</v>
      </c>
      <c r="D9">
        <v>71.239999999999995</v>
      </c>
      <c r="E9" t="str">
        <f>_xlfn.IFNA(VLOOKUP(A9,'Workout Data'!$B$2:$D$49,2,FALSE),"No")</f>
        <v>Yes</v>
      </c>
    </row>
    <row r="10" spans="1:17" x14ac:dyDescent="0.25">
      <c r="A10" s="1">
        <v>44331</v>
      </c>
      <c r="B10">
        <v>47</v>
      </c>
      <c r="C10">
        <v>159</v>
      </c>
      <c r="D10">
        <v>73.430000000000007</v>
      </c>
      <c r="E10" t="str">
        <f>_xlfn.IFNA(VLOOKUP(A10,'Workout Data'!$B$2:$D$49,2,FALSE),"No")</f>
        <v>No</v>
      </c>
    </row>
    <row r="11" spans="1:17" x14ac:dyDescent="0.25">
      <c r="A11" s="1">
        <v>44332</v>
      </c>
      <c r="B11">
        <v>53</v>
      </c>
      <c r="C11">
        <v>133</v>
      </c>
      <c r="D11">
        <v>84.33</v>
      </c>
      <c r="E11" t="str">
        <f>_xlfn.IFNA(VLOOKUP(A11,'Workout Data'!$B$2:$D$49,2,FALSE),"No")</f>
        <v>No</v>
      </c>
    </row>
    <row r="12" spans="1:17" x14ac:dyDescent="0.25">
      <c r="A12" s="1">
        <v>44333</v>
      </c>
      <c r="B12">
        <v>49</v>
      </c>
      <c r="C12">
        <v>114</v>
      </c>
      <c r="D12">
        <v>68.73</v>
      </c>
      <c r="E12" t="str">
        <f>_xlfn.IFNA(VLOOKUP(A12,'Workout Data'!$B$2:$D$49,2,FALSE),"No")</f>
        <v>Yes</v>
      </c>
    </row>
    <row r="13" spans="1:17" x14ac:dyDescent="0.25">
      <c r="A13" s="1">
        <v>44334</v>
      </c>
      <c r="B13">
        <v>45</v>
      </c>
      <c r="C13">
        <v>136</v>
      </c>
      <c r="D13">
        <v>74.510000000000005</v>
      </c>
      <c r="E13" t="str">
        <f>_xlfn.IFNA(VLOOKUP(A13,'Workout Data'!$B$2:$D$49,2,FALSE),"No")</f>
        <v>Yes</v>
      </c>
    </row>
    <row r="14" spans="1:17" x14ac:dyDescent="0.25">
      <c r="A14" s="1">
        <v>44335</v>
      </c>
      <c r="B14">
        <v>47</v>
      </c>
      <c r="C14">
        <v>122</v>
      </c>
      <c r="D14">
        <v>70.400000000000006</v>
      </c>
      <c r="E14" t="str">
        <f>_xlfn.IFNA(VLOOKUP(A14,'Workout Data'!$B$2:$D$49,2,FALSE),"No")</f>
        <v>Yes</v>
      </c>
    </row>
    <row r="15" spans="1:17" x14ac:dyDescent="0.25">
      <c r="A15" s="1">
        <v>44336</v>
      </c>
      <c r="B15">
        <v>48</v>
      </c>
      <c r="C15">
        <v>125</v>
      </c>
      <c r="D15">
        <v>75.38</v>
      </c>
      <c r="E15" t="str">
        <f>_xlfn.IFNA(VLOOKUP(A15,'Workout Data'!$B$2:$D$49,2,FALSE),"No")</f>
        <v>Yes</v>
      </c>
    </row>
    <row r="16" spans="1:17" x14ac:dyDescent="0.25">
      <c r="A16" s="1">
        <v>44337</v>
      </c>
      <c r="B16">
        <v>44</v>
      </c>
      <c r="C16">
        <v>145</v>
      </c>
      <c r="D16">
        <v>77.27</v>
      </c>
      <c r="E16" t="str">
        <f>_xlfn.IFNA(VLOOKUP(A16,'Workout Data'!$B$2:$D$49,2,FALSE),"No")</f>
        <v>Yes</v>
      </c>
    </row>
    <row r="17" spans="1:5" x14ac:dyDescent="0.25">
      <c r="A17" s="1">
        <v>44338</v>
      </c>
      <c r="B17">
        <v>47</v>
      </c>
      <c r="C17">
        <v>115</v>
      </c>
      <c r="D17">
        <v>62.08</v>
      </c>
      <c r="E17" t="str">
        <f>_xlfn.IFNA(VLOOKUP(A17,'Workout Data'!$B$2:$D$49,2,FALSE),"No")</f>
        <v>No</v>
      </c>
    </row>
    <row r="18" spans="1:5" x14ac:dyDescent="0.25">
      <c r="A18" s="1">
        <v>44339</v>
      </c>
      <c r="B18">
        <v>58</v>
      </c>
      <c r="C18">
        <v>89</v>
      </c>
      <c r="D18">
        <v>67.34</v>
      </c>
      <c r="E18" t="str">
        <f>_xlfn.IFNA(VLOOKUP(A18,'Workout Data'!$B$2:$D$49,2,FALSE),"No")</f>
        <v>No</v>
      </c>
    </row>
    <row r="19" spans="1:5" x14ac:dyDescent="0.25">
      <c r="A19" s="1">
        <v>44340</v>
      </c>
      <c r="B19">
        <v>46</v>
      </c>
      <c r="C19">
        <v>113</v>
      </c>
      <c r="D19">
        <v>63.95</v>
      </c>
      <c r="E19" t="str">
        <f>_xlfn.IFNA(VLOOKUP(A19,'Workout Data'!$B$2:$D$49,2,FALSE),"No")</f>
        <v>Yes</v>
      </c>
    </row>
    <row r="20" spans="1:5" x14ac:dyDescent="0.25">
      <c r="A20" s="1">
        <v>44341</v>
      </c>
      <c r="B20">
        <v>45</v>
      </c>
      <c r="C20">
        <v>114</v>
      </c>
      <c r="D20">
        <v>63.93</v>
      </c>
      <c r="E20" t="str">
        <f>_xlfn.IFNA(VLOOKUP(A20,'Workout Data'!$B$2:$D$49,2,FALSE),"No")</f>
        <v>Yes</v>
      </c>
    </row>
    <row r="21" spans="1:5" x14ac:dyDescent="0.25">
      <c r="A21" s="1">
        <v>44342</v>
      </c>
      <c r="B21">
        <v>45</v>
      </c>
      <c r="C21">
        <v>127</v>
      </c>
      <c r="D21">
        <v>72.38</v>
      </c>
      <c r="E21" t="str">
        <f>_xlfn.IFNA(VLOOKUP(A21,'Workout Data'!$B$2:$D$49,2,FALSE),"No")</f>
        <v>Yes</v>
      </c>
    </row>
    <row r="22" spans="1:5" x14ac:dyDescent="0.25">
      <c r="A22" s="1">
        <v>44343</v>
      </c>
      <c r="B22">
        <v>48</v>
      </c>
      <c r="C22">
        <v>133</v>
      </c>
      <c r="D22">
        <v>70.62</v>
      </c>
      <c r="E22" t="str">
        <f>_xlfn.IFNA(VLOOKUP(A22,'Workout Data'!$B$2:$D$49,2,FALSE),"No")</f>
        <v>Yes</v>
      </c>
    </row>
    <row r="23" spans="1:5" x14ac:dyDescent="0.25">
      <c r="A23" s="1">
        <v>44344</v>
      </c>
      <c r="B23">
        <v>44</v>
      </c>
      <c r="C23">
        <v>143</v>
      </c>
      <c r="D23">
        <v>70.430000000000007</v>
      </c>
      <c r="E23" t="str">
        <f>_xlfn.IFNA(VLOOKUP(A23,'Workout Data'!$B$2:$D$49,2,FALSE),"No")</f>
        <v>Yes</v>
      </c>
    </row>
    <row r="24" spans="1:5" x14ac:dyDescent="0.25">
      <c r="A24" s="1">
        <v>44345</v>
      </c>
      <c r="B24">
        <v>48</v>
      </c>
      <c r="C24">
        <v>115</v>
      </c>
      <c r="D24">
        <v>70.28</v>
      </c>
      <c r="E24" t="str">
        <f>_xlfn.IFNA(VLOOKUP(A24,'Workout Data'!$B$2:$D$49,2,FALSE),"No")</f>
        <v>No</v>
      </c>
    </row>
    <row r="25" spans="1:5" x14ac:dyDescent="0.25">
      <c r="A25" s="1">
        <v>44346</v>
      </c>
      <c r="B25">
        <v>44</v>
      </c>
      <c r="C25">
        <v>120</v>
      </c>
      <c r="D25">
        <v>62.9</v>
      </c>
      <c r="E25" t="str">
        <f>_xlfn.IFNA(VLOOKUP(A25,'Workout Data'!$B$2:$D$49,2,FALSE),"No")</f>
        <v>No</v>
      </c>
    </row>
    <row r="26" spans="1:5" x14ac:dyDescent="0.25">
      <c r="A26" s="1">
        <v>44347</v>
      </c>
      <c r="B26">
        <v>56</v>
      </c>
      <c r="C26">
        <v>117</v>
      </c>
      <c r="D26">
        <v>81.12</v>
      </c>
      <c r="E26" t="str">
        <f>_xlfn.IFNA(VLOOKUP(A26,'Workout Data'!$B$2:$D$49,2,FALSE),"No")</f>
        <v>Yes</v>
      </c>
    </row>
    <row r="27" spans="1:5" x14ac:dyDescent="0.25">
      <c r="A27" s="1">
        <v>44348</v>
      </c>
      <c r="B27">
        <v>46</v>
      </c>
      <c r="C27">
        <v>117</v>
      </c>
      <c r="D27">
        <v>65.900000000000006</v>
      </c>
      <c r="E27" t="str">
        <f>_xlfn.IFNA(VLOOKUP(A27,'Workout Data'!$B$2:$D$49,2,FALSE),"No")</f>
        <v>No</v>
      </c>
    </row>
    <row r="28" spans="1:5" x14ac:dyDescent="0.25">
      <c r="A28" s="1">
        <v>44349</v>
      </c>
      <c r="B28">
        <v>48</v>
      </c>
      <c r="C28">
        <v>134</v>
      </c>
      <c r="D28">
        <v>72.02</v>
      </c>
      <c r="E28" t="str">
        <f>_xlfn.IFNA(VLOOKUP(A28,'Workout Data'!$B$2:$D$49,2,FALSE),"No")</f>
        <v>No</v>
      </c>
    </row>
    <row r="29" spans="1:5" x14ac:dyDescent="0.25">
      <c r="A29" s="1">
        <v>44350</v>
      </c>
      <c r="B29">
        <v>52</v>
      </c>
      <c r="C29">
        <v>136</v>
      </c>
      <c r="D29">
        <v>83.36</v>
      </c>
      <c r="E29" t="str">
        <f>_xlfn.IFNA(VLOOKUP(A29,'Workout Data'!$B$2:$D$49,2,FALSE),"No")</f>
        <v>No</v>
      </c>
    </row>
    <row r="30" spans="1:5" x14ac:dyDescent="0.25">
      <c r="A30" s="1">
        <v>44351</v>
      </c>
      <c r="B30">
        <v>68</v>
      </c>
      <c r="C30">
        <v>141</v>
      </c>
      <c r="D30">
        <v>103.75</v>
      </c>
      <c r="E30" t="str">
        <f>_xlfn.IFNA(VLOOKUP(A30,'Workout Data'!$B$2:$D$49,2,FALSE),"No")</f>
        <v>No</v>
      </c>
    </row>
    <row r="31" spans="1:5" x14ac:dyDescent="0.25">
      <c r="A31" s="1">
        <v>44352</v>
      </c>
      <c r="B31">
        <v>58</v>
      </c>
      <c r="C31">
        <v>134</v>
      </c>
      <c r="D31">
        <v>91.84</v>
      </c>
      <c r="E31" t="str">
        <f>_xlfn.IFNA(VLOOKUP(A31,'Workout Data'!$B$2:$D$49,2,FALSE),"No")</f>
        <v>No</v>
      </c>
    </row>
    <row r="32" spans="1:5" x14ac:dyDescent="0.25">
      <c r="A32" s="1">
        <v>44353</v>
      </c>
      <c r="B32">
        <v>53</v>
      </c>
      <c r="C32">
        <v>193</v>
      </c>
      <c r="D32">
        <v>78.680000000000007</v>
      </c>
      <c r="E32" t="str">
        <f>_xlfn.IFNA(VLOOKUP(A32,'Workout Data'!$B$2:$D$49,2,FALSE),"No")</f>
        <v>No</v>
      </c>
    </row>
    <row r="33" spans="1:5" x14ac:dyDescent="0.25">
      <c r="A33" s="1">
        <v>44354</v>
      </c>
      <c r="B33">
        <v>49</v>
      </c>
      <c r="C33">
        <v>109</v>
      </c>
      <c r="D33">
        <v>72.63</v>
      </c>
      <c r="E33" t="str">
        <f>_xlfn.IFNA(VLOOKUP(A33,'Workout Data'!$B$2:$D$49,2,FALSE),"No")</f>
        <v>No</v>
      </c>
    </row>
    <row r="34" spans="1:5" x14ac:dyDescent="0.25">
      <c r="A34" s="1">
        <v>44355</v>
      </c>
      <c r="B34">
        <v>54</v>
      </c>
      <c r="C34">
        <v>120</v>
      </c>
      <c r="D34">
        <v>68.599999999999994</v>
      </c>
      <c r="E34" t="str">
        <f>_xlfn.IFNA(VLOOKUP(A34,'Workout Data'!$B$2:$D$49,2,FALSE),"No")</f>
        <v>No</v>
      </c>
    </row>
    <row r="35" spans="1:5" x14ac:dyDescent="0.25">
      <c r="A35" s="1">
        <v>44357</v>
      </c>
      <c r="B35">
        <v>51</v>
      </c>
      <c r="C35">
        <v>127</v>
      </c>
      <c r="D35">
        <v>88.4</v>
      </c>
      <c r="E35" t="str">
        <f>_xlfn.IFNA(VLOOKUP(A35,'Workout Data'!$B$2:$D$49,2,FALSE),"No")</f>
        <v>No</v>
      </c>
    </row>
    <row r="36" spans="1:5" x14ac:dyDescent="0.25">
      <c r="A36" s="1">
        <v>44358</v>
      </c>
      <c r="B36">
        <v>46</v>
      </c>
      <c r="C36">
        <v>132</v>
      </c>
      <c r="D36">
        <v>85.47</v>
      </c>
      <c r="E36" t="str">
        <f>_xlfn.IFNA(VLOOKUP(A36,'Workout Data'!$B$2:$D$49,2,FALSE),"No")</f>
        <v>Yes</v>
      </c>
    </row>
    <row r="37" spans="1:5" x14ac:dyDescent="0.25">
      <c r="A37" s="1">
        <v>44359</v>
      </c>
      <c r="B37">
        <v>57</v>
      </c>
      <c r="C37">
        <v>124</v>
      </c>
      <c r="D37">
        <v>76.31</v>
      </c>
      <c r="E37" t="str">
        <f>_xlfn.IFNA(VLOOKUP(A37,'Workout Data'!$B$2:$D$49,2,FALSE),"No")</f>
        <v>No</v>
      </c>
    </row>
    <row r="38" spans="1:5" x14ac:dyDescent="0.25">
      <c r="A38" s="1">
        <v>44360</v>
      </c>
      <c r="B38">
        <v>46</v>
      </c>
      <c r="C38">
        <v>135</v>
      </c>
      <c r="D38">
        <v>66.63</v>
      </c>
      <c r="E38" t="str">
        <f>_xlfn.IFNA(VLOOKUP(A38,'Workout Data'!$B$2:$D$49,2,FALSE),"No")</f>
        <v>No</v>
      </c>
    </row>
    <row r="39" spans="1:5" x14ac:dyDescent="0.25">
      <c r="A39" s="1">
        <v>44361</v>
      </c>
      <c r="B39">
        <v>48</v>
      </c>
      <c r="C39">
        <v>120</v>
      </c>
      <c r="D39">
        <v>68.66</v>
      </c>
      <c r="E39" t="str">
        <f>_xlfn.IFNA(VLOOKUP(A39,'Workout Data'!$B$2:$D$49,2,FALSE),"No")</f>
        <v>No</v>
      </c>
    </row>
    <row r="40" spans="1:5" x14ac:dyDescent="0.25">
      <c r="A40" s="1">
        <v>44362</v>
      </c>
      <c r="B40">
        <v>51</v>
      </c>
      <c r="C40">
        <v>119</v>
      </c>
      <c r="D40">
        <v>75.27</v>
      </c>
      <c r="E40" t="str">
        <f>_xlfn.IFNA(VLOOKUP(A40,'Workout Data'!$B$2:$D$49,2,FALSE),"No")</f>
        <v>Yes</v>
      </c>
    </row>
    <row r="41" spans="1:5" x14ac:dyDescent="0.25">
      <c r="A41" s="1">
        <v>44363</v>
      </c>
      <c r="B41">
        <v>47</v>
      </c>
      <c r="C41">
        <v>144</v>
      </c>
      <c r="D41">
        <v>67.459999999999994</v>
      </c>
      <c r="E41" t="str">
        <f>_xlfn.IFNA(VLOOKUP(A41,'Workout Data'!$B$2:$D$49,2,FALSE),"No")</f>
        <v>No</v>
      </c>
    </row>
    <row r="42" spans="1:5" x14ac:dyDescent="0.25">
      <c r="A42" s="1">
        <v>44364</v>
      </c>
      <c r="B42">
        <v>48</v>
      </c>
      <c r="C42">
        <v>109</v>
      </c>
      <c r="D42">
        <v>62.07</v>
      </c>
      <c r="E42" t="str">
        <f>_xlfn.IFNA(VLOOKUP(A42,'Workout Data'!$B$2:$D$49,2,FALSE),"No")</f>
        <v>No</v>
      </c>
    </row>
    <row r="43" spans="1:5" x14ac:dyDescent="0.25">
      <c r="A43" s="1">
        <v>44365</v>
      </c>
      <c r="B43">
        <v>44</v>
      </c>
      <c r="C43">
        <v>144</v>
      </c>
      <c r="D43">
        <v>69.77</v>
      </c>
      <c r="E43" t="str">
        <f>_xlfn.IFNA(VLOOKUP(A43,'Workout Data'!$B$2:$D$49,2,FALSE),"No")</f>
        <v>No</v>
      </c>
    </row>
    <row r="44" spans="1:5" x14ac:dyDescent="0.25">
      <c r="A44" s="1">
        <v>44366</v>
      </c>
      <c r="B44">
        <v>51</v>
      </c>
      <c r="C44">
        <v>139</v>
      </c>
      <c r="D44">
        <v>69.3</v>
      </c>
      <c r="E44" t="str">
        <f>_xlfn.IFNA(VLOOKUP(A44,'Workout Data'!$B$2:$D$49,2,FALSE),"No")</f>
        <v>No</v>
      </c>
    </row>
    <row r="45" spans="1:5" x14ac:dyDescent="0.25">
      <c r="A45" s="1">
        <v>44367</v>
      </c>
      <c r="B45">
        <v>53</v>
      </c>
      <c r="C45">
        <v>151</v>
      </c>
      <c r="D45">
        <v>79.73</v>
      </c>
      <c r="E45" t="str">
        <f>_xlfn.IFNA(VLOOKUP(A45,'Workout Data'!$B$2:$D$49,2,FALSE),"No")</f>
        <v>No</v>
      </c>
    </row>
    <row r="46" spans="1:5" x14ac:dyDescent="0.25">
      <c r="A46" s="1">
        <v>44368</v>
      </c>
      <c r="B46">
        <v>43</v>
      </c>
      <c r="C46">
        <v>104</v>
      </c>
      <c r="D46">
        <v>63.66</v>
      </c>
      <c r="E46" t="str">
        <f>_xlfn.IFNA(VLOOKUP(A46,'Workout Data'!$B$2:$D$49,2,FALSE),"No")</f>
        <v>No</v>
      </c>
    </row>
    <row r="47" spans="1:5" x14ac:dyDescent="0.25">
      <c r="A47" s="1">
        <v>44369</v>
      </c>
      <c r="B47">
        <v>40</v>
      </c>
      <c r="C47">
        <v>113</v>
      </c>
      <c r="D47">
        <v>63.64</v>
      </c>
      <c r="E47" t="str">
        <f>_xlfn.IFNA(VLOOKUP(A47,'Workout Data'!$B$2:$D$49,2,FALSE),"No")</f>
        <v>No</v>
      </c>
    </row>
    <row r="48" spans="1:5" x14ac:dyDescent="0.25">
      <c r="A48" s="1">
        <v>44370</v>
      </c>
      <c r="B48">
        <v>41</v>
      </c>
      <c r="C48">
        <v>120</v>
      </c>
      <c r="D48">
        <v>75.569999999999993</v>
      </c>
      <c r="E48" t="str">
        <f>_xlfn.IFNA(VLOOKUP(A48,'Workout Data'!$B$2:$D$49,2,FALSE),"No")</f>
        <v>No</v>
      </c>
    </row>
    <row r="49" spans="1:5" x14ac:dyDescent="0.25">
      <c r="A49" s="1">
        <v>44371</v>
      </c>
      <c r="B49">
        <v>45</v>
      </c>
      <c r="C49">
        <v>125</v>
      </c>
      <c r="D49">
        <v>69.489999999999995</v>
      </c>
      <c r="E49" t="str">
        <f>_xlfn.IFNA(VLOOKUP(A49,'Workout Data'!$B$2:$D$49,2,FALSE),"No")</f>
        <v>No</v>
      </c>
    </row>
    <row r="50" spans="1:5" x14ac:dyDescent="0.25">
      <c r="A50" s="1">
        <v>44372</v>
      </c>
      <c r="B50">
        <v>53</v>
      </c>
      <c r="C50">
        <v>107</v>
      </c>
      <c r="D50">
        <v>74.84</v>
      </c>
      <c r="E50" t="str">
        <f>_xlfn.IFNA(VLOOKUP(A50,'Workout Data'!$B$2:$D$49,2,FALSE),"No")</f>
        <v>No</v>
      </c>
    </row>
    <row r="51" spans="1:5" x14ac:dyDescent="0.25">
      <c r="A51" s="1">
        <v>44375</v>
      </c>
      <c r="B51">
        <v>49</v>
      </c>
      <c r="C51">
        <v>123</v>
      </c>
      <c r="D51">
        <v>79.97</v>
      </c>
      <c r="E51" t="str">
        <f>_xlfn.IFNA(VLOOKUP(A51,'Workout Data'!$B$2:$D$49,2,FALSE),"No")</f>
        <v>Yes</v>
      </c>
    </row>
    <row r="52" spans="1:5" x14ac:dyDescent="0.25">
      <c r="A52" s="1">
        <v>44376</v>
      </c>
      <c r="B52">
        <v>49</v>
      </c>
      <c r="C52">
        <v>116</v>
      </c>
      <c r="D52">
        <v>68.94</v>
      </c>
      <c r="E52" t="str">
        <f>_xlfn.IFNA(VLOOKUP(A52,'Workout Data'!$B$2:$D$49,2,FALSE),"No")</f>
        <v>No</v>
      </c>
    </row>
    <row r="53" spans="1:5" x14ac:dyDescent="0.25">
      <c r="A53" s="1">
        <v>44377</v>
      </c>
      <c r="B53">
        <v>47</v>
      </c>
      <c r="C53">
        <v>116</v>
      </c>
      <c r="D53">
        <v>62.61</v>
      </c>
      <c r="E53" t="str">
        <f>_xlfn.IFNA(VLOOKUP(A53,'Workout Data'!$B$2:$D$49,2,FALSE),"No")</f>
        <v>No</v>
      </c>
    </row>
    <row r="54" spans="1:5" x14ac:dyDescent="0.25">
      <c r="A54" s="1">
        <v>44378</v>
      </c>
      <c r="B54">
        <v>47</v>
      </c>
      <c r="C54">
        <v>104</v>
      </c>
      <c r="D54">
        <v>65.489999999999995</v>
      </c>
      <c r="E54" t="str">
        <f>_xlfn.IFNA(VLOOKUP(A54,'Workout Data'!$B$2:$D$49,2,FALSE),"No")</f>
        <v>No</v>
      </c>
    </row>
    <row r="55" spans="1:5" x14ac:dyDescent="0.25">
      <c r="A55" s="1">
        <v>44379</v>
      </c>
      <c r="B55">
        <v>47</v>
      </c>
      <c r="C55">
        <v>127</v>
      </c>
      <c r="D55">
        <v>67.650000000000006</v>
      </c>
      <c r="E55" t="str">
        <f>_xlfn.IFNA(VLOOKUP(A55,'Workout Data'!$B$2:$D$49,2,FALSE),"No")</f>
        <v>No</v>
      </c>
    </row>
    <row r="56" spans="1:5" x14ac:dyDescent="0.25">
      <c r="A56" s="1">
        <v>44380</v>
      </c>
      <c r="B56">
        <v>46</v>
      </c>
      <c r="C56">
        <v>140</v>
      </c>
      <c r="D56">
        <v>91.81</v>
      </c>
      <c r="E56" t="str">
        <f>_xlfn.IFNA(VLOOKUP(A56,'Workout Data'!$B$2:$D$49,2,FALSE),"No")</f>
        <v>No</v>
      </c>
    </row>
    <row r="57" spans="1:5" x14ac:dyDescent="0.25">
      <c r="A57" s="1">
        <v>44381</v>
      </c>
      <c r="B57">
        <v>56</v>
      </c>
      <c r="C57">
        <v>115</v>
      </c>
      <c r="D57">
        <v>76.900000000000006</v>
      </c>
      <c r="E57" t="str">
        <f>_xlfn.IFNA(VLOOKUP(A57,'Workout Data'!$B$2:$D$49,2,FALSE),"No")</f>
        <v>No</v>
      </c>
    </row>
    <row r="58" spans="1:5" x14ac:dyDescent="0.25">
      <c r="A58" s="1">
        <v>44382</v>
      </c>
      <c r="B58">
        <v>45</v>
      </c>
      <c r="C58">
        <v>108</v>
      </c>
      <c r="D58">
        <v>61.24</v>
      </c>
      <c r="E58" t="str">
        <f>_xlfn.IFNA(VLOOKUP(A58,'Workout Data'!$B$2:$D$49,2,FALSE),"No")</f>
        <v>No</v>
      </c>
    </row>
    <row r="59" spans="1:5" x14ac:dyDescent="0.25">
      <c r="A59" s="1">
        <v>44383</v>
      </c>
      <c r="B59">
        <v>44</v>
      </c>
      <c r="C59">
        <v>152</v>
      </c>
      <c r="D59">
        <v>72.28</v>
      </c>
      <c r="E59" t="str">
        <f>_xlfn.IFNA(VLOOKUP(A59,'Workout Data'!$B$2:$D$49,2,FALSE),"No")</f>
        <v>Yes</v>
      </c>
    </row>
    <row r="60" spans="1:5" x14ac:dyDescent="0.25">
      <c r="A60" s="1">
        <v>44384</v>
      </c>
      <c r="B60">
        <v>46</v>
      </c>
      <c r="C60">
        <v>123</v>
      </c>
      <c r="D60">
        <v>66</v>
      </c>
      <c r="E60" t="str">
        <f>_xlfn.IFNA(VLOOKUP(A60,'Workout Data'!$B$2:$D$49,2,FALSE),"No")</f>
        <v>No</v>
      </c>
    </row>
    <row r="61" spans="1:5" x14ac:dyDescent="0.25">
      <c r="A61" s="1">
        <v>44385</v>
      </c>
      <c r="B61">
        <v>44</v>
      </c>
      <c r="C61">
        <v>156</v>
      </c>
      <c r="D61">
        <v>88.6</v>
      </c>
      <c r="E61" t="str">
        <f>_xlfn.IFNA(VLOOKUP(A61,'Workout Data'!$B$2:$D$49,2,FALSE),"No")</f>
        <v>No</v>
      </c>
    </row>
    <row r="62" spans="1:5" x14ac:dyDescent="0.25">
      <c r="A62" s="1">
        <v>44386</v>
      </c>
      <c r="B62">
        <v>47</v>
      </c>
      <c r="C62">
        <v>130</v>
      </c>
      <c r="D62">
        <v>67.88</v>
      </c>
      <c r="E62" t="str">
        <f>_xlfn.IFNA(VLOOKUP(A62,'Workout Data'!$B$2:$D$49,2,FALSE),"No")</f>
        <v>No</v>
      </c>
    </row>
    <row r="63" spans="1:5" x14ac:dyDescent="0.25">
      <c r="A63" s="1">
        <v>44387</v>
      </c>
      <c r="B63">
        <v>58</v>
      </c>
      <c r="C63">
        <v>144</v>
      </c>
      <c r="D63">
        <v>85.85</v>
      </c>
      <c r="E63" t="str">
        <f>_xlfn.IFNA(VLOOKUP(A63,'Workout Data'!$B$2:$D$49,2,FALSE),"No")</f>
        <v>No</v>
      </c>
    </row>
    <row r="64" spans="1:5" x14ac:dyDescent="0.25">
      <c r="A64" s="1">
        <v>44388</v>
      </c>
      <c r="B64">
        <v>50</v>
      </c>
      <c r="C64">
        <v>115</v>
      </c>
      <c r="D64">
        <v>68.45</v>
      </c>
      <c r="E64" t="str">
        <f>_xlfn.IFNA(VLOOKUP(A64,'Workout Data'!$B$2:$D$49,2,FALSE),"No")</f>
        <v>No</v>
      </c>
    </row>
    <row r="65" spans="1:5" x14ac:dyDescent="0.25">
      <c r="A65" s="1">
        <v>44389</v>
      </c>
      <c r="B65">
        <v>46</v>
      </c>
      <c r="C65">
        <v>103</v>
      </c>
      <c r="D65">
        <v>61.81</v>
      </c>
      <c r="E65" t="str">
        <f>_xlfn.IFNA(VLOOKUP(A65,'Workout Data'!$B$2:$D$49,2,FALSE),"No")</f>
        <v>No</v>
      </c>
    </row>
    <row r="66" spans="1:5" x14ac:dyDescent="0.25">
      <c r="A66" s="1">
        <v>44390</v>
      </c>
      <c r="B66">
        <v>44</v>
      </c>
      <c r="C66">
        <v>113</v>
      </c>
      <c r="D66">
        <v>61.79</v>
      </c>
      <c r="E66" t="str">
        <f>_xlfn.IFNA(VLOOKUP(A66,'Workout Data'!$B$2:$D$49,2,FALSE),"No")</f>
        <v>No</v>
      </c>
    </row>
    <row r="67" spans="1:5" x14ac:dyDescent="0.25">
      <c r="A67" s="1">
        <v>44391</v>
      </c>
      <c r="B67">
        <v>45</v>
      </c>
      <c r="C67">
        <v>170</v>
      </c>
      <c r="D67">
        <v>73.86</v>
      </c>
      <c r="E67" t="str">
        <f>_xlfn.IFNA(VLOOKUP(A67,'Workout Data'!$B$2:$D$49,2,FALSE),"No")</f>
        <v>No</v>
      </c>
    </row>
    <row r="68" spans="1:5" x14ac:dyDescent="0.25">
      <c r="A68" s="1">
        <v>44392</v>
      </c>
      <c r="B68">
        <v>50</v>
      </c>
      <c r="C68">
        <v>117</v>
      </c>
      <c r="D68">
        <v>70.209999999999994</v>
      </c>
      <c r="E68" t="str">
        <f>_xlfn.IFNA(VLOOKUP(A68,'Workout Data'!$B$2:$D$49,2,FALSE),"No")</f>
        <v>No</v>
      </c>
    </row>
    <row r="69" spans="1:5" x14ac:dyDescent="0.25">
      <c r="A69" s="1">
        <v>44393</v>
      </c>
      <c r="B69">
        <v>56</v>
      </c>
      <c r="C69">
        <v>117</v>
      </c>
      <c r="D69">
        <v>76.77</v>
      </c>
      <c r="E69" t="str">
        <f>_xlfn.IFNA(VLOOKUP(A69,'Workout Data'!$B$2:$D$49,2,FALSE),"No")</f>
        <v>No</v>
      </c>
    </row>
    <row r="70" spans="1:5" x14ac:dyDescent="0.25">
      <c r="A70" s="1">
        <v>44394</v>
      </c>
      <c r="B70">
        <v>69</v>
      </c>
      <c r="C70">
        <v>84</v>
      </c>
      <c r="D70">
        <v>77.67</v>
      </c>
      <c r="E70" t="str">
        <f>_xlfn.IFNA(VLOOKUP(A70,'Workout Data'!$B$2:$D$49,2,FALSE),"No")</f>
        <v>No</v>
      </c>
    </row>
    <row r="71" spans="1:5" x14ac:dyDescent="0.25">
      <c r="A71" s="1">
        <v>44397</v>
      </c>
      <c r="B71">
        <v>57</v>
      </c>
      <c r="C71">
        <v>179</v>
      </c>
      <c r="D71">
        <v>139.05000000000001</v>
      </c>
      <c r="E71" t="str">
        <f>_xlfn.IFNA(VLOOKUP(A71,'Workout Data'!$B$2:$D$49,2,FALSE),"No")</f>
        <v>Yes</v>
      </c>
    </row>
    <row r="72" spans="1:5" x14ac:dyDescent="0.25">
      <c r="A72" s="1">
        <v>44398</v>
      </c>
      <c r="B72">
        <v>41</v>
      </c>
      <c r="C72">
        <v>114</v>
      </c>
      <c r="D72">
        <v>71.489999999999995</v>
      </c>
      <c r="E72" t="str">
        <f>_xlfn.IFNA(VLOOKUP(A72,'Workout Data'!$B$2:$D$49,2,FALSE),"No")</f>
        <v>No</v>
      </c>
    </row>
    <row r="73" spans="1:5" x14ac:dyDescent="0.25">
      <c r="A73" s="1">
        <v>44399</v>
      </c>
      <c r="B73">
        <v>48</v>
      </c>
      <c r="C73">
        <v>122</v>
      </c>
      <c r="D73">
        <v>75.540000000000006</v>
      </c>
      <c r="E73" t="str">
        <f>_xlfn.IFNA(VLOOKUP(A73,'Workout Data'!$B$2:$D$49,2,FALSE),"No")</f>
        <v>No</v>
      </c>
    </row>
    <row r="74" spans="1:5" x14ac:dyDescent="0.25">
      <c r="A74" s="1">
        <v>44400</v>
      </c>
      <c r="B74">
        <v>45</v>
      </c>
      <c r="C74">
        <v>104</v>
      </c>
      <c r="D74">
        <v>62.59</v>
      </c>
      <c r="E74" t="str">
        <f>_xlfn.IFNA(VLOOKUP(A74,'Workout Data'!$B$2:$D$49,2,FALSE),"No")</f>
        <v>No</v>
      </c>
    </row>
    <row r="75" spans="1:5" x14ac:dyDescent="0.25">
      <c r="A75" s="1">
        <v>44401</v>
      </c>
      <c r="B75">
        <v>41</v>
      </c>
      <c r="C75">
        <v>108</v>
      </c>
      <c r="D75">
        <v>60.93</v>
      </c>
      <c r="E75" t="str">
        <f>_xlfn.IFNA(VLOOKUP(A75,'Workout Data'!$B$2:$D$49,2,FALSE),"No")</f>
        <v>No</v>
      </c>
    </row>
    <row r="76" spans="1:5" x14ac:dyDescent="0.25">
      <c r="A76" s="1">
        <v>44402</v>
      </c>
      <c r="B76">
        <v>44</v>
      </c>
      <c r="C76">
        <v>106</v>
      </c>
      <c r="D76">
        <v>60.26</v>
      </c>
      <c r="E76" t="str">
        <f>_xlfn.IFNA(VLOOKUP(A76,'Workout Data'!$B$2:$D$49,2,FALSE),"No")</f>
        <v>No</v>
      </c>
    </row>
    <row r="77" spans="1:5" x14ac:dyDescent="0.25">
      <c r="A77" s="1">
        <v>44403</v>
      </c>
      <c r="B77">
        <v>44</v>
      </c>
      <c r="C77">
        <v>107</v>
      </c>
      <c r="D77">
        <v>61.43</v>
      </c>
      <c r="E77" t="str">
        <f>_xlfn.IFNA(VLOOKUP(A77,'Workout Data'!$B$2:$D$49,2,FALSE),"No")</f>
        <v>No</v>
      </c>
    </row>
    <row r="78" spans="1:5" x14ac:dyDescent="0.25">
      <c r="A78" s="1">
        <v>44404</v>
      </c>
      <c r="B78">
        <v>45</v>
      </c>
      <c r="C78">
        <v>132</v>
      </c>
      <c r="D78">
        <v>62.99</v>
      </c>
      <c r="E78" t="str">
        <f>_xlfn.IFNA(VLOOKUP(A78,'Workout Data'!$B$2:$D$49,2,FALSE),"No")</f>
        <v>No</v>
      </c>
    </row>
    <row r="79" spans="1:5" x14ac:dyDescent="0.25">
      <c r="A79" s="1">
        <v>44405</v>
      </c>
      <c r="B79">
        <v>55</v>
      </c>
      <c r="C79">
        <v>120</v>
      </c>
      <c r="D79">
        <v>72.87</v>
      </c>
      <c r="E79" t="str">
        <f>_xlfn.IFNA(VLOOKUP(A79,'Workout Data'!$B$2:$D$49,2,FALSE),"No")</f>
        <v>No</v>
      </c>
    </row>
    <row r="80" spans="1:5" x14ac:dyDescent="0.25">
      <c r="A80" s="1">
        <v>44406</v>
      </c>
      <c r="B80">
        <v>40</v>
      </c>
      <c r="C80">
        <v>103</v>
      </c>
      <c r="D80">
        <v>59.54</v>
      </c>
      <c r="E80" t="str">
        <f>_xlfn.IFNA(VLOOKUP(A80,'Workout Data'!$B$2:$D$49,2,FALSE),"No")</f>
        <v>No</v>
      </c>
    </row>
    <row r="81" spans="1:5" x14ac:dyDescent="0.25">
      <c r="A81" s="1">
        <v>44407</v>
      </c>
      <c r="B81">
        <v>43</v>
      </c>
      <c r="C81">
        <v>125</v>
      </c>
      <c r="D81">
        <v>64.59</v>
      </c>
      <c r="E81" t="str">
        <f>_xlfn.IFNA(VLOOKUP(A81,'Workout Data'!$B$2:$D$49,2,FALSE),"No")</f>
        <v>No</v>
      </c>
    </row>
    <row r="82" spans="1:5" x14ac:dyDescent="0.25">
      <c r="A82" s="1">
        <v>44408</v>
      </c>
      <c r="B82">
        <v>47</v>
      </c>
      <c r="C82">
        <v>121</v>
      </c>
      <c r="D82">
        <v>74.2</v>
      </c>
      <c r="E82" t="str">
        <f>_xlfn.IFNA(VLOOKUP(A82,'Workout Data'!$B$2:$D$49,2,FALSE),"No")</f>
        <v>No</v>
      </c>
    </row>
    <row r="83" spans="1:5" x14ac:dyDescent="0.25">
      <c r="A83" s="1">
        <v>44409</v>
      </c>
      <c r="B83">
        <v>51</v>
      </c>
      <c r="C83">
        <v>120</v>
      </c>
      <c r="D83">
        <v>71.75</v>
      </c>
      <c r="E83" t="str">
        <f>_xlfn.IFNA(VLOOKUP(A83,'Workout Data'!$B$2:$D$49,2,FALSE),"No")</f>
        <v>No</v>
      </c>
    </row>
    <row r="84" spans="1:5" x14ac:dyDescent="0.25">
      <c r="A84" s="1">
        <v>44410</v>
      </c>
      <c r="B84">
        <v>44</v>
      </c>
      <c r="C84">
        <v>148</v>
      </c>
      <c r="D84">
        <v>69.010000000000005</v>
      </c>
      <c r="E84" t="str">
        <f>_xlfn.IFNA(VLOOKUP(A84,'Workout Data'!$B$2:$D$49,2,FALSE),"No")</f>
        <v>Yes</v>
      </c>
    </row>
    <row r="85" spans="1:5" x14ac:dyDescent="0.25">
      <c r="A85" s="1">
        <v>44411</v>
      </c>
      <c r="B85">
        <v>45</v>
      </c>
      <c r="C85">
        <v>162</v>
      </c>
      <c r="D85">
        <v>68.91</v>
      </c>
      <c r="E85" t="str">
        <f>_xlfn.IFNA(VLOOKUP(A85,'Workout Data'!$B$2:$D$49,2,FALSE),"No")</f>
        <v>Yes</v>
      </c>
    </row>
    <row r="86" spans="1:5" x14ac:dyDescent="0.25">
      <c r="A86" s="1">
        <v>44412</v>
      </c>
      <c r="B86">
        <v>44</v>
      </c>
      <c r="C86">
        <v>99</v>
      </c>
      <c r="D86">
        <v>61.9</v>
      </c>
      <c r="E86" t="str">
        <f>_xlfn.IFNA(VLOOKUP(A86,'Workout Data'!$B$2:$D$49,2,FALSE),"No")</f>
        <v>No</v>
      </c>
    </row>
    <row r="87" spans="1:5" x14ac:dyDescent="0.25">
      <c r="A87" s="1">
        <v>44413</v>
      </c>
      <c r="B87">
        <v>45</v>
      </c>
      <c r="C87">
        <v>131</v>
      </c>
      <c r="D87">
        <v>76.42</v>
      </c>
      <c r="E87" t="str">
        <f>_xlfn.IFNA(VLOOKUP(A87,'Workout Data'!$B$2:$D$49,2,FALSE),"No")</f>
        <v>No</v>
      </c>
    </row>
    <row r="88" spans="1:5" x14ac:dyDescent="0.25">
      <c r="A88" s="1">
        <v>44414</v>
      </c>
      <c r="B88">
        <v>48</v>
      </c>
      <c r="C88">
        <v>152</v>
      </c>
      <c r="D88">
        <v>76.25</v>
      </c>
      <c r="E88" t="str">
        <f>_xlfn.IFNA(VLOOKUP(A88,'Workout Data'!$B$2:$D$49,2,FALSE),"No")</f>
        <v>No</v>
      </c>
    </row>
    <row r="89" spans="1:5" x14ac:dyDescent="0.25">
      <c r="A89" s="1">
        <v>44415</v>
      </c>
      <c r="B89">
        <v>43</v>
      </c>
      <c r="C89">
        <v>151</v>
      </c>
      <c r="D89">
        <v>88.96</v>
      </c>
      <c r="E89" t="str">
        <f>_xlfn.IFNA(VLOOKUP(A89,'Workout Data'!$B$2:$D$49,2,FALSE),"No")</f>
        <v>No</v>
      </c>
    </row>
    <row r="90" spans="1:5" x14ac:dyDescent="0.25">
      <c r="A90" s="1">
        <v>44416</v>
      </c>
      <c r="B90">
        <v>79</v>
      </c>
      <c r="C90">
        <v>102</v>
      </c>
      <c r="D90">
        <v>92.65</v>
      </c>
      <c r="E90" t="str">
        <f>_xlfn.IFNA(VLOOKUP(A90,'Workout Data'!$B$2:$D$49,2,FALSE),"No")</f>
        <v>No</v>
      </c>
    </row>
    <row r="91" spans="1:5" x14ac:dyDescent="0.25">
      <c r="A91" s="1">
        <v>44417</v>
      </c>
      <c r="B91">
        <v>49</v>
      </c>
      <c r="C91">
        <v>93</v>
      </c>
      <c r="D91">
        <v>63.81</v>
      </c>
      <c r="E91" t="str">
        <f>_xlfn.IFNA(VLOOKUP(A91,'Workout Data'!$B$2:$D$49,2,FALSE),"No")</f>
        <v>No</v>
      </c>
    </row>
    <row r="92" spans="1:5" x14ac:dyDescent="0.25">
      <c r="A92" s="1">
        <v>44418</v>
      </c>
      <c r="B92">
        <v>45</v>
      </c>
      <c r="C92">
        <v>94</v>
      </c>
      <c r="D92">
        <v>60.81</v>
      </c>
      <c r="E92" t="str">
        <f>_xlfn.IFNA(VLOOKUP(A92,'Workout Data'!$B$2:$D$49,2,FALSE),"No")</f>
        <v>No</v>
      </c>
    </row>
    <row r="93" spans="1:5" x14ac:dyDescent="0.25">
      <c r="A93" s="1">
        <v>44419</v>
      </c>
      <c r="B93">
        <v>45</v>
      </c>
      <c r="C93">
        <v>58</v>
      </c>
      <c r="D93">
        <v>48.88</v>
      </c>
      <c r="E93" t="str">
        <f>_xlfn.IFNA(VLOOKUP(A93,'Workout Data'!$B$2:$D$49,2,FALSE),"No")</f>
        <v>No</v>
      </c>
    </row>
    <row r="94" spans="1:5" x14ac:dyDescent="0.25">
      <c r="A94" s="1">
        <v>44420</v>
      </c>
      <c r="B94">
        <v>49</v>
      </c>
      <c r="C94">
        <v>126</v>
      </c>
      <c r="D94">
        <v>74.989999999999995</v>
      </c>
      <c r="E94" t="str">
        <f>_xlfn.IFNA(VLOOKUP(A94,'Workout Data'!$B$2:$D$49,2,FALSE),"No")</f>
        <v>No</v>
      </c>
    </row>
    <row r="95" spans="1:5" x14ac:dyDescent="0.25">
      <c r="A95" s="1">
        <v>44421</v>
      </c>
      <c r="B95">
        <v>44</v>
      </c>
      <c r="C95">
        <v>149</v>
      </c>
      <c r="D95">
        <v>69.69</v>
      </c>
      <c r="E95" t="str">
        <f>_xlfn.IFNA(VLOOKUP(A95,'Workout Data'!$B$2:$D$49,2,FALSE),"No")</f>
        <v>No</v>
      </c>
    </row>
    <row r="96" spans="1:5" x14ac:dyDescent="0.25">
      <c r="A96" s="1">
        <v>44422</v>
      </c>
      <c r="B96">
        <v>51</v>
      </c>
      <c r="C96">
        <v>133</v>
      </c>
      <c r="D96">
        <v>82.08</v>
      </c>
      <c r="E96" t="str">
        <f>_xlfn.IFNA(VLOOKUP(A96,'Workout Data'!$B$2:$D$49,2,FALSE),"No")</f>
        <v>No</v>
      </c>
    </row>
    <row r="97" spans="1:5" x14ac:dyDescent="0.25">
      <c r="A97" s="1">
        <v>44423</v>
      </c>
      <c r="B97">
        <v>104</v>
      </c>
      <c r="C97">
        <v>104</v>
      </c>
      <c r="D97">
        <v>104</v>
      </c>
      <c r="E97" t="str">
        <f>_xlfn.IFNA(VLOOKUP(A97,'Workout Data'!$B$2:$D$49,2,FALSE),"No")</f>
        <v>No</v>
      </c>
    </row>
    <row r="98" spans="1:5" x14ac:dyDescent="0.25">
      <c r="A98" s="1">
        <v>44424</v>
      </c>
      <c r="B98">
        <v>45</v>
      </c>
      <c r="C98">
        <v>107</v>
      </c>
      <c r="D98">
        <v>70.14</v>
      </c>
      <c r="E98" t="str">
        <f>_xlfn.IFNA(VLOOKUP(A98,'Workout Data'!$B$2:$D$49,2,FALSE),"No")</f>
        <v>No</v>
      </c>
    </row>
    <row r="99" spans="1:5" x14ac:dyDescent="0.25">
      <c r="A99" s="1">
        <v>44425</v>
      </c>
      <c r="B99">
        <v>44</v>
      </c>
      <c r="C99">
        <v>107</v>
      </c>
      <c r="D99">
        <v>60.37</v>
      </c>
      <c r="E99" t="str">
        <f>_xlfn.IFNA(VLOOKUP(A99,'Workout Data'!$B$2:$D$49,2,FALSE),"No")</f>
        <v>No</v>
      </c>
    </row>
    <row r="100" spans="1:5" x14ac:dyDescent="0.25">
      <c r="A100" s="1">
        <v>44426</v>
      </c>
      <c r="B100">
        <v>44</v>
      </c>
      <c r="C100">
        <v>117</v>
      </c>
      <c r="D100">
        <v>67.209999999999994</v>
      </c>
      <c r="E100" t="str">
        <f>_xlfn.IFNA(VLOOKUP(A100,'Workout Data'!$B$2:$D$49,2,FALSE),"No")</f>
        <v>No</v>
      </c>
    </row>
    <row r="101" spans="1:5" x14ac:dyDescent="0.25">
      <c r="A101" s="1">
        <v>44427</v>
      </c>
      <c r="B101">
        <v>47</v>
      </c>
      <c r="C101">
        <v>129</v>
      </c>
      <c r="D101">
        <v>70.44</v>
      </c>
      <c r="E101" t="str">
        <f>_xlfn.IFNA(VLOOKUP(A101,'Workout Data'!$B$2:$D$49,2,FALSE),"No")</f>
        <v>No</v>
      </c>
    </row>
    <row r="102" spans="1:5" x14ac:dyDescent="0.25">
      <c r="A102" s="1">
        <v>44428</v>
      </c>
      <c r="B102">
        <v>45</v>
      </c>
      <c r="C102">
        <v>135</v>
      </c>
      <c r="D102">
        <v>70.03</v>
      </c>
      <c r="E102" t="str">
        <f>_xlfn.IFNA(VLOOKUP(A102,'Workout Data'!$B$2:$D$49,2,FALSE),"No")</f>
        <v>No</v>
      </c>
    </row>
    <row r="103" spans="1:5" x14ac:dyDescent="0.25">
      <c r="A103" s="1">
        <v>44429</v>
      </c>
      <c r="B103">
        <v>48</v>
      </c>
      <c r="C103">
        <v>127</v>
      </c>
      <c r="D103">
        <v>72.45</v>
      </c>
      <c r="E103" t="str">
        <f>_xlfn.IFNA(VLOOKUP(A103,'Workout Data'!$B$2:$D$49,2,FALSE),"No")</f>
        <v>No</v>
      </c>
    </row>
    <row r="104" spans="1:5" x14ac:dyDescent="0.25">
      <c r="A104" s="1">
        <v>44430</v>
      </c>
      <c r="B104">
        <v>45</v>
      </c>
      <c r="C104">
        <v>121</v>
      </c>
      <c r="D104">
        <v>64.760000000000005</v>
      </c>
      <c r="E104" t="str">
        <f>_xlfn.IFNA(VLOOKUP(A104,'Workout Data'!$B$2:$D$49,2,FALSE),"No")</f>
        <v>No</v>
      </c>
    </row>
    <row r="105" spans="1:5" x14ac:dyDescent="0.25">
      <c r="A105" s="1">
        <v>44431</v>
      </c>
      <c r="B105">
        <v>45</v>
      </c>
      <c r="C105">
        <v>121</v>
      </c>
      <c r="D105">
        <v>63.58</v>
      </c>
      <c r="E105" t="str">
        <f>_xlfn.IFNA(VLOOKUP(A105,'Workout Data'!$B$2:$D$49,2,FALSE),"No")</f>
        <v>No</v>
      </c>
    </row>
    <row r="106" spans="1:5" x14ac:dyDescent="0.25">
      <c r="A106" s="1">
        <v>44432</v>
      </c>
      <c r="B106">
        <v>46</v>
      </c>
      <c r="C106">
        <v>132</v>
      </c>
      <c r="D106">
        <v>69.72</v>
      </c>
      <c r="E106" t="str">
        <f>_xlfn.IFNA(VLOOKUP(A106,'Workout Data'!$B$2:$D$49,2,FALSE),"No")</f>
        <v>No</v>
      </c>
    </row>
    <row r="107" spans="1:5" x14ac:dyDescent="0.25">
      <c r="A107" s="1">
        <v>44433</v>
      </c>
      <c r="B107">
        <v>49</v>
      </c>
      <c r="C107">
        <v>119</v>
      </c>
      <c r="D107">
        <v>68.819999999999993</v>
      </c>
      <c r="E107" t="str">
        <f>_xlfn.IFNA(VLOOKUP(A107,'Workout Data'!$B$2:$D$49,2,FALSE),"No")</f>
        <v>No</v>
      </c>
    </row>
    <row r="108" spans="1:5" x14ac:dyDescent="0.25">
      <c r="A108" s="1">
        <v>44434</v>
      </c>
      <c r="B108">
        <v>43</v>
      </c>
      <c r="C108">
        <v>113</v>
      </c>
      <c r="D108">
        <v>71.430000000000007</v>
      </c>
      <c r="E108" t="str">
        <f>_xlfn.IFNA(VLOOKUP(A108,'Workout Data'!$B$2:$D$49,2,FALSE),"No")</f>
        <v>No</v>
      </c>
    </row>
    <row r="109" spans="1:5" x14ac:dyDescent="0.25">
      <c r="A109" s="1">
        <v>44435</v>
      </c>
      <c r="B109">
        <v>49</v>
      </c>
      <c r="C109">
        <v>80</v>
      </c>
      <c r="D109">
        <v>57.99</v>
      </c>
      <c r="E109" t="str">
        <f>_xlfn.IFNA(VLOOKUP(A109,'Workout Data'!$B$2:$D$49,2,FALSE),"No")</f>
        <v>No</v>
      </c>
    </row>
    <row r="110" spans="1:5" x14ac:dyDescent="0.25">
      <c r="A110" s="1">
        <v>44437</v>
      </c>
      <c r="B110">
        <v>49</v>
      </c>
      <c r="C110">
        <v>113</v>
      </c>
      <c r="D110">
        <v>72.239999999999995</v>
      </c>
      <c r="E110" t="str">
        <f>_xlfn.IFNA(VLOOKUP(A110,'Workout Data'!$B$2:$D$49,2,FALSE),"No")</f>
        <v>No</v>
      </c>
    </row>
    <row r="111" spans="1:5" x14ac:dyDescent="0.25">
      <c r="A111" s="1">
        <v>44438</v>
      </c>
      <c r="B111">
        <v>46</v>
      </c>
      <c r="C111">
        <v>143</v>
      </c>
      <c r="D111">
        <v>72.75</v>
      </c>
      <c r="E111" t="str">
        <f>_xlfn.IFNA(VLOOKUP(A111,'Workout Data'!$B$2:$D$49,2,FALSE),"No")</f>
        <v>Yes</v>
      </c>
    </row>
    <row r="112" spans="1:5" x14ac:dyDescent="0.25">
      <c r="A112" s="1">
        <v>44439</v>
      </c>
      <c r="B112">
        <v>47</v>
      </c>
      <c r="C112">
        <v>106</v>
      </c>
      <c r="D112">
        <v>64.680000000000007</v>
      </c>
      <c r="E112" t="str">
        <f>_xlfn.IFNA(VLOOKUP(A112,'Workout Data'!$B$2:$D$49,2,FALSE),"No")</f>
        <v>No</v>
      </c>
    </row>
    <row r="113" spans="1:5" x14ac:dyDescent="0.25">
      <c r="A113" s="1">
        <v>44440</v>
      </c>
      <c r="B113">
        <v>47</v>
      </c>
      <c r="C113">
        <v>119</v>
      </c>
      <c r="D113">
        <v>66.41</v>
      </c>
      <c r="E113" t="str">
        <f>_xlfn.IFNA(VLOOKUP(A113,'Workout Data'!$B$2:$D$49,2,FALSE),"No")</f>
        <v>No</v>
      </c>
    </row>
    <row r="114" spans="1:5" x14ac:dyDescent="0.25">
      <c r="A114" s="1">
        <v>44441</v>
      </c>
      <c r="B114">
        <v>48</v>
      </c>
      <c r="C114">
        <v>58</v>
      </c>
      <c r="D114">
        <v>50.26</v>
      </c>
      <c r="E114" t="str">
        <f>_xlfn.IFNA(VLOOKUP(A114,'Workout Data'!$B$2:$D$49,2,FALSE),"No")</f>
        <v>No</v>
      </c>
    </row>
    <row r="115" spans="1:5" x14ac:dyDescent="0.25">
      <c r="A115" s="1">
        <v>44442</v>
      </c>
      <c r="B115">
        <v>44</v>
      </c>
      <c r="C115">
        <v>120</v>
      </c>
      <c r="D115">
        <v>70.83</v>
      </c>
      <c r="E115" t="str">
        <f>_xlfn.IFNA(VLOOKUP(A115,'Workout Data'!$B$2:$D$49,2,FALSE),"No")</f>
        <v>No</v>
      </c>
    </row>
    <row r="116" spans="1:5" x14ac:dyDescent="0.25">
      <c r="A116" s="1">
        <v>44443</v>
      </c>
      <c r="B116">
        <v>44</v>
      </c>
      <c r="C116">
        <v>149</v>
      </c>
      <c r="D116">
        <v>72.14</v>
      </c>
      <c r="E116" t="str">
        <f>_xlfn.IFNA(VLOOKUP(A116,'Workout Data'!$B$2:$D$49,2,FALSE),"No")</f>
        <v>No</v>
      </c>
    </row>
    <row r="117" spans="1:5" x14ac:dyDescent="0.25">
      <c r="A117" s="1">
        <v>44444</v>
      </c>
      <c r="B117">
        <v>61</v>
      </c>
      <c r="C117">
        <v>121</v>
      </c>
      <c r="D117">
        <v>81.98</v>
      </c>
      <c r="E117" t="str">
        <f>_xlfn.IFNA(VLOOKUP(A117,'Workout Data'!$B$2:$D$49,2,FALSE),"No")</f>
        <v>No</v>
      </c>
    </row>
    <row r="118" spans="1:5" x14ac:dyDescent="0.25">
      <c r="A118" s="1">
        <v>44445</v>
      </c>
      <c r="B118">
        <v>44</v>
      </c>
      <c r="C118">
        <v>144</v>
      </c>
      <c r="D118">
        <v>64.3</v>
      </c>
      <c r="E118" t="str">
        <f>_xlfn.IFNA(VLOOKUP(A118,'Workout Data'!$B$2:$D$49,2,FALSE),"No")</f>
        <v>No</v>
      </c>
    </row>
    <row r="119" spans="1:5" x14ac:dyDescent="0.25">
      <c r="A119" s="1">
        <v>44446</v>
      </c>
      <c r="B119">
        <v>44</v>
      </c>
      <c r="C119">
        <v>91</v>
      </c>
      <c r="D119">
        <v>62.98</v>
      </c>
      <c r="E119" t="str">
        <f>_xlfn.IFNA(VLOOKUP(A119,'Workout Data'!$B$2:$D$49,2,FALSE),"No")</f>
        <v>No</v>
      </c>
    </row>
    <row r="120" spans="1:5" x14ac:dyDescent="0.25">
      <c r="A120" s="1">
        <v>44447</v>
      </c>
      <c r="B120">
        <v>53</v>
      </c>
      <c r="C120">
        <v>155</v>
      </c>
      <c r="D120">
        <v>76.98</v>
      </c>
      <c r="E120" t="str">
        <f>_xlfn.IFNA(VLOOKUP(A120,'Workout Data'!$B$2:$D$49,2,FALSE),"No")</f>
        <v>Yes</v>
      </c>
    </row>
    <row r="121" spans="1:5" x14ac:dyDescent="0.25">
      <c r="A121" s="1">
        <v>44448</v>
      </c>
      <c r="B121">
        <v>47</v>
      </c>
      <c r="C121">
        <v>100</v>
      </c>
      <c r="D121">
        <v>68.94</v>
      </c>
      <c r="E121" t="str">
        <f>_xlfn.IFNA(VLOOKUP(A121,'Workout Data'!$B$2:$D$49,2,FALSE),"No")</f>
        <v>No</v>
      </c>
    </row>
    <row r="122" spans="1:5" x14ac:dyDescent="0.25">
      <c r="A122" s="1">
        <v>44449</v>
      </c>
      <c r="B122">
        <v>46</v>
      </c>
      <c r="C122">
        <v>121</v>
      </c>
      <c r="D122">
        <v>66.61</v>
      </c>
      <c r="E122" t="str">
        <f>_xlfn.IFNA(VLOOKUP(A122,'Workout Data'!$B$2:$D$49,2,FALSE),"No")</f>
        <v>No</v>
      </c>
    </row>
    <row r="123" spans="1:5" x14ac:dyDescent="0.25">
      <c r="A123" s="1">
        <v>44450</v>
      </c>
      <c r="B123">
        <v>49</v>
      </c>
      <c r="C123">
        <v>107</v>
      </c>
      <c r="D123">
        <v>72.98</v>
      </c>
      <c r="E123" t="str">
        <f>_xlfn.IFNA(VLOOKUP(A123,'Workout Data'!$B$2:$D$49,2,FALSE),"No")</f>
        <v>No</v>
      </c>
    </row>
    <row r="124" spans="1:5" x14ac:dyDescent="0.25">
      <c r="A124" s="1">
        <v>44451</v>
      </c>
      <c r="B124">
        <v>51</v>
      </c>
      <c r="C124">
        <v>114</v>
      </c>
      <c r="D124">
        <v>76.3</v>
      </c>
      <c r="E124" t="str">
        <f>_xlfn.IFNA(VLOOKUP(A124,'Workout Data'!$B$2:$D$49,2,FALSE),"No")</f>
        <v>No</v>
      </c>
    </row>
    <row r="125" spans="1:5" x14ac:dyDescent="0.25">
      <c r="A125" s="1">
        <v>44452</v>
      </c>
      <c r="B125">
        <v>44</v>
      </c>
      <c r="C125">
        <v>112</v>
      </c>
      <c r="D125">
        <v>64</v>
      </c>
      <c r="E125" t="str">
        <f>_xlfn.IFNA(VLOOKUP(A125,'Workout Data'!$B$2:$D$49,2,FALSE),"No")</f>
        <v>No</v>
      </c>
    </row>
    <row r="126" spans="1:5" x14ac:dyDescent="0.25">
      <c r="A126" s="1">
        <v>44453</v>
      </c>
      <c r="B126">
        <v>46</v>
      </c>
      <c r="C126">
        <v>107</v>
      </c>
      <c r="D126">
        <v>59.55</v>
      </c>
      <c r="E126" t="str">
        <f>_xlfn.IFNA(VLOOKUP(A126,'Workout Data'!$B$2:$D$49,2,FALSE),"No")</f>
        <v>No</v>
      </c>
    </row>
    <row r="127" spans="1:5" x14ac:dyDescent="0.25">
      <c r="A127" s="1">
        <v>44454</v>
      </c>
      <c r="B127">
        <v>46</v>
      </c>
      <c r="C127">
        <v>113</v>
      </c>
      <c r="D127">
        <v>65.790000000000006</v>
      </c>
      <c r="E127" t="str">
        <f>_xlfn.IFNA(VLOOKUP(A127,'Workout Data'!$B$2:$D$49,2,FALSE),"No")</f>
        <v>No</v>
      </c>
    </row>
    <row r="128" spans="1:5" x14ac:dyDescent="0.25">
      <c r="A128" s="1">
        <v>44455</v>
      </c>
      <c r="B128">
        <v>46</v>
      </c>
      <c r="C128">
        <v>91</v>
      </c>
      <c r="D128">
        <v>62.26</v>
      </c>
      <c r="E128" t="str">
        <f>_xlfn.IFNA(VLOOKUP(A128,'Workout Data'!$B$2:$D$49,2,FALSE),"No")</f>
        <v>No</v>
      </c>
    </row>
    <row r="129" spans="1:5" x14ac:dyDescent="0.25">
      <c r="A129" s="1">
        <v>44456</v>
      </c>
      <c r="B129">
        <v>41</v>
      </c>
      <c r="C129">
        <v>125</v>
      </c>
      <c r="D129">
        <v>70.11</v>
      </c>
      <c r="E129" t="str">
        <f>_xlfn.IFNA(VLOOKUP(A129,'Workout Data'!$B$2:$D$49,2,FALSE),"No")</f>
        <v>No</v>
      </c>
    </row>
    <row r="130" spans="1:5" x14ac:dyDescent="0.25">
      <c r="A130" s="1">
        <v>44457</v>
      </c>
      <c r="B130">
        <v>52</v>
      </c>
      <c r="C130">
        <v>130</v>
      </c>
      <c r="D130">
        <v>90.22</v>
      </c>
      <c r="E130" t="str">
        <f>_xlfn.IFNA(VLOOKUP(A130,'Workout Data'!$B$2:$D$49,2,FALSE),"No")</f>
        <v>No</v>
      </c>
    </row>
    <row r="131" spans="1:5" x14ac:dyDescent="0.25">
      <c r="A131" s="1">
        <v>44458</v>
      </c>
      <c r="B131">
        <v>51</v>
      </c>
      <c r="C131">
        <v>103</v>
      </c>
      <c r="D131">
        <v>76.099999999999994</v>
      </c>
      <c r="E131" t="str">
        <f>_xlfn.IFNA(VLOOKUP(A131,'Workout Data'!$B$2:$D$49,2,FALSE),"No")</f>
        <v>No</v>
      </c>
    </row>
    <row r="132" spans="1:5" x14ac:dyDescent="0.25">
      <c r="A132" s="1">
        <v>44459</v>
      </c>
      <c r="B132">
        <v>44</v>
      </c>
      <c r="C132">
        <v>115</v>
      </c>
      <c r="D132">
        <v>66.86</v>
      </c>
      <c r="E132" t="str">
        <f>_xlfn.IFNA(VLOOKUP(A132,'Workout Data'!$B$2:$D$49,2,FALSE),"No")</f>
        <v>No</v>
      </c>
    </row>
    <row r="133" spans="1:5" x14ac:dyDescent="0.25">
      <c r="A133" s="1">
        <v>44460</v>
      </c>
      <c r="B133">
        <v>45</v>
      </c>
      <c r="C133">
        <v>115</v>
      </c>
      <c r="D133">
        <v>66.25</v>
      </c>
      <c r="E133" t="str">
        <f>_xlfn.IFNA(VLOOKUP(A133,'Workout Data'!$B$2:$D$49,2,FALSE),"No")</f>
        <v>Yes</v>
      </c>
    </row>
    <row r="134" spans="1:5" x14ac:dyDescent="0.25">
      <c r="A134" s="1">
        <v>44461</v>
      </c>
      <c r="B134">
        <v>41</v>
      </c>
      <c r="C134">
        <v>104</v>
      </c>
      <c r="D134">
        <v>62.12</v>
      </c>
      <c r="E134" t="str">
        <f>_xlfn.IFNA(VLOOKUP(A134,'Workout Data'!$B$2:$D$49,2,FALSE),"No")</f>
        <v>No</v>
      </c>
    </row>
    <row r="135" spans="1:5" x14ac:dyDescent="0.25">
      <c r="A135" s="1">
        <v>44462</v>
      </c>
      <c r="B135">
        <v>45</v>
      </c>
      <c r="C135">
        <v>130</v>
      </c>
      <c r="D135">
        <v>65.61</v>
      </c>
      <c r="E135" t="str">
        <f>_xlfn.IFNA(VLOOKUP(A135,'Workout Data'!$B$2:$D$49,2,FALSE),"No")</f>
        <v>No</v>
      </c>
    </row>
    <row r="136" spans="1:5" x14ac:dyDescent="0.25">
      <c r="A136" s="1">
        <v>44463</v>
      </c>
      <c r="B136">
        <v>46</v>
      </c>
      <c r="C136">
        <v>106</v>
      </c>
      <c r="D136">
        <v>68.03</v>
      </c>
      <c r="E136" t="str">
        <f>_xlfn.IFNA(VLOOKUP(A136,'Workout Data'!$B$2:$D$49,2,FALSE),"No")</f>
        <v>No</v>
      </c>
    </row>
    <row r="137" spans="1:5" x14ac:dyDescent="0.25">
      <c r="A137" s="1">
        <v>44464</v>
      </c>
      <c r="B137">
        <v>46</v>
      </c>
      <c r="C137">
        <v>121</v>
      </c>
      <c r="D137">
        <v>62.66</v>
      </c>
      <c r="E137" t="str">
        <f>_xlfn.IFNA(VLOOKUP(A137,'Workout Data'!$B$2:$D$49,2,FALSE),"No")</f>
        <v>No</v>
      </c>
    </row>
    <row r="138" spans="1:5" x14ac:dyDescent="0.25">
      <c r="A138" s="1">
        <v>44465</v>
      </c>
      <c r="B138">
        <v>43</v>
      </c>
      <c r="C138">
        <v>114</v>
      </c>
      <c r="D138">
        <v>62.19</v>
      </c>
      <c r="E138" t="str">
        <f>_xlfn.IFNA(VLOOKUP(A138,'Workout Data'!$B$2:$D$49,2,FALSE),"No")</f>
        <v>No</v>
      </c>
    </row>
    <row r="139" spans="1:5" x14ac:dyDescent="0.25">
      <c r="A139" s="1">
        <v>44466</v>
      </c>
      <c r="B139">
        <v>42</v>
      </c>
      <c r="C139">
        <v>105</v>
      </c>
      <c r="D139">
        <v>60.37</v>
      </c>
      <c r="E139" t="str">
        <f>_xlfn.IFNA(VLOOKUP(A139,'Workout Data'!$B$2:$D$49,2,FALSE),"No")</f>
        <v>No</v>
      </c>
    </row>
    <row r="140" spans="1:5" x14ac:dyDescent="0.25">
      <c r="A140" s="1">
        <v>44467</v>
      </c>
      <c r="B140">
        <v>41</v>
      </c>
      <c r="C140">
        <v>113</v>
      </c>
      <c r="D140">
        <v>64.239999999999995</v>
      </c>
      <c r="E140" t="str">
        <f>_xlfn.IFNA(VLOOKUP(A140,'Workout Data'!$B$2:$D$49,2,FALSE),"No")</f>
        <v>No</v>
      </c>
    </row>
    <row r="141" spans="1:5" x14ac:dyDescent="0.25">
      <c r="A141" s="1">
        <v>44468</v>
      </c>
      <c r="B141">
        <v>42</v>
      </c>
      <c r="C141">
        <v>134</v>
      </c>
      <c r="D141">
        <v>68.459999999999994</v>
      </c>
      <c r="E141" t="str">
        <f>_xlfn.IFNA(VLOOKUP(A141,'Workout Data'!$B$2:$D$49,2,FALSE),"No")</f>
        <v>No</v>
      </c>
    </row>
    <row r="142" spans="1:5" x14ac:dyDescent="0.25">
      <c r="A142" s="1">
        <v>44469</v>
      </c>
      <c r="B142">
        <v>47</v>
      </c>
      <c r="C142">
        <v>131</v>
      </c>
      <c r="D142">
        <v>66.650000000000006</v>
      </c>
      <c r="E142" t="str">
        <f>_xlfn.IFNA(VLOOKUP(A142,'Workout Data'!$B$2:$D$49,2,FALSE),"No")</f>
        <v>No</v>
      </c>
    </row>
    <row r="143" spans="1:5" x14ac:dyDescent="0.25">
      <c r="A143" s="1">
        <v>44470</v>
      </c>
      <c r="B143">
        <v>48</v>
      </c>
      <c r="C143">
        <v>111</v>
      </c>
      <c r="D143">
        <v>68.25</v>
      </c>
      <c r="E143" t="str">
        <f>_xlfn.IFNA(VLOOKUP(A143,'Workout Data'!$B$2:$D$49,2,FALSE),"No")</f>
        <v>No</v>
      </c>
    </row>
    <row r="144" spans="1:5" x14ac:dyDescent="0.25">
      <c r="A144" s="1">
        <v>44471</v>
      </c>
      <c r="B144">
        <v>55</v>
      </c>
      <c r="C144">
        <v>116</v>
      </c>
      <c r="D144">
        <v>77.81</v>
      </c>
      <c r="E144" t="str">
        <f>_xlfn.IFNA(VLOOKUP(A144,'Workout Data'!$B$2:$D$49,2,FALSE),"No")</f>
        <v>No</v>
      </c>
    </row>
    <row r="145" spans="1:5" x14ac:dyDescent="0.25">
      <c r="A145" s="1">
        <v>44472</v>
      </c>
      <c r="B145">
        <v>45</v>
      </c>
      <c r="C145">
        <v>197</v>
      </c>
      <c r="D145">
        <v>64.959999999999994</v>
      </c>
      <c r="E145" t="str">
        <f>_xlfn.IFNA(VLOOKUP(A145,'Workout Data'!$B$2:$D$49,2,FALSE),"No")</f>
        <v>No</v>
      </c>
    </row>
    <row r="146" spans="1:5" x14ac:dyDescent="0.25">
      <c r="A146" s="1">
        <v>44473</v>
      </c>
      <c r="B146">
        <v>46</v>
      </c>
      <c r="C146">
        <v>110</v>
      </c>
      <c r="D146">
        <v>64.209999999999994</v>
      </c>
      <c r="E146" t="str">
        <f>_xlfn.IFNA(VLOOKUP(A146,'Workout Data'!$B$2:$D$49,2,FALSE),"No")</f>
        <v>No</v>
      </c>
    </row>
    <row r="147" spans="1:5" x14ac:dyDescent="0.25">
      <c r="A147" s="1">
        <v>44474</v>
      </c>
      <c r="B147">
        <v>53</v>
      </c>
      <c r="C147">
        <v>127</v>
      </c>
      <c r="D147">
        <v>75.38</v>
      </c>
      <c r="E147" t="str">
        <f>_xlfn.IFNA(VLOOKUP(A147,'Workout Data'!$B$2:$D$49,2,FALSE),"No")</f>
        <v>No</v>
      </c>
    </row>
    <row r="148" spans="1:5" x14ac:dyDescent="0.25">
      <c r="A148" s="1">
        <v>44475</v>
      </c>
      <c r="B148">
        <v>46</v>
      </c>
      <c r="C148">
        <v>155</v>
      </c>
      <c r="D148">
        <v>73.64</v>
      </c>
      <c r="E148" t="str">
        <f>_xlfn.IFNA(VLOOKUP(A148,'Workout Data'!$B$2:$D$49,2,FALSE),"No")</f>
        <v>Yes</v>
      </c>
    </row>
    <row r="149" spans="1:5" x14ac:dyDescent="0.25">
      <c r="A149" s="1">
        <v>44476</v>
      </c>
      <c r="B149">
        <v>44</v>
      </c>
      <c r="C149">
        <v>108</v>
      </c>
      <c r="D149">
        <v>64.040000000000006</v>
      </c>
      <c r="E149" t="str">
        <f>_xlfn.IFNA(VLOOKUP(A149,'Workout Data'!$B$2:$D$49,2,FALSE),"No")</f>
        <v>No</v>
      </c>
    </row>
    <row r="150" spans="1:5" x14ac:dyDescent="0.25">
      <c r="A150" s="1">
        <v>44477</v>
      </c>
      <c r="B150">
        <v>54</v>
      </c>
      <c r="C150">
        <v>139</v>
      </c>
      <c r="D150">
        <v>96.01</v>
      </c>
      <c r="E150" t="str">
        <f>_xlfn.IFNA(VLOOKUP(A150,'Workout Data'!$B$2:$D$49,2,FALSE),"No")</f>
        <v>Yes</v>
      </c>
    </row>
    <row r="151" spans="1:5" x14ac:dyDescent="0.25">
      <c r="A151" s="1">
        <v>44478</v>
      </c>
      <c r="B151">
        <v>48</v>
      </c>
      <c r="C151">
        <v>134</v>
      </c>
      <c r="D151">
        <v>70.790000000000006</v>
      </c>
      <c r="E151" t="str">
        <f>_xlfn.IFNA(VLOOKUP(A151,'Workout Data'!$B$2:$D$49,2,FALSE),"No")</f>
        <v>No</v>
      </c>
    </row>
    <row r="152" spans="1:5" x14ac:dyDescent="0.25">
      <c r="A152" s="1">
        <v>44479</v>
      </c>
      <c r="B152">
        <v>53</v>
      </c>
      <c r="C152">
        <v>121</v>
      </c>
      <c r="D152">
        <v>72.3</v>
      </c>
      <c r="E152" t="str">
        <f>_xlfn.IFNA(VLOOKUP(A152,'Workout Data'!$B$2:$D$49,2,FALSE),"No")</f>
        <v>Yes</v>
      </c>
    </row>
    <row r="153" spans="1:5" x14ac:dyDescent="0.25">
      <c r="A153" s="1">
        <v>44480</v>
      </c>
      <c r="B153">
        <v>43</v>
      </c>
      <c r="C153">
        <v>116</v>
      </c>
      <c r="D153">
        <v>61.33</v>
      </c>
      <c r="E153" t="str">
        <f>_xlfn.IFNA(VLOOKUP(A153,'Workout Data'!$B$2:$D$49,2,FALSE),"No")</f>
        <v>No</v>
      </c>
    </row>
    <row r="154" spans="1:5" x14ac:dyDescent="0.25">
      <c r="A154" s="1">
        <v>44481</v>
      </c>
      <c r="B154">
        <v>43</v>
      </c>
      <c r="C154">
        <v>113</v>
      </c>
      <c r="D154">
        <v>62.86</v>
      </c>
      <c r="E154" t="str">
        <f>_xlfn.IFNA(VLOOKUP(A154,'Workout Data'!$B$2:$D$49,2,FALSE),"No")</f>
        <v>No</v>
      </c>
    </row>
    <row r="155" spans="1:5" x14ac:dyDescent="0.25">
      <c r="A155" s="1">
        <v>44482</v>
      </c>
      <c r="B155">
        <v>46</v>
      </c>
      <c r="C155">
        <v>102</v>
      </c>
      <c r="D155">
        <v>61.43</v>
      </c>
      <c r="E155" t="str">
        <f>_xlfn.IFNA(VLOOKUP(A155,'Workout Data'!$B$2:$D$49,2,FALSE),"No")</f>
        <v>No</v>
      </c>
    </row>
    <row r="156" spans="1:5" x14ac:dyDescent="0.25">
      <c r="A156" s="1">
        <v>44483</v>
      </c>
      <c r="B156">
        <v>43</v>
      </c>
      <c r="C156">
        <v>164</v>
      </c>
      <c r="D156">
        <v>93.12</v>
      </c>
      <c r="E156" t="str">
        <f>_xlfn.IFNA(VLOOKUP(A156,'Workout Data'!$B$2:$D$49,2,FALSE),"No")</f>
        <v>Yes</v>
      </c>
    </row>
    <row r="157" spans="1:5" x14ac:dyDescent="0.25">
      <c r="A157" s="1">
        <v>44484</v>
      </c>
      <c r="B157">
        <v>45</v>
      </c>
      <c r="C157">
        <v>87</v>
      </c>
      <c r="D157">
        <v>63.05</v>
      </c>
      <c r="E157" t="str">
        <f>_xlfn.IFNA(VLOOKUP(A157,'Workout Data'!$B$2:$D$49,2,FALSE),"No")</f>
        <v>No</v>
      </c>
    </row>
    <row r="158" spans="1:5" x14ac:dyDescent="0.25">
      <c r="A158" s="1">
        <v>44488</v>
      </c>
      <c r="B158">
        <v>56</v>
      </c>
      <c r="C158">
        <v>173</v>
      </c>
      <c r="D158">
        <v>86.84</v>
      </c>
      <c r="E158" t="str">
        <f>_xlfn.IFNA(VLOOKUP(A158,'Workout Data'!$B$2:$D$49,2,FALSE),"No")</f>
        <v>Yes</v>
      </c>
    </row>
    <row r="159" spans="1:5" x14ac:dyDescent="0.25">
      <c r="A159" s="1">
        <v>44489</v>
      </c>
      <c r="B159">
        <v>49</v>
      </c>
      <c r="C159">
        <v>117</v>
      </c>
      <c r="D159">
        <v>68.98</v>
      </c>
      <c r="E159" t="str">
        <f>_xlfn.IFNA(VLOOKUP(A159,'Workout Data'!$B$2:$D$49,2,FALSE),"No")</f>
        <v>No</v>
      </c>
    </row>
    <row r="160" spans="1:5" x14ac:dyDescent="0.25">
      <c r="A160" s="1">
        <v>44490</v>
      </c>
      <c r="B160">
        <v>48.48</v>
      </c>
      <c r="C160">
        <v>161</v>
      </c>
      <c r="D160">
        <v>84.61</v>
      </c>
      <c r="E160" t="str">
        <f>_xlfn.IFNA(VLOOKUP(A160,'Workout Data'!$B$2:$D$49,2,FALSE),"No")</f>
        <v>Yes</v>
      </c>
    </row>
    <row r="161" spans="1:5" x14ac:dyDescent="0.25">
      <c r="A161" s="1">
        <v>44491</v>
      </c>
      <c r="B161">
        <v>46</v>
      </c>
      <c r="C161">
        <v>106</v>
      </c>
      <c r="D161">
        <v>62.87</v>
      </c>
      <c r="E161" t="str">
        <f>_xlfn.IFNA(VLOOKUP(A161,'Workout Data'!$B$2:$D$49,2,FALSE),"No")</f>
        <v>No</v>
      </c>
    </row>
    <row r="162" spans="1:5" x14ac:dyDescent="0.25">
      <c r="A162" s="1">
        <v>44492</v>
      </c>
      <c r="B162">
        <v>45</v>
      </c>
      <c r="C162">
        <v>117</v>
      </c>
      <c r="D162">
        <v>75.959999999999994</v>
      </c>
      <c r="E162" t="str">
        <f>_xlfn.IFNA(VLOOKUP(A162,'Workout Data'!$B$2:$D$49,2,FALSE),"No")</f>
        <v>Yes</v>
      </c>
    </row>
    <row r="163" spans="1:5" x14ac:dyDescent="0.25">
      <c r="A163" s="1">
        <v>44493</v>
      </c>
      <c r="B163">
        <v>46</v>
      </c>
      <c r="C163">
        <v>92</v>
      </c>
      <c r="D163">
        <v>61.07</v>
      </c>
      <c r="E163" t="str">
        <f>_xlfn.IFNA(VLOOKUP(A163,'Workout Data'!$B$2:$D$49,2,FALSE),"No")</f>
        <v>No</v>
      </c>
    </row>
    <row r="164" spans="1:5" x14ac:dyDescent="0.25">
      <c r="A164" s="1">
        <v>44494</v>
      </c>
      <c r="B164">
        <v>47</v>
      </c>
      <c r="C164">
        <v>122</v>
      </c>
      <c r="D164">
        <v>65.05</v>
      </c>
      <c r="E164" t="str">
        <f>_xlfn.IFNA(VLOOKUP(A164,'Workout Data'!$B$2:$D$49,2,FALSE),"No")</f>
        <v>No</v>
      </c>
    </row>
    <row r="165" spans="1:5" x14ac:dyDescent="0.25">
      <c r="A165" s="1">
        <v>44495</v>
      </c>
      <c r="B165">
        <v>46</v>
      </c>
      <c r="C165">
        <v>98</v>
      </c>
      <c r="D165">
        <v>68.39</v>
      </c>
      <c r="E165" t="str">
        <f>_xlfn.IFNA(VLOOKUP(A165,'Workout Data'!$B$2:$D$49,2,FALSE),"No")</f>
        <v>No</v>
      </c>
    </row>
    <row r="166" spans="1:5" x14ac:dyDescent="0.25">
      <c r="A166" s="1">
        <v>44496</v>
      </c>
      <c r="B166">
        <v>49</v>
      </c>
      <c r="C166">
        <v>114</v>
      </c>
      <c r="D166">
        <v>66.02</v>
      </c>
      <c r="E166" t="str">
        <f>_xlfn.IFNA(VLOOKUP(A166,'Workout Data'!$B$2:$D$49,2,FALSE),"No")</f>
        <v>No</v>
      </c>
    </row>
    <row r="167" spans="1:5" x14ac:dyDescent="0.25">
      <c r="A167" s="1">
        <v>44498</v>
      </c>
      <c r="B167">
        <v>46</v>
      </c>
      <c r="C167">
        <v>133</v>
      </c>
      <c r="D167">
        <v>69.98</v>
      </c>
      <c r="E167" t="str">
        <f>_xlfn.IFNA(VLOOKUP(A167,'Workout Data'!$B$2:$D$49,2,FALSE),"No")</f>
        <v>No</v>
      </c>
    </row>
    <row r="168" spans="1:5" x14ac:dyDescent="0.25">
      <c r="A168" s="1">
        <v>44499</v>
      </c>
      <c r="B168">
        <v>45</v>
      </c>
      <c r="C168">
        <v>157</v>
      </c>
      <c r="D168">
        <v>82.99</v>
      </c>
      <c r="E168" t="str">
        <f>_xlfn.IFNA(VLOOKUP(A168,'Workout Data'!$B$2:$D$49,2,FALSE),"No")</f>
        <v>No</v>
      </c>
    </row>
    <row r="169" spans="1:5" x14ac:dyDescent="0.25">
      <c r="A169" s="1">
        <v>44500</v>
      </c>
      <c r="B169">
        <v>59</v>
      </c>
      <c r="C169">
        <v>94</v>
      </c>
      <c r="D169">
        <v>75.91</v>
      </c>
      <c r="E169" t="str">
        <f>_xlfn.IFNA(VLOOKUP(A169,'Workout Data'!$B$2:$D$49,2,FALSE),"No")</f>
        <v>No</v>
      </c>
    </row>
    <row r="170" spans="1:5" x14ac:dyDescent="0.25">
      <c r="A170" s="1">
        <v>44501</v>
      </c>
      <c r="B170">
        <v>54</v>
      </c>
      <c r="C170">
        <v>120</v>
      </c>
      <c r="D170">
        <v>74.47</v>
      </c>
      <c r="E170" t="str">
        <f>_xlfn.IFNA(VLOOKUP(A170,'Workout Data'!$B$2:$D$49,2,FALSE),"No")</f>
        <v>Yes</v>
      </c>
    </row>
    <row r="171" spans="1:5" x14ac:dyDescent="0.25">
      <c r="A171" s="1">
        <v>44502</v>
      </c>
      <c r="B171">
        <v>45</v>
      </c>
      <c r="C171">
        <v>102</v>
      </c>
      <c r="D171">
        <v>65.31</v>
      </c>
      <c r="E171" t="str">
        <f>_xlfn.IFNA(VLOOKUP(A171,'Workout Data'!$B$2:$D$49,2,FALSE),"No")</f>
        <v>No</v>
      </c>
    </row>
    <row r="172" spans="1:5" x14ac:dyDescent="0.25">
      <c r="A172" s="1">
        <v>44503</v>
      </c>
      <c r="B172">
        <v>46</v>
      </c>
      <c r="C172">
        <v>116</v>
      </c>
      <c r="D172">
        <v>68.83</v>
      </c>
      <c r="E172" t="str">
        <f>_xlfn.IFNA(VLOOKUP(A172,'Workout Data'!$B$2:$D$49,2,FALSE),"No")</f>
        <v>No</v>
      </c>
    </row>
    <row r="173" spans="1:5" x14ac:dyDescent="0.25">
      <c r="A173" s="1">
        <v>44504</v>
      </c>
      <c r="B173">
        <v>48</v>
      </c>
      <c r="C173">
        <v>91</v>
      </c>
      <c r="D173">
        <v>64.349999999999994</v>
      </c>
      <c r="E173" t="str">
        <f>_xlfn.IFNA(VLOOKUP(A173,'Workout Data'!$B$2:$D$49,2,FALSE),"No")</f>
        <v>No</v>
      </c>
    </row>
    <row r="174" spans="1:5" x14ac:dyDescent="0.25">
      <c r="A174" s="1">
        <v>44505</v>
      </c>
      <c r="B174">
        <v>49</v>
      </c>
      <c r="C174">
        <v>112</v>
      </c>
      <c r="D174">
        <v>64.989999999999995</v>
      </c>
      <c r="E174" t="str">
        <f>_xlfn.IFNA(VLOOKUP(A174,'Workout Data'!$B$2:$D$49,2,FALSE),"No")</f>
        <v>No</v>
      </c>
    </row>
    <row r="175" spans="1:5" x14ac:dyDescent="0.25">
      <c r="A175" s="1">
        <v>44506</v>
      </c>
      <c r="B175">
        <v>47</v>
      </c>
      <c r="C175">
        <v>103</v>
      </c>
      <c r="D175">
        <v>66.099999999999994</v>
      </c>
      <c r="E175" t="str">
        <f>_xlfn.IFNA(VLOOKUP(A175,'Workout Data'!$B$2:$D$49,2,FALSE),"No")</f>
        <v>No</v>
      </c>
    </row>
    <row r="176" spans="1:5" x14ac:dyDescent="0.25">
      <c r="A176" s="1">
        <v>44507</v>
      </c>
      <c r="B176">
        <v>45</v>
      </c>
      <c r="C176">
        <v>113</v>
      </c>
      <c r="D176">
        <v>63.7</v>
      </c>
      <c r="E176" t="str">
        <f>_xlfn.IFNA(VLOOKUP(A176,'Workout Data'!$B$2:$D$49,2,FALSE),"No")</f>
        <v>No</v>
      </c>
    </row>
    <row r="177" spans="1:5" x14ac:dyDescent="0.25">
      <c r="A177" s="1">
        <v>44508</v>
      </c>
      <c r="B177">
        <v>47</v>
      </c>
      <c r="C177">
        <v>118</v>
      </c>
      <c r="D177">
        <v>66.650000000000006</v>
      </c>
      <c r="E177" t="str">
        <f>_xlfn.IFNA(VLOOKUP(A177,'Workout Data'!$B$2:$D$49,2,FALSE),"No")</f>
        <v>No</v>
      </c>
    </row>
    <row r="178" spans="1:5" x14ac:dyDescent="0.25">
      <c r="A178" s="1">
        <v>44509</v>
      </c>
      <c r="B178">
        <v>46</v>
      </c>
      <c r="C178">
        <v>173</v>
      </c>
      <c r="D178">
        <v>82.74</v>
      </c>
      <c r="E178" t="str">
        <f>_xlfn.IFNA(VLOOKUP(A178,'Workout Data'!$B$2:$D$49,2,FALSE),"No")</f>
        <v>Yes</v>
      </c>
    </row>
    <row r="179" spans="1:5" x14ac:dyDescent="0.25">
      <c r="A179" s="1">
        <v>44510</v>
      </c>
      <c r="B179">
        <v>52</v>
      </c>
      <c r="C179">
        <v>125</v>
      </c>
      <c r="D179">
        <v>72.17</v>
      </c>
      <c r="E179" t="str">
        <f>_xlfn.IFNA(VLOOKUP(A179,'Workout Data'!$B$2:$D$49,2,FALSE),"No")</f>
        <v>No</v>
      </c>
    </row>
    <row r="180" spans="1:5" x14ac:dyDescent="0.25">
      <c r="A180" s="1">
        <v>44511</v>
      </c>
      <c r="B180">
        <v>48</v>
      </c>
      <c r="C180">
        <v>132</v>
      </c>
      <c r="D180">
        <v>72.44</v>
      </c>
      <c r="E180" t="str">
        <f>_xlfn.IFNA(VLOOKUP(A180,'Workout Data'!$B$2:$D$49,2,FALSE),"No")</f>
        <v>No</v>
      </c>
    </row>
    <row r="181" spans="1:5" x14ac:dyDescent="0.25">
      <c r="A181" s="1">
        <v>44512</v>
      </c>
      <c r="B181">
        <v>47</v>
      </c>
      <c r="C181">
        <v>112</v>
      </c>
      <c r="D181">
        <v>69.06</v>
      </c>
      <c r="E181" t="str">
        <f>_xlfn.IFNA(VLOOKUP(A181,'Workout Data'!$B$2:$D$49,2,FALSE),"No")</f>
        <v>Yes</v>
      </c>
    </row>
    <row r="182" spans="1:5" x14ac:dyDescent="0.25">
      <c r="A182" s="1">
        <v>44513</v>
      </c>
      <c r="B182">
        <v>41</v>
      </c>
      <c r="C182">
        <v>115</v>
      </c>
      <c r="D182">
        <v>61.82</v>
      </c>
      <c r="E182" t="str">
        <f>_xlfn.IFNA(VLOOKUP(A182,'Workout Data'!$B$2:$D$49,2,FALSE),"No")</f>
        <v>No</v>
      </c>
    </row>
    <row r="183" spans="1:5" x14ac:dyDescent="0.25">
      <c r="A183" s="1">
        <v>44514</v>
      </c>
      <c r="B183">
        <v>48</v>
      </c>
      <c r="C183">
        <v>118</v>
      </c>
      <c r="D183">
        <v>62.35</v>
      </c>
      <c r="E183" t="str">
        <f>_xlfn.IFNA(VLOOKUP(A183,'Workout Data'!$B$2:$D$49,2,FALSE),"No")</f>
        <v>No</v>
      </c>
    </row>
    <row r="184" spans="1:5" x14ac:dyDescent="0.25">
      <c r="A184" s="1">
        <v>44515</v>
      </c>
      <c r="B184">
        <v>40</v>
      </c>
      <c r="C184">
        <v>116</v>
      </c>
      <c r="D184">
        <v>67.260000000000005</v>
      </c>
      <c r="E184" t="str">
        <f>_xlfn.IFNA(VLOOKUP(A184,'Workout Data'!$B$2:$D$49,2,FALSE),"No")</f>
        <v>No</v>
      </c>
    </row>
    <row r="185" spans="1:5" x14ac:dyDescent="0.25">
      <c r="A185" s="1">
        <v>44516</v>
      </c>
      <c r="B185">
        <v>47</v>
      </c>
      <c r="C185">
        <v>101</v>
      </c>
      <c r="D185">
        <v>66.22</v>
      </c>
      <c r="E185" t="str">
        <f>_xlfn.IFNA(VLOOKUP(A185,'Workout Data'!$B$2:$D$49,2,FALSE),"No")</f>
        <v>No</v>
      </c>
    </row>
    <row r="186" spans="1:5" x14ac:dyDescent="0.25">
      <c r="A186" s="1">
        <v>44517</v>
      </c>
      <c r="B186">
        <v>49</v>
      </c>
      <c r="C186">
        <v>105</v>
      </c>
      <c r="D186">
        <v>66.67</v>
      </c>
      <c r="E186" t="str">
        <f>_xlfn.IFNA(VLOOKUP(A186,'Workout Data'!$B$2:$D$49,2,FALSE),"No")</f>
        <v>No</v>
      </c>
    </row>
    <row r="187" spans="1:5" x14ac:dyDescent="0.25">
      <c r="A187" s="1">
        <v>44518</v>
      </c>
      <c r="B187">
        <v>46</v>
      </c>
      <c r="C187">
        <v>128</v>
      </c>
      <c r="D187">
        <v>69.459999999999994</v>
      </c>
      <c r="E187" t="str">
        <f>_xlfn.IFNA(VLOOKUP(A187,'Workout Data'!$B$2:$D$49,2,FALSE),"No")</f>
        <v>No</v>
      </c>
    </row>
    <row r="188" spans="1:5" x14ac:dyDescent="0.25">
      <c r="A188" s="1">
        <v>44519</v>
      </c>
      <c r="B188">
        <v>47</v>
      </c>
      <c r="C188">
        <v>107</v>
      </c>
      <c r="D188">
        <v>68.53</v>
      </c>
      <c r="E188" t="str">
        <f>_xlfn.IFNA(VLOOKUP(A188,'Workout Data'!$B$2:$D$49,2,FALSE),"No")</f>
        <v>No</v>
      </c>
    </row>
    <row r="189" spans="1:5" x14ac:dyDescent="0.25">
      <c r="A189" s="1">
        <v>44520</v>
      </c>
      <c r="B189">
        <v>48</v>
      </c>
      <c r="C189">
        <v>116</v>
      </c>
      <c r="D189">
        <v>73.239999999999995</v>
      </c>
      <c r="E189" t="str">
        <f>_xlfn.IFNA(VLOOKUP(A189,'Workout Data'!$B$2:$D$49,2,FALSE),"No")</f>
        <v>No</v>
      </c>
    </row>
    <row r="190" spans="1:5" x14ac:dyDescent="0.25">
      <c r="A190" s="1">
        <v>44521</v>
      </c>
      <c r="B190">
        <v>45</v>
      </c>
      <c r="C190">
        <v>128</v>
      </c>
      <c r="D190">
        <v>65.33</v>
      </c>
      <c r="E190" t="str">
        <f>_xlfn.IFNA(VLOOKUP(A190,'Workout Data'!$B$2:$D$49,2,FALSE),"No")</f>
        <v>No</v>
      </c>
    </row>
    <row r="191" spans="1:5" x14ac:dyDescent="0.25">
      <c r="A191" s="1">
        <v>44522</v>
      </c>
      <c r="B191">
        <v>47</v>
      </c>
      <c r="C191">
        <v>129</v>
      </c>
      <c r="D191">
        <v>64.98</v>
      </c>
      <c r="E191" t="str">
        <f>_xlfn.IFNA(VLOOKUP(A191,'Workout Data'!$B$2:$D$49,2,FALSE),"No")</f>
        <v>No</v>
      </c>
    </row>
    <row r="192" spans="1:5" x14ac:dyDescent="0.25">
      <c r="A192" s="1">
        <v>44523</v>
      </c>
      <c r="B192">
        <v>48</v>
      </c>
      <c r="C192">
        <v>123</v>
      </c>
      <c r="D192">
        <v>71.709999999999994</v>
      </c>
      <c r="E192" t="str">
        <f>_xlfn.IFNA(VLOOKUP(A192,'Workout Data'!$B$2:$D$49,2,FALSE),"No")</f>
        <v>No</v>
      </c>
    </row>
    <row r="193" spans="1:5" x14ac:dyDescent="0.25">
      <c r="A193" s="1">
        <v>44524</v>
      </c>
      <c r="B193">
        <v>45</v>
      </c>
      <c r="C193">
        <v>160</v>
      </c>
      <c r="D193">
        <v>66.72</v>
      </c>
      <c r="E193" t="str">
        <f>_xlfn.IFNA(VLOOKUP(A193,'Workout Data'!$B$2:$D$49,2,FALSE),"No")</f>
        <v>No</v>
      </c>
    </row>
    <row r="194" spans="1:5" x14ac:dyDescent="0.25">
      <c r="A194" s="1">
        <v>44525</v>
      </c>
      <c r="B194">
        <v>55</v>
      </c>
      <c r="C194">
        <v>115</v>
      </c>
      <c r="D194">
        <v>75.66</v>
      </c>
      <c r="E194" t="str">
        <f>_xlfn.IFNA(VLOOKUP(A194,'Workout Data'!$B$2:$D$49,2,FALSE),"No")</f>
        <v>No</v>
      </c>
    </row>
    <row r="195" spans="1:5" x14ac:dyDescent="0.25">
      <c r="A195" s="1">
        <v>44527</v>
      </c>
      <c r="B195">
        <v>53</v>
      </c>
      <c r="C195">
        <v>122</v>
      </c>
      <c r="D195">
        <v>85.03</v>
      </c>
      <c r="E195" t="str">
        <f>_xlfn.IFNA(VLOOKUP(A195,'Workout Data'!$B$2:$D$49,2,FALSE),"No")</f>
        <v>No</v>
      </c>
    </row>
    <row r="196" spans="1:5" x14ac:dyDescent="0.25">
      <c r="A196" s="1">
        <v>44528</v>
      </c>
      <c r="B196">
        <v>57</v>
      </c>
      <c r="C196">
        <v>133</v>
      </c>
      <c r="D196">
        <v>86.74</v>
      </c>
      <c r="E196" t="str">
        <f>_xlfn.IFNA(VLOOKUP(A196,'Workout Data'!$B$2:$D$49,2,FALSE),"No")</f>
        <v>No</v>
      </c>
    </row>
    <row r="197" spans="1:5" x14ac:dyDescent="0.25">
      <c r="A197" s="1">
        <v>44529</v>
      </c>
      <c r="B197">
        <v>48</v>
      </c>
      <c r="C197">
        <v>97</v>
      </c>
      <c r="D197">
        <v>61.1</v>
      </c>
      <c r="E197" t="str">
        <f>_xlfn.IFNA(VLOOKUP(A197,'Workout Data'!$B$2:$D$49,2,FALSE),"No")</f>
        <v>No</v>
      </c>
    </row>
    <row r="198" spans="1:5" x14ac:dyDescent="0.25">
      <c r="A198" s="1">
        <v>44530</v>
      </c>
      <c r="B198">
        <v>49</v>
      </c>
      <c r="C198">
        <v>116</v>
      </c>
      <c r="D198">
        <v>67.69</v>
      </c>
      <c r="E198" t="str">
        <f>_xlfn.IFNA(VLOOKUP(A198,'Workout Data'!$B$2:$D$49,2,FALSE),"No")</f>
        <v>Yes</v>
      </c>
    </row>
    <row r="199" spans="1:5" x14ac:dyDescent="0.25">
      <c r="A199" s="1">
        <v>44531</v>
      </c>
      <c r="B199">
        <v>49</v>
      </c>
      <c r="C199">
        <v>100</v>
      </c>
      <c r="D199">
        <v>64.25</v>
      </c>
      <c r="E199" t="str">
        <f>_xlfn.IFNA(VLOOKUP(A199,'Workout Data'!$B$2:$D$49,2,FALSE),"No")</f>
        <v>No</v>
      </c>
    </row>
    <row r="200" spans="1:5" x14ac:dyDescent="0.25">
      <c r="A200" s="1">
        <v>44532</v>
      </c>
      <c r="B200">
        <v>48</v>
      </c>
      <c r="C200">
        <v>125</v>
      </c>
      <c r="D200">
        <v>66.06</v>
      </c>
      <c r="E200" t="str">
        <f>_xlfn.IFNA(VLOOKUP(A200,'Workout Data'!$B$2:$D$49,2,FALSE),"No")</f>
        <v>No</v>
      </c>
    </row>
    <row r="201" spans="1:5" x14ac:dyDescent="0.25">
      <c r="A201" s="1">
        <v>44533</v>
      </c>
      <c r="B201">
        <v>47</v>
      </c>
      <c r="C201">
        <v>133</v>
      </c>
      <c r="D201">
        <v>69.930000000000007</v>
      </c>
      <c r="E201" t="str">
        <f>_xlfn.IFNA(VLOOKUP(A201,'Workout Data'!$B$2:$D$49,2,FALSE),"No")</f>
        <v>No</v>
      </c>
    </row>
    <row r="202" spans="1:5" x14ac:dyDescent="0.25">
      <c r="A202" s="1">
        <v>44534</v>
      </c>
      <c r="B202">
        <v>45</v>
      </c>
      <c r="C202">
        <v>124</v>
      </c>
      <c r="D202">
        <v>72.73</v>
      </c>
      <c r="E202" t="str">
        <f>_xlfn.IFNA(VLOOKUP(A202,'Workout Data'!$B$2:$D$49,2,FALSE),"No")</f>
        <v>No</v>
      </c>
    </row>
    <row r="203" spans="1:5" x14ac:dyDescent="0.25">
      <c r="A203" s="1">
        <v>44535</v>
      </c>
      <c r="B203">
        <v>50</v>
      </c>
      <c r="C203">
        <v>110</v>
      </c>
      <c r="D203">
        <v>66.8</v>
      </c>
      <c r="E203" t="str">
        <f>_xlfn.IFNA(VLOOKUP(A203,'Workout Data'!$B$2:$D$49,2,FALSE),"No")</f>
        <v>No</v>
      </c>
    </row>
    <row r="204" spans="1:5" x14ac:dyDescent="0.25">
      <c r="A204" s="1">
        <v>44536</v>
      </c>
      <c r="B204">
        <v>48</v>
      </c>
      <c r="C204">
        <v>112</v>
      </c>
      <c r="D204">
        <v>66.06</v>
      </c>
      <c r="E204" t="str">
        <f>_xlfn.IFNA(VLOOKUP(A204,'Workout Data'!$B$2:$D$49,2,FALSE),"No")</f>
        <v>No</v>
      </c>
    </row>
    <row r="205" spans="1:5" x14ac:dyDescent="0.25">
      <c r="A205" s="1">
        <v>44537</v>
      </c>
      <c r="B205">
        <v>48</v>
      </c>
      <c r="C205">
        <v>98</v>
      </c>
      <c r="D205">
        <v>64.13</v>
      </c>
      <c r="E205" t="str">
        <f>_xlfn.IFNA(VLOOKUP(A205,'Workout Data'!$B$2:$D$49,2,FALSE),"No")</f>
        <v>No</v>
      </c>
    </row>
    <row r="206" spans="1:5" x14ac:dyDescent="0.25">
      <c r="A206" s="1">
        <v>44538</v>
      </c>
      <c r="B206">
        <v>48</v>
      </c>
      <c r="C206">
        <v>115</v>
      </c>
      <c r="D206">
        <v>63.84</v>
      </c>
      <c r="E206" t="str">
        <f>_xlfn.IFNA(VLOOKUP(A206,'Workout Data'!$B$2:$D$49,2,FALSE),"No")</f>
        <v>No</v>
      </c>
    </row>
    <row r="207" spans="1:5" x14ac:dyDescent="0.25">
      <c r="A207" s="1">
        <v>44539</v>
      </c>
      <c r="B207">
        <v>45</v>
      </c>
      <c r="C207">
        <v>114</v>
      </c>
      <c r="D207">
        <v>72.94</v>
      </c>
      <c r="E207" t="str">
        <f>_xlfn.IFNA(VLOOKUP(A207,'Workout Data'!$B$2:$D$49,2,FALSE),"No")</f>
        <v>No</v>
      </c>
    </row>
    <row r="208" spans="1:5" x14ac:dyDescent="0.25">
      <c r="A208" s="1">
        <v>44540</v>
      </c>
      <c r="B208">
        <v>47</v>
      </c>
      <c r="C208">
        <v>123</v>
      </c>
      <c r="D208">
        <v>67.849999999999994</v>
      </c>
      <c r="E208" t="str">
        <f>_xlfn.IFNA(VLOOKUP(A208,'Workout Data'!$B$2:$D$49,2,FALSE),"No")</f>
        <v>No</v>
      </c>
    </row>
    <row r="209" spans="1:5" x14ac:dyDescent="0.25">
      <c r="A209" s="1">
        <v>44541</v>
      </c>
      <c r="B209">
        <v>51</v>
      </c>
      <c r="C209">
        <v>98</v>
      </c>
      <c r="D209">
        <v>65.22</v>
      </c>
      <c r="E209" t="str">
        <f>_xlfn.IFNA(VLOOKUP(A209,'Workout Data'!$B$2:$D$49,2,FALSE),"No")</f>
        <v>No</v>
      </c>
    </row>
    <row r="210" spans="1:5" x14ac:dyDescent="0.25">
      <c r="A210" s="1">
        <v>44542</v>
      </c>
      <c r="B210">
        <v>53</v>
      </c>
      <c r="C210">
        <v>112</v>
      </c>
      <c r="D210">
        <v>71.89</v>
      </c>
      <c r="E210" t="str">
        <f>_xlfn.IFNA(VLOOKUP(A210,'Workout Data'!$B$2:$D$49,2,FALSE),"No")</f>
        <v>No</v>
      </c>
    </row>
    <row r="211" spans="1:5" x14ac:dyDescent="0.25">
      <c r="A211" s="1">
        <v>44543</v>
      </c>
      <c r="B211">
        <v>48</v>
      </c>
      <c r="C211">
        <v>124</v>
      </c>
      <c r="D211">
        <v>67.38</v>
      </c>
      <c r="E211" t="str">
        <f>_xlfn.IFNA(VLOOKUP(A211,'Workout Data'!$B$2:$D$49,2,FALSE),"No")</f>
        <v>No</v>
      </c>
    </row>
    <row r="212" spans="1:5" x14ac:dyDescent="0.25">
      <c r="A212" s="1">
        <v>44544</v>
      </c>
      <c r="B212">
        <v>47</v>
      </c>
      <c r="C212">
        <v>106</v>
      </c>
      <c r="D212">
        <v>64.86</v>
      </c>
      <c r="E212" t="str">
        <f>_xlfn.IFNA(VLOOKUP(A212,'Workout Data'!$B$2:$D$49,2,FALSE),"No")</f>
        <v>No</v>
      </c>
    </row>
    <row r="213" spans="1:5" x14ac:dyDescent="0.25">
      <c r="A213" s="1">
        <v>44545</v>
      </c>
      <c r="B213">
        <v>48</v>
      </c>
      <c r="C213">
        <v>111</v>
      </c>
      <c r="D213">
        <v>66.64</v>
      </c>
      <c r="E213" t="str">
        <f>_xlfn.IFNA(VLOOKUP(A213,'Workout Data'!$B$2:$D$49,2,FALSE),"No")</f>
        <v>No</v>
      </c>
    </row>
    <row r="214" spans="1:5" x14ac:dyDescent="0.25">
      <c r="A214" s="1">
        <v>44546</v>
      </c>
      <c r="B214">
        <v>49</v>
      </c>
      <c r="C214">
        <v>82</v>
      </c>
      <c r="D214">
        <v>55.05</v>
      </c>
      <c r="E214" t="str">
        <f>_xlfn.IFNA(VLOOKUP(A214,'Workout Data'!$B$2:$D$49,2,FALSE),"No")</f>
        <v>No</v>
      </c>
    </row>
    <row r="215" spans="1:5" x14ac:dyDescent="0.25">
      <c r="A215" s="1">
        <v>44547</v>
      </c>
      <c r="B215">
        <v>51</v>
      </c>
      <c r="C215">
        <v>123</v>
      </c>
      <c r="D215">
        <v>74.650000000000006</v>
      </c>
      <c r="E215" t="str">
        <f>_xlfn.IFNA(VLOOKUP(A215,'Workout Data'!$B$2:$D$49,2,FALSE),"No")</f>
        <v>No</v>
      </c>
    </row>
    <row r="216" spans="1:5" x14ac:dyDescent="0.25">
      <c r="A216" s="1">
        <v>44548</v>
      </c>
      <c r="B216">
        <v>50</v>
      </c>
      <c r="C216">
        <v>114</v>
      </c>
      <c r="D216">
        <v>68.150000000000006</v>
      </c>
      <c r="E216" t="str">
        <f>_xlfn.IFNA(VLOOKUP(A216,'Workout Data'!$B$2:$D$49,2,FALSE),"No")</f>
        <v>No</v>
      </c>
    </row>
    <row r="217" spans="1:5" x14ac:dyDescent="0.25">
      <c r="A217" s="1">
        <v>44549</v>
      </c>
      <c r="B217">
        <v>53</v>
      </c>
      <c r="C217">
        <v>145</v>
      </c>
      <c r="D217">
        <v>74.180000000000007</v>
      </c>
      <c r="E217" t="str">
        <f>_xlfn.IFNA(VLOOKUP(A217,'Workout Data'!$B$2:$D$49,2,FALSE),"No")</f>
        <v>No</v>
      </c>
    </row>
    <row r="218" spans="1:5" x14ac:dyDescent="0.25">
      <c r="A218" s="1">
        <v>44550</v>
      </c>
      <c r="B218">
        <v>49</v>
      </c>
      <c r="C218">
        <v>120</v>
      </c>
      <c r="D218">
        <v>66.41</v>
      </c>
      <c r="E218" t="str">
        <f>_xlfn.IFNA(VLOOKUP(A218,'Workout Data'!$B$2:$D$49,2,FALSE),"No")</f>
        <v>No</v>
      </c>
    </row>
    <row r="219" spans="1:5" x14ac:dyDescent="0.25">
      <c r="A219" s="1">
        <v>44551</v>
      </c>
      <c r="B219">
        <v>58</v>
      </c>
      <c r="C219">
        <v>108</v>
      </c>
      <c r="D219">
        <v>73.23</v>
      </c>
      <c r="E219" t="str">
        <f>_xlfn.IFNA(VLOOKUP(A219,'Workout Data'!$B$2:$D$49,2,FALSE),"No")</f>
        <v>No</v>
      </c>
    </row>
    <row r="220" spans="1:5" x14ac:dyDescent="0.25">
      <c r="A220" s="1">
        <v>44552</v>
      </c>
      <c r="B220">
        <v>47</v>
      </c>
      <c r="C220">
        <v>122</v>
      </c>
      <c r="D220">
        <v>67.52</v>
      </c>
      <c r="E220" t="str">
        <f>_xlfn.IFNA(VLOOKUP(A220,'Workout Data'!$B$2:$D$49,2,FALSE),"No")</f>
        <v>No</v>
      </c>
    </row>
    <row r="221" spans="1:5" x14ac:dyDescent="0.25">
      <c r="A221" s="1">
        <v>44553</v>
      </c>
      <c r="B221">
        <v>53</v>
      </c>
      <c r="C221">
        <v>124</v>
      </c>
      <c r="D221">
        <v>78.44</v>
      </c>
      <c r="E221" t="str">
        <f>_xlfn.IFNA(VLOOKUP(A221,'Workout Data'!$B$2:$D$49,2,FALSE),"No")</f>
        <v>No</v>
      </c>
    </row>
    <row r="222" spans="1:5" x14ac:dyDescent="0.25">
      <c r="A222" s="1">
        <v>44554</v>
      </c>
      <c r="B222">
        <v>47</v>
      </c>
      <c r="C222">
        <v>135</v>
      </c>
      <c r="D222">
        <v>81.84</v>
      </c>
      <c r="E222" t="str">
        <f>_xlfn.IFNA(VLOOKUP(A222,'Workout Data'!$B$2:$D$49,2,FALSE),"No")</f>
        <v>No</v>
      </c>
    </row>
    <row r="223" spans="1:5" x14ac:dyDescent="0.25">
      <c r="A223" s="1">
        <v>44555</v>
      </c>
      <c r="B223">
        <v>46</v>
      </c>
      <c r="C223">
        <v>103</v>
      </c>
      <c r="D223">
        <v>59.55</v>
      </c>
      <c r="E223" t="str">
        <f>_xlfn.IFNA(VLOOKUP(A223,'Workout Data'!$B$2:$D$49,2,FALSE),"No")</f>
        <v>No</v>
      </c>
    </row>
    <row r="224" spans="1:5" x14ac:dyDescent="0.25">
      <c r="A224" s="1">
        <v>44556</v>
      </c>
      <c r="B224">
        <v>52</v>
      </c>
      <c r="C224">
        <v>115</v>
      </c>
      <c r="D224">
        <v>71.3</v>
      </c>
      <c r="E224" t="str">
        <f>_xlfn.IFNA(VLOOKUP(A224,'Workout Data'!$B$2:$D$49,2,FALSE),"No")</f>
        <v>No</v>
      </c>
    </row>
    <row r="225" spans="1:5" x14ac:dyDescent="0.25">
      <c r="A225" s="1">
        <v>44557</v>
      </c>
      <c r="B225">
        <v>45</v>
      </c>
      <c r="C225">
        <v>121</v>
      </c>
      <c r="D225">
        <v>68.709999999999994</v>
      </c>
      <c r="E225" t="str">
        <f>_xlfn.IFNA(VLOOKUP(A225,'Workout Data'!$B$2:$D$49,2,FALSE),"No")</f>
        <v>Yes</v>
      </c>
    </row>
    <row r="226" spans="1:5" x14ac:dyDescent="0.25">
      <c r="A226" s="1">
        <v>44558</v>
      </c>
      <c r="B226">
        <v>48</v>
      </c>
      <c r="C226">
        <v>149</v>
      </c>
      <c r="D226">
        <v>67.260000000000005</v>
      </c>
      <c r="E226" t="str">
        <f>_xlfn.IFNA(VLOOKUP(A226,'Workout Data'!$B$2:$D$49,2,FALSE),"No")</f>
        <v>No</v>
      </c>
    </row>
    <row r="227" spans="1:5" x14ac:dyDescent="0.25">
      <c r="A227" s="1">
        <v>44559</v>
      </c>
      <c r="B227">
        <v>48</v>
      </c>
      <c r="C227">
        <v>163</v>
      </c>
      <c r="D227">
        <v>76.06</v>
      </c>
      <c r="E227" t="str">
        <f>_xlfn.IFNA(VLOOKUP(A227,'Workout Data'!$B$2:$D$49,2,FALSE),"No")</f>
        <v>Yes</v>
      </c>
    </row>
    <row r="228" spans="1:5" x14ac:dyDescent="0.25">
      <c r="A228" s="1">
        <v>44560</v>
      </c>
      <c r="B228">
        <v>48.69</v>
      </c>
      <c r="C228">
        <v>118</v>
      </c>
      <c r="D228">
        <v>66.87</v>
      </c>
      <c r="E228" t="str">
        <f>_xlfn.IFNA(VLOOKUP(A228,'Workout Data'!$B$2:$D$49,2,FALSE),"No")</f>
        <v>No</v>
      </c>
    </row>
    <row r="229" spans="1:5" x14ac:dyDescent="0.25">
      <c r="A229" s="1">
        <v>44561</v>
      </c>
      <c r="B229">
        <v>46</v>
      </c>
      <c r="C229">
        <v>115</v>
      </c>
      <c r="D229">
        <v>68.5</v>
      </c>
      <c r="E229" t="str">
        <f>_xlfn.IFNA(VLOOKUP(A229,'Workout Data'!$B$2:$D$49,2,FALSE),"No")</f>
        <v>No</v>
      </c>
    </row>
    <row r="230" spans="1:5" x14ac:dyDescent="0.25">
      <c r="A230" s="1">
        <v>44562</v>
      </c>
      <c r="B230">
        <v>46</v>
      </c>
      <c r="C230">
        <v>72</v>
      </c>
      <c r="D230">
        <v>56.08</v>
      </c>
      <c r="E230" t="str">
        <f>_xlfn.IFNA(VLOOKUP(A230,'Workout Data'!$B$2:$D$49,2,FALSE),"No")</f>
        <v>No</v>
      </c>
    </row>
    <row r="231" spans="1:5" x14ac:dyDescent="0.25">
      <c r="A231" s="1">
        <v>44563</v>
      </c>
      <c r="B231">
        <v>58</v>
      </c>
      <c r="C231">
        <v>111</v>
      </c>
      <c r="D231">
        <v>74.39</v>
      </c>
      <c r="E231" t="str">
        <f>_xlfn.IFNA(VLOOKUP(A231,'Workout Data'!$B$2:$D$49,2,FALSE),"No")</f>
        <v>No</v>
      </c>
    </row>
    <row r="232" spans="1:5" x14ac:dyDescent="0.25">
      <c r="A232" s="1">
        <v>44564</v>
      </c>
      <c r="B232">
        <v>46</v>
      </c>
      <c r="C232">
        <v>95</v>
      </c>
      <c r="D232">
        <v>63.95</v>
      </c>
      <c r="E232" t="str">
        <f>_xlfn.IFNA(VLOOKUP(A232,'Workout Data'!$B$2:$D$49,2,FALSE),"No")</f>
        <v>No</v>
      </c>
    </row>
    <row r="233" spans="1:5" x14ac:dyDescent="0.25">
      <c r="A233" s="1">
        <v>44565</v>
      </c>
      <c r="B233">
        <v>50</v>
      </c>
      <c r="C233">
        <v>113</v>
      </c>
      <c r="D233">
        <v>72.83</v>
      </c>
      <c r="E233" t="str">
        <f>_xlfn.IFNA(VLOOKUP(A233,'Workout Data'!$B$2:$D$49,2,FALSE),"No")</f>
        <v>No</v>
      </c>
    </row>
    <row r="234" spans="1:5" x14ac:dyDescent="0.25">
      <c r="A234" s="1">
        <v>44566</v>
      </c>
      <c r="B234">
        <v>47</v>
      </c>
      <c r="C234">
        <v>109</v>
      </c>
      <c r="D234">
        <v>67.650000000000006</v>
      </c>
      <c r="E234" t="str">
        <f>_xlfn.IFNA(VLOOKUP(A234,'Workout Data'!$B$2:$D$49,2,FALSE),"No")</f>
        <v>No</v>
      </c>
    </row>
    <row r="235" spans="1:5" x14ac:dyDescent="0.25">
      <c r="A235" s="1">
        <v>44567</v>
      </c>
      <c r="B235">
        <v>46</v>
      </c>
      <c r="C235">
        <v>111</v>
      </c>
      <c r="D235">
        <v>62.41</v>
      </c>
      <c r="E235" t="str">
        <f>_xlfn.IFNA(VLOOKUP(A235,'Workout Data'!$B$2:$D$49,2,FALSE),"No")</f>
        <v>No</v>
      </c>
    </row>
  </sheetData>
  <autoFilter ref="A1:E1" xr:uid="{00000000-0001-0000-0200-000000000000}"/>
  <conditionalFormatting sqref="D2:D235">
    <cfRule type="cellIs" dxfId="7" priority="2" operator="greaterThan">
      <formula>75</formula>
    </cfRule>
  </conditionalFormatting>
  <conditionalFormatting sqref="E2:E235">
    <cfRule type="cellIs" dxfId="6" priority="1" operator="equal">
      <formula>"Yes"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7"/>
  <sheetViews>
    <sheetView workbookViewId="0">
      <selection activeCell="K6" sqref="K6"/>
    </sheetView>
  </sheetViews>
  <sheetFormatPr defaultRowHeight="15" x14ac:dyDescent="0.25"/>
  <cols>
    <col min="1" max="1" width="14.7109375" style="1" bestFit="1" customWidth="1"/>
    <col min="2" max="2" width="17.7109375" bestFit="1" customWidth="1"/>
    <col min="4" max="4" width="12.7109375" bestFit="1" customWidth="1"/>
    <col min="5" max="5" width="20.42578125" bestFit="1" customWidth="1"/>
    <col min="6" max="6" width="24.28515625" bestFit="1" customWidth="1"/>
    <col min="9" max="9" width="21" bestFit="1" customWidth="1"/>
    <col min="11" max="11" width="20.42578125" bestFit="1" customWidth="1"/>
    <col min="12" max="12" width="15.7109375" bestFit="1" customWidth="1"/>
    <col min="13" max="13" width="7.5703125" bestFit="1" customWidth="1"/>
    <col min="14" max="14" width="11" bestFit="1" customWidth="1"/>
  </cols>
  <sheetData>
    <row r="1" spans="1:12" ht="15.75" thickBot="1" x14ac:dyDescent="0.3">
      <c r="A1" s="1" t="s">
        <v>40</v>
      </c>
      <c r="B1" t="s">
        <v>44</v>
      </c>
      <c r="C1" t="s">
        <v>85</v>
      </c>
    </row>
    <row r="2" spans="1:12" x14ac:dyDescent="0.25">
      <c r="A2" s="1">
        <v>44323</v>
      </c>
      <c r="B2">
        <v>5517</v>
      </c>
      <c r="C2" t="str">
        <f>_xlfn.IFNA(VLOOKUP(A2,'Workout Data'!$B$2:$D$49,2,FALSE),"No")</f>
        <v>No</v>
      </c>
      <c r="D2">
        <v>6</v>
      </c>
      <c r="E2" t="s">
        <v>100</v>
      </c>
      <c r="F2">
        <v>5517</v>
      </c>
      <c r="K2" s="8" t="s">
        <v>44</v>
      </c>
      <c r="L2" s="8"/>
    </row>
    <row r="3" spans="1:12" x14ac:dyDescent="0.25">
      <c r="A3" s="1">
        <v>44324</v>
      </c>
      <c r="B3">
        <v>8795</v>
      </c>
      <c r="C3" t="str">
        <f>_xlfn.IFNA(VLOOKUP(A3,'Workout Data'!$B$2:$D$49,2,FALSE),"No")</f>
        <v>Yes</v>
      </c>
      <c r="D3">
        <v>7</v>
      </c>
      <c r="E3" t="s">
        <v>101</v>
      </c>
      <c r="F3">
        <v>8795</v>
      </c>
      <c r="H3" t="s">
        <v>107</v>
      </c>
      <c r="I3" t="s">
        <v>108</v>
      </c>
      <c r="K3" s="6"/>
      <c r="L3" s="6"/>
    </row>
    <row r="4" spans="1:12" x14ac:dyDescent="0.25">
      <c r="A4" s="1">
        <v>44325</v>
      </c>
      <c r="B4">
        <v>9427</v>
      </c>
      <c r="C4" t="str">
        <f>_xlfn.IFNA(VLOOKUP(A4,'Workout Data'!$B$2:$D$49,2,FALSE),"No")</f>
        <v>No</v>
      </c>
      <c r="D4">
        <v>1</v>
      </c>
      <c r="E4" t="s">
        <v>102</v>
      </c>
      <c r="F4">
        <v>9427</v>
      </c>
      <c r="H4" t="s">
        <v>101</v>
      </c>
      <c r="I4" s="33">
        <f t="shared" ref="I4:I10" si="0">AVERAGEIF($E$105:$E$247,H4,$F$105:$F$247)</f>
        <v>7081.35</v>
      </c>
      <c r="K4" s="39" t="s">
        <v>25</v>
      </c>
      <c r="L4" s="42">
        <v>6788.1061224489795</v>
      </c>
    </row>
    <row r="5" spans="1:12" x14ac:dyDescent="0.25">
      <c r="A5" s="1">
        <v>44326</v>
      </c>
      <c r="B5">
        <v>8311</v>
      </c>
      <c r="C5" t="str">
        <f>_xlfn.IFNA(VLOOKUP(A5,'Workout Data'!$B$2:$D$49,2,FALSE),"No")</f>
        <v>No</v>
      </c>
      <c r="D5">
        <v>2</v>
      </c>
      <c r="E5" t="s">
        <v>103</v>
      </c>
      <c r="F5">
        <v>8311</v>
      </c>
      <c r="H5" t="s">
        <v>103</v>
      </c>
      <c r="I5" s="33">
        <f t="shared" si="0"/>
        <v>5981.15</v>
      </c>
      <c r="K5" s="39" t="s">
        <v>26</v>
      </c>
      <c r="L5" s="39">
        <v>198.3759742347261</v>
      </c>
    </row>
    <row r="6" spans="1:12" x14ac:dyDescent="0.25">
      <c r="A6" s="1">
        <v>44327</v>
      </c>
      <c r="B6">
        <v>10639</v>
      </c>
      <c r="C6" t="str">
        <f>_xlfn.IFNA(VLOOKUP(A6,'Workout Data'!$B$2:$D$49,2,FALSE),"No")</f>
        <v>Yes</v>
      </c>
      <c r="D6">
        <v>3</v>
      </c>
      <c r="E6" t="s">
        <v>104</v>
      </c>
      <c r="F6">
        <v>10639</v>
      </c>
      <c r="H6" t="s">
        <v>106</v>
      </c>
      <c r="I6" s="33">
        <f t="shared" si="0"/>
        <v>5932.5238095238092</v>
      </c>
      <c r="K6" s="6" t="s">
        <v>27</v>
      </c>
      <c r="L6" s="6">
        <v>6043</v>
      </c>
    </row>
    <row r="7" spans="1:12" x14ac:dyDescent="0.25">
      <c r="A7" s="1">
        <v>44328</v>
      </c>
      <c r="B7">
        <v>14014</v>
      </c>
      <c r="C7" t="str">
        <f>_xlfn.IFNA(VLOOKUP(A7,'Workout Data'!$B$2:$D$49,2,FALSE),"No")</f>
        <v>Yes</v>
      </c>
      <c r="D7">
        <v>4</v>
      </c>
      <c r="E7" t="s">
        <v>105</v>
      </c>
      <c r="F7">
        <v>14014</v>
      </c>
      <c r="H7" t="s">
        <v>102</v>
      </c>
      <c r="I7" s="33">
        <f t="shared" si="0"/>
        <v>5776.55</v>
      </c>
      <c r="K7" s="6" t="s">
        <v>29</v>
      </c>
      <c r="L7" s="6">
        <v>3105.0751444411608</v>
      </c>
    </row>
    <row r="8" spans="1:12" x14ac:dyDescent="0.25">
      <c r="A8" s="1">
        <v>44329</v>
      </c>
      <c r="B8">
        <v>5960</v>
      </c>
      <c r="C8" t="str">
        <f>_xlfn.IFNA(VLOOKUP(A8,'Workout Data'!$B$2:$D$49,2,FALSE),"No")</f>
        <v>Yes</v>
      </c>
      <c r="D8">
        <v>5</v>
      </c>
      <c r="E8" t="s">
        <v>106</v>
      </c>
      <c r="F8">
        <v>5960</v>
      </c>
      <c r="H8" t="s">
        <v>100</v>
      </c>
      <c r="I8" s="33">
        <f t="shared" si="0"/>
        <v>5414.5714285714284</v>
      </c>
      <c r="K8" s="6" t="s">
        <v>30</v>
      </c>
      <c r="L8" s="6">
        <v>9641491.6526262946</v>
      </c>
    </row>
    <row r="9" spans="1:12" x14ac:dyDescent="0.25">
      <c r="A9" s="1">
        <v>44330</v>
      </c>
      <c r="B9">
        <v>6584</v>
      </c>
      <c r="C9" t="str">
        <f>_xlfn.IFNA(VLOOKUP(A9,'Workout Data'!$B$2:$D$49,2,FALSE),"No")</f>
        <v>Yes</v>
      </c>
      <c r="D9">
        <v>6</v>
      </c>
      <c r="E9" t="s">
        <v>100</v>
      </c>
      <c r="F9">
        <v>6584</v>
      </c>
      <c r="H9" t="s">
        <v>105</v>
      </c>
      <c r="I9" s="33">
        <f t="shared" si="0"/>
        <v>5239.0952380952385</v>
      </c>
      <c r="K9" s="6" t="s">
        <v>31</v>
      </c>
      <c r="L9" s="6">
        <v>2.0452508290312985</v>
      </c>
    </row>
    <row r="10" spans="1:12" x14ac:dyDescent="0.25">
      <c r="A10" s="1">
        <v>44331</v>
      </c>
      <c r="B10">
        <v>7102</v>
      </c>
      <c r="C10" t="str">
        <f>_xlfn.IFNA(VLOOKUP(A10,'Workout Data'!$B$2:$D$49,2,FALSE),"No")</f>
        <v>No</v>
      </c>
      <c r="D10">
        <v>7</v>
      </c>
      <c r="E10" t="s">
        <v>101</v>
      </c>
      <c r="F10">
        <v>7102</v>
      </c>
      <c r="H10" t="s">
        <v>104</v>
      </c>
      <c r="I10" s="33">
        <f t="shared" si="0"/>
        <v>4734.3500000000004</v>
      </c>
      <c r="K10" s="6" t="s">
        <v>32</v>
      </c>
      <c r="L10" s="6">
        <v>1.3176250234944125</v>
      </c>
    </row>
    <row r="11" spans="1:12" x14ac:dyDescent="0.25">
      <c r="A11" s="1">
        <v>44332</v>
      </c>
      <c r="B11">
        <v>14161</v>
      </c>
      <c r="C11" t="str">
        <f>_xlfn.IFNA(VLOOKUP(A11,'Workout Data'!$B$2:$D$49,2,FALSE),"No")</f>
        <v>No</v>
      </c>
      <c r="D11">
        <v>1</v>
      </c>
      <c r="E11" t="s">
        <v>102</v>
      </c>
      <c r="F11">
        <v>14161</v>
      </c>
      <c r="K11" s="6" t="s">
        <v>33</v>
      </c>
      <c r="L11" s="6">
        <v>18830</v>
      </c>
    </row>
    <row r="12" spans="1:12" x14ac:dyDescent="0.25">
      <c r="A12" s="1">
        <v>44333</v>
      </c>
      <c r="B12">
        <v>7492</v>
      </c>
      <c r="C12" t="str">
        <f>_xlfn.IFNA(VLOOKUP(A12,'Workout Data'!$B$2:$D$49,2,FALSE),"No")</f>
        <v>Yes</v>
      </c>
      <c r="D12">
        <v>2</v>
      </c>
      <c r="E12" t="s">
        <v>103</v>
      </c>
      <c r="F12">
        <v>7492</v>
      </c>
      <c r="K12" s="6" t="s">
        <v>34</v>
      </c>
      <c r="L12" s="43">
        <v>1126</v>
      </c>
    </row>
    <row r="13" spans="1:12" x14ac:dyDescent="0.25">
      <c r="A13" s="1">
        <v>44334</v>
      </c>
      <c r="B13">
        <v>7464</v>
      </c>
      <c r="C13" t="str">
        <f>_xlfn.IFNA(VLOOKUP(A13,'Workout Data'!$B$2:$D$49,2,FALSE),"No")</f>
        <v>Yes</v>
      </c>
      <c r="D13">
        <v>3</v>
      </c>
      <c r="E13" t="s">
        <v>104</v>
      </c>
      <c r="F13">
        <v>7464</v>
      </c>
      <c r="K13" s="6" t="s">
        <v>35</v>
      </c>
      <c r="L13" s="44">
        <v>19956</v>
      </c>
    </row>
    <row r="14" spans="1:12" x14ac:dyDescent="0.25">
      <c r="A14" s="1">
        <v>44335</v>
      </c>
      <c r="B14">
        <v>7058</v>
      </c>
      <c r="C14" t="str">
        <f>_xlfn.IFNA(VLOOKUP(A14,'Workout Data'!$B$2:$D$49,2,FALSE),"No")</f>
        <v>Yes</v>
      </c>
      <c r="D14">
        <v>4</v>
      </c>
      <c r="E14" t="s">
        <v>105</v>
      </c>
      <c r="F14">
        <v>7058</v>
      </c>
      <c r="K14" s="6" t="s">
        <v>36</v>
      </c>
      <c r="L14" s="6">
        <v>1663086</v>
      </c>
    </row>
    <row r="15" spans="1:12" ht="15.75" thickBot="1" x14ac:dyDescent="0.3">
      <c r="A15" s="1">
        <v>44336</v>
      </c>
      <c r="B15">
        <v>7537</v>
      </c>
      <c r="C15" t="str">
        <f>_xlfn.IFNA(VLOOKUP(A15,'Workout Data'!$B$2:$D$49,2,FALSE),"No")</f>
        <v>Yes</v>
      </c>
      <c r="D15">
        <v>5</v>
      </c>
      <c r="E15" t="s">
        <v>106</v>
      </c>
      <c r="F15">
        <v>7537</v>
      </c>
      <c r="K15" s="7" t="s">
        <v>37</v>
      </c>
      <c r="L15" s="7">
        <v>245</v>
      </c>
    </row>
    <row r="16" spans="1:12" x14ac:dyDescent="0.25">
      <c r="A16" s="1">
        <v>44337</v>
      </c>
      <c r="B16">
        <v>13113</v>
      </c>
      <c r="C16" t="str">
        <f>_xlfn.IFNA(VLOOKUP(A16,'Workout Data'!$B$2:$D$49,2,FALSE),"No")</f>
        <v>Yes</v>
      </c>
      <c r="D16">
        <v>6</v>
      </c>
      <c r="E16" t="s">
        <v>100</v>
      </c>
      <c r="F16">
        <v>13113</v>
      </c>
    </row>
    <row r="17" spans="1:9" x14ac:dyDescent="0.25">
      <c r="A17" s="1">
        <v>44338</v>
      </c>
      <c r="B17">
        <v>9698</v>
      </c>
      <c r="C17" t="str">
        <f>_xlfn.IFNA(VLOOKUP(A17,'Workout Data'!$B$2:$D$49,2,FALSE),"No")</f>
        <v>No</v>
      </c>
      <c r="D17">
        <v>7</v>
      </c>
      <c r="E17" t="s">
        <v>101</v>
      </c>
      <c r="F17">
        <v>9698</v>
      </c>
    </row>
    <row r="18" spans="1:9" x14ac:dyDescent="0.25">
      <c r="A18" s="1">
        <v>44339</v>
      </c>
      <c r="B18">
        <v>6697</v>
      </c>
      <c r="C18" t="str">
        <f>_xlfn.IFNA(VLOOKUP(A18,'Workout Data'!$B$2:$D$49,2,FALSE),"No")</f>
        <v>No</v>
      </c>
      <c r="D18">
        <v>1</v>
      </c>
      <c r="E18" t="s">
        <v>102</v>
      </c>
      <c r="F18">
        <v>6697</v>
      </c>
    </row>
    <row r="19" spans="1:9" x14ac:dyDescent="0.25">
      <c r="A19" s="1">
        <v>44340</v>
      </c>
      <c r="B19">
        <v>6859</v>
      </c>
      <c r="C19" t="str">
        <f>_xlfn.IFNA(VLOOKUP(A19,'Workout Data'!$B$2:$D$49,2,FALSE),"No")</f>
        <v>Yes</v>
      </c>
      <c r="D19">
        <v>2</v>
      </c>
      <c r="E19" t="s">
        <v>103</v>
      </c>
      <c r="F19">
        <v>6859</v>
      </c>
    </row>
    <row r="20" spans="1:9" x14ac:dyDescent="0.25">
      <c r="A20" s="1">
        <v>44341</v>
      </c>
      <c r="B20">
        <v>6127</v>
      </c>
      <c r="C20" t="str">
        <f>_xlfn.IFNA(VLOOKUP(A20,'Workout Data'!$B$2:$D$49,2,FALSE),"No")</f>
        <v>Yes</v>
      </c>
      <c r="D20">
        <v>3</v>
      </c>
      <c r="E20" t="s">
        <v>104</v>
      </c>
      <c r="F20">
        <v>6127</v>
      </c>
    </row>
    <row r="21" spans="1:9" x14ac:dyDescent="0.25">
      <c r="A21" s="1">
        <v>44342</v>
      </c>
      <c r="B21">
        <v>8240</v>
      </c>
      <c r="C21" t="str">
        <f>_xlfn.IFNA(VLOOKUP(A21,'Workout Data'!$B$2:$D$49,2,FALSE),"No")</f>
        <v>Yes</v>
      </c>
      <c r="D21">
        <v>4</v>
      </c>
      <c r="E21" t="s">
        <v>105</v>
      </c>
      <c r="F21">
        <v>8240</v>
      </c>
      <c r="H21" s="28" t="s">
        <v>94</v>
      </c>
      <c r="I21" t="s">
        <v>87</v>
      </c>
    </row>
    <row r="22" spans="1:9" x14ac:dyDescent="0.25">
      <c r="A22" s="1">
        <v>44343</v>
      </c>
      <c r="B22">
        <v>7447</v>
      </c>
      <c r="C22" t="str">
        <f>_xlfn.IFNA(VLOOKUP(A22,'Workout Data'!$B$2:$D$49,2,FALSE),"No")</f>
        <v>Yes</v>
      </c>
      <c r="D22">
        <v>5</v>
      </c>
      <c r="E22" t="s">
        <v>106</v>
      </c>
      <c r="F22">
        <v>7447</v>
      </c>
      <c r="H22" s="32" t="s">
        <v>69</v>
      </c>
      <c r="I22" s="33">
        <v>8310.92</v>
      </c>
    </row>
    <row r="23" spans="1:9" x14ac:dyDescent="0.25">
      <c r="A23" s="1">
        <v>44344</v>
      </c>
      <c r="B23">
        <v>8270</v>
      </c>
      <c r="C23" t="str">
        <f>_xlfn.IFNA(VLOOKUP(A23,'Workout Data'!$B$2:$D$49,2,FALSE),"No")</f>
        <v>Yes</v>
      </c>
      <c r="D23">
        <v>6</v>
      </c>
      <c r="E23" t="s">
        <v>100</v>
      </c>
      <c r="F23">
        <v>8270</v>
      </c>
      <c r="H23" s="32" t="s">
        <v>70</v>
      </c>
      <c r="I23" s="33">
        <v>7394.666666666667</v>
      </c>
    </row>
    <row r="24" spans="1:9" x14ac:dyDescent="0.25">
      <c r="A24" s="1">
        <v>44345</v>
      </c>
      <c r="B24">
        <v>6703</v>
      </c>
      <c r="C24" t="str">
        <f>_xlfn.IFNA(VLOOKUP(A24,'Workout Data'!$B$2:$D$49,2,FALSE),"No")</f>
        <v>No</v>
      </c>
      <c r="D24">
        <v>7</v>
      </c>
      <c r="E24" t="s">
        <v>101</v>
      </c>
      <c r="F24">
        <v>6703</v>
      </c>
      <c r="H24" s="32" t="s">
        <v>71</v>
      </c>
      <c r="I24" s="33">
        <v>8981.1612903225814</v>
      </c>
    </row>
    <row r="25" spans="1:9" x14ac:dyDescent="0.25">
      <c r="A25" s="1">
        <v>44346</v>
      </c>
      <c r="B25">
        <v>5612</v>
      </c>
      <c r="C25" t="str">
        <f>_xlfn.IFNA(VLOOKUP(A25,'Workout Data'!$B$2:$D$49,2,FALSE),"No")</f>
        <v>No</v>
      </c>
      <c r="D25">
        <v>1</v>
      </c>
      <c r="E25" t="s">
        <v>102</v>
      </c>
      <c r="F25">
        <v>5612</v>
      </c>
      <c r="H25" s="32" t="s">
        <v>72</v>
      </c>
      <c r="I25" s="33">
        <v>6908.4516129032254</v>
      </c>
    </row>
    <row r="26" spans="1:9" x14ac:dyDescent="0.25">
      <c r="A26" s="1">
        <v>44347</v>
      </c>
      <c r="B26">
        <v>8946</v>
      </c>
      <c r="C26" t="str">
        <f>_xlfn.IFNA(VLOOKUP(A26,'Workout Data'!$B$2:$D$49,2,FALSE),"No")</f>
        <v>Yes</v>
      </c>
      <c r="D26">
        <v>2</v>
      </c>
      <c r="E26" t="s">
        <v>103</v>
      </c>
      <c r="F26">
        <v>8946</v>
      </c>
      <c r="H26" s="32" t="s">
        <v>73</v>
      </c>
      <c r="I26" s="33">
        <v>5967.4333333333334</v>
      </c>
    </row>
    <row r="27" spans="1:9" x14ac:dyDescent="0.25">
      <c r="A27" s="1">
        <v>44348</v>
      </c>
      <c r="B27">
        <v>4038</v>
      </c>
      <c r="C27" t="str">
        <f>_xlfn.IFNA(VLOOKUP(A27,'Workout Data'!$B$2:$D$49,2,FALSE),"No")</f>
        <v>No</v>
      </c>
      <c r="D27">
        <v>3</v>
      </c>
      <c r="E27" t="s">
        <v>104</v>
      </c>
      <c r="F27">
        <v>4038</v>
      </c>
      <c r="H27" s="32" t="s">
        <v>74</v>
      </c>
      <c r="I27" s="33">
        <v>6702.7096774193551</v>
      </c>
    </row>
    <row r="28" spans="1:9" x14ac:dyDescent="0.25">
      <c r="A28" s="1">
        <v>44349</v>
      </c>
      <c r="B28">
        <v>3947</v>
      </c>
      <c r="C28" t="str">
        <f>_xlfn.IFNA(VLOOKUP(A28,'Workout Data'!$B$2:$D$49,2,FALSE),"No")</f>
        <v>No</v>
      </c>
      <c r="D28">
        <v>4</v>
      </c>
      <c r="E28" t="s">
        <v>105</v>
      </c>
      <c r="F28">
        <v>3947</v>
      </c>
      <c r="H28" s="32" t="s">
        <v>75</v>
      </c>
      <c r="I28" s="33">
        <v>5192.9666666666662</v>
      </c>
    </row>
    <row r="29" spans="1:9" x14ac:dyDescent="0.25">
      <c r="A29" s="1">
        <v>44350</v>
      </c>
      <c r="B29">
        <v>12021</v>
      </c>
      <c r="C29" t="str">
        <f>_xlfn.IFNA(VLOOKUP(A29,'Workout Data'!$B$2:$D$49,2,FALSE),"No")</f>
        <v>No</v>
      </c>
      <c r="D29">
        <v>5</v>
      </c>
      <c r="E29" t="s">
        <v>106</v>
      </c>
      <c r="F29">
        <v>12021</v>
      </c>
      <c r="H29" s="32" t="s">
        <v>76</v>
      </c>
      <c r="I29" s="33">
        <v>5428.7419354838712</v>
      </c>
    </row>
    <row r="30" spans="1:9" x14ac:dyDescent="0.25">
      <c r="A30" s="1">
        <v>44351</v>
      </c>
      <c r="B30">
        <v>10416</v>
      </c>
      <c r="C30" t="str">
        <f>_xlfn.IFNA(VLOOKUP(A30,'Workout Data'!$B$2:$D$49,2,FALSE),"No")</f>
        <v>No</v>
      </c>
      <c r="D30">
        <v>6</v>
      </c>
      <c r="E30" t="s">
        <v>100</v>
      </c>
      <c r="F30">
        <v>10416</v>
      </c>
      <c r="H30" s="32" t="s">
        <v>77</v>
      </c>
      <c r="I30" s="33">
        <v>4310</v>
      </c>
    </row>
    <row r="31" spans="1:9" x14ac:dyDescent="0.25">
      <c r="A31" s="1">
        <v>44352</v>
      </c>
      <c r="B31">
        <v>12225</v>
      </c>
      <c r="C31" t="str">
        <f>_xlfn.IFNA(VLOOKUP(A31,'Workout Data'!$B$2:$D$49,2,FALSE),"No")</f>
        <v>No</v>
      </c>
      <c r="D31">
        <v>7</v>
      </c>
      <c r="E31" t="s">
        <v>101</v>
      </c>
      <c r="F31">
        <v>12225</v>
      </c>
      <c r="H31" s="32" t="s">
        <v>68</v>
      </c>
      <c r="I31" s="33">
        <v>6761.1707317073169</v>
      </c>
    </row>
    <row r="32" spans="1:9" x14ac:dyDescent="0.25">
      <c r="A32" s="1">
        <v>44353</v>
      </c>
      <c r="B32">
        <v>7914</v>
      </c>
      <c r="C32" t="str">
        <f>_xlfn.IFNA(VLOOKUP(A32,'Workout Data'!$B$2:$D$49,2,FALSE),"No")</f>
        <v>No</v>
      </c>
      <c r="D32">
        <v>1</v>
      </c>
      <c r="E32" t="s">
        <v>102</v>
      </c>
      <c r="F32">
        <v>7914</v>
      </c>
    </row>
    <row r="33" spans="1:6" x14ac:dyDescent="0.25">
      <c r="A33" s="1">
        <v>44354</v>
      </c>
      <c r="B33">
        <v>6799</v>
      </c>
      <c r="C33" t="str">
        <f>_xlfn.IFNA(VLOOKUP(A33,'Workout Data'!$B$2:$D$49,2,FALSE),"No")</f>
        <v>No</v>
      </c>
      <c r="D33">
        <v>2</v>
      </c>
      <c r="E33" t="s">
        <v>103</v>
      </c>
      <c r="F33">
        <v>6799</v>
      </c>
    </row>
    <row r="34" spans="1:6" x14ac:dyDescent="0.25">
      <c r="A34" s="1">
        <v>44355</v>
      </c>
      <c r="B34">
        <v>4356</v>
      </c>
      <c r="C34" t="str">
        <f>_xlfn.IFNA(VLOOKUP(A34,'Workout Data'!$B$2:$D$49,2,FALSE),"No")</f>
        <v>No</v>
      </c>
      <c r="D34">
        <v>3</v>
      </c>
      <c r="E34" t="s">
        <v>104</v>
      </c>
      <c r="F34">
        <v>4356</v>
      </c>
    </row>
    <row r="35" spans="1:6" x14ac:dyDescent="0.25">
      <c r="A35" s="1">
        <v>44356</v>
      </c>
      <c r="B35">
        <v>7005</v>
      </c>
      <c r="C35" t="str">
        <f>_xlfn.IFNA(VLOOKUP(A35,'Workout Data'!$B$2:$D$49,2,FALSE),"No")</f>
        <v>No</v>
      </c>
      <c r="D35">
        <v>4</v>
      </c>
      <c r="E35" t="s">
        <v>105</v>
      </c>
      <c r="F35">
        <v>7005</v>
      </c>
    </row>
    <row r="36" spans="1:6" x14ac:dyDescent="0.25">
      <c r="A36" s="1">
        <v>44357</v>
      </c>
      <c r="B36">
        <v>8484</v>
      </c>
      <c r="C36" t="str">
        <f>_xlfn.IFNA(VLOOKUP(A36,'Workout Data'!$B$2:$D$49,2,FALSE),"No")</f>
        <v>No</v>
      </c>
      <c r="D36">
        <v>5</v>
      </c>
      <c r="E36" t="s">
        <v>106</v>
      </c>
      <c r="F36">
        <v>8484</v>
      </c>
    </row>
    <row r="37" spans="1:6" x14ac:dyDescent="0.25">
      <c r="A37" s="1">
        <v>44358</v>
      </c>
      <c r="B37">
        <v>5627</v>
      </c>
      <c r="C37" t="str">
        <f>_xlfn.IFNA(VLOOKUP(A37,'Workout Data'!$B$2:$D$49,2,FALSE),"No")</f>
        <v>Yes</v>
      </c>
      <c r="D37">
        <v>6</v>
      </c>
      <c r="E37" t="s">
        <v>100</v>
      </c>
      <c r="F37">
        <v>5627</v>
      </c>
    </row>
    <row r="38" spans="1:6" x14ac:dyDescent="0.25">
      <c r="A38" s="1">
        <v>44359</v>
      </c>
      <c r="B38">
        <v>7265</v>
      </c>
      <c r="C38" t="str">
        <f>_xlfn.IFNA(VLOOKUP(A38,'Workout Data'!$B$2:$D$49,2,FALSE),"No")</f>
        <v>No</v>
      </c>
      <c r="D38">
        <v>7</v>
      </c>
      <c r="E38" t="s">
        <v>101</v>
      </c>
      <c r="F38">
        <v>7265</v>
      </c>
    </row>
    <row r="39" spans="1:6" x14ac:dyDescent="0.25">
      <c r="A39" s="1">
        <v>44360</v>
      </c>
      <c r="B39">
        <v>8567</v>
      </c>
      <c r="C39" t="str">
        <f>_xlfn.IFNA(VLOOKUP(A39,'Workout Data'!$B$2:$D$49,2,FALSE),"No")</f>
        <v>No</v>
      </c>
      <c r="D39">
        <v>1</v>
      </c>
      <c r="E39" t="s">
        <v>102</v>
      </c>
      <c r="F39">
        <v>8567</v>
      </c>
    </row>
    <row r="40" spans="1:6" x14ac:dyDescent="0.25">
      <c r="A40" s="1">
        <v>44361</v>
      </c>
      <c r="B40">
        <v>7298</v>
      </c>
      <c r="C40" t="str">
        <f>_xlfn.IFNA(VLOOKUP(A40,'Workout Data'!$B$2:$D$49,2,FALSE),"No")</f>
        <v>No</v>
      </c>
      <c r="D40">
        <v>2</v>
      </c>
      <c r="E40" t="s">
        <v>103</v>
      </c>
      <c r="F40">
        <v>7298</v>
      </c>
    </row>
    <row r="41" spans="1:6" x14ac:dyDescent="0.25">
      <c r="A41" s="1">
        <v>44362</v>
      </c>
      <c r="B41">
        <v>6773</v>
      </c>
      <c r="C41" t="str">
        <f>_xlfn.IFNA(VLOOKUP(A41,'Workout Data'!$B$2:$D$49,2,FALSE),"No")</f>
        <v>Yes</v>
      </c>
      <c r="D41">
        <v>3</v>
      </c>
      <c r="E41" t="s">
        <v>104</v>
      </c>
      <c r="F41">
        <v>6773</v>
      </c>
    </row>
    <row r="42" spans="1:6" x14ac:dyDescent="0.25">
      <c r="A42" s="1">
        <v>44363</v>
      </c>
      <c r="B42">
        <v>13106</v>
      </c>
      <c r="C42" t="str">
        <f>_xlfn.IFNA(VLOOKUP(A42,'Workout Data'!$B$2:$D$49,2,FALSE),"No")</f>
        <v>No</v>
      </c>
      <c r="D42">
        <v>4</v>
      </c>
      <c r="E42" t="s">
        <v>105</v>
      </c>
      <c r="F42">
        <v>13106</v>
      </c>
    </row>
    <row r="43" spans="1:6" x14ac:dyDescent="0.25">
      <c r="A43" s="1">
        <v>44364</v>
      </c>
      <c r="B43">
        <v>6508</v>
      </c>
      <c r="C43" t="str">
        <f>_xlfn.IFNA(VLOOKUP(A43,'Workout Data'!$B$2:$D$49,2,FALSE),"No")</f>
        <v>No</v>
      </c>
      <c r="D43">
        <v>5</v>
      </c>
      <c r="E43" t="s">
        <v>106</v>
      </c>
      <c r="F43">
        <v>6508</v>
      </c>
    </row>
    <row r="44" spans="1:6" x14ac:dyDescent="0.25">
      <c r="A44" s="1">
        <v>44365</v>
      </c>
      <c r="B44">
        <v>7131</v>
      </c>
      <c r="C44" t="str">
        <f>_xlfn.IFNA(VLOOKUP(A44,'Workout Data'!$B$2:$D$49,2,FALSE),"No")</f>
        <v>No</v>
      </c>
      <c r="D44">
        <v>6</v>
      </c>
      <c r="E44" t="s">
        <v>100</v>
      </c>
      <c r="F44">
        <v>7131</v>
      </c>
    </row>
    <row r="45" spans="1:6" x14ac:dyDescent="0.25">
      <c r="A45" s="1">
        <v>44366</v>
      </c>
      <c r="B45">
        <v>5956</v>
      </c>
      <c r="C45" t="str">
        <f>_xlfn.IFNA(VLOOKUP(A45,'Workout Data'!$B$2:$D$49,2,FALSE),"No")</f>
        <v>No</v>
      </c>
      <c r="D45">
        <v>7</v>
      </c>
      <c r="E45" t="s">
        <v>101</v>
      </c>
      <c r="F45">
        <v>5956</v>
      </c>
    </row>
    <row r="46" spans="1:6" x14ac:dyDescent="0.25">
      <c r="A46" s="1">
        <v>44367</v>
      </c>
      <c r="B46">
        <v>13198</v>
      </c>
      <c r="C46" t="str">
        <f>_xlfn.IFNA(VLOOKUP(A46,'Workout Data'!$B$2:$D$49,2,FALSE),"No")</f>
        <v>No</v>
      </c>
      <c r="D46">
        <v>1</v>
      </c>
      <c r="E46" t="s">
        <v>102</v>
      </c>
      <c r="F46">
        <v>13198</v>
      </c>
    </row>
    <row r="47" spans="1:6" x14ac:dyDescent="0.25">
      <c r="A47" s="1">
        <v>44368</v>
      </c>
      <c r="B47">
        <v>14010</v>
      </c>
      <c r="C47" t="str">
        <f>_xlfn.IFNA(VLOOKUP(A47,'Workout Data'!$B$2:$D$49,2,FALSE),"No")</f>
        <v>No</v>
      </c>
      <c r="D47">
        <v>2</v>
      </c>
      <c r="E47" t="s">
        <v>103</v>
      </c>
      <c r="F47">
        <v>14010</v>
      </c>
    </row>
    <row r="48" spans="1:6" x14ac:dyDescent="0.25">
      <c r="A48" s="1">
        <v>44369</v>
      </c>
      <c r="B48">
        <v>5437</v>
      </c>
      <c r="C48" t="str">
        <f>_xlfn.IFNA(VLOOKUP(A48,'Workout Data'!$B$2:$D$49,2,FALSE),"No")</f>
        <v>No</v>
      </c>
      <c r="D48">
        <v>3</v>
      </c>
      <c r="E48" t="s">
        <v>104</v>
      </c>
      <c r="F48">
        <v>5437</v>
      </c>
    </row>
    <row r="49" spans="1:6" x14ac:dyDescent="0.25">
      <c r="A49" s="1">
        <v>44370</v>
      </c>
      <c r="B49">
        <v>9397</v>
      </c>
      <c r="C49" t="str">
        <f>_xlfn.IFNA(VLOOKUP(A49,'Workout Data'!$B$2:$D$49,2,FALSE),"No")</f>
        <v>No</v>
      </c>
      <c r="D49">
        <v>4</v>
      </c>
      <c r="E49" t="s">
        <v>105</v>
      </c>
      <c r="F49">
        <v>9397</v>
      </c>
    </row>
    <row r="50" spans="1:6" x14ac:dyDescent="0.25">
      <c r="A50" s="1">
        <v>44371</v>
      </c>
      <c r="B50">
        <v>7757</v>
      </c>
      <c r="C50" t="str">
        <f>_xlfn.IFNA(VLOOKUP(A50,'Workout Data'!$B$2:$D$49,2,FALSE),"No")</f>
        <v>No</v>
      </c>
      <c r="D50">
        <v>5</v>
      </c>
      <c r="E50" t="s">
        <v>106</v>
      </c>
      <c r="F50">
        <v>7757</v>
      </c>
    </row>
    <row r="51" spans="1:6" x14ac:dyDescent="0.25">
      <c r="A51" s="1">
        <v>44372</v>
      </c>
      <c r="B51">
        <v>4131</v>
      </c>
      <c r="C51" t="str">
        <f>_xlfn.IFNA(VLOOKUP(A51,'Workout Data'!$B$2:$D$49,2,FALSE),"No")</f>
        <v>No</v>
      </c>
      <c r="D51">
        <v>6</v>
      </c>
      <c r="E51" t="s">
        <v>100</v>
      </c>
      <c r="F51">
        <v>4131</v>
      </c>
    </row>
    <row r="52" spans="1:6" x14ac:dyDescent="0.25">
      <c r="A52" s="1">
        <v>44373</v>
      </c>
      <c r="B52">
        <v>1126</v>
      </c>
      <c r="C52" t="str">
        <f>_xlfn.IFNA(VLOOKUP(A52,'Workout Data'!$B$2:$D$49,2,FALSE),"No")</f>
        <v>No</v>
      </c>
      <c r="D52">
        <v>7</v>
      </c>
      <c r="E52" t="s">
        <v>101</v>
      </c>
      <c r="F52">
        <v>1126</v>
      </c>
    </row>
    <row r="53" spans="1:6" x14ac:dyDescent="0.25">
      <c r="A53" s="1">
        <v>44374</v>
      </c>
      <c r="B53">
        <v>3047</v>
      </c>
      <c r="C53" t="str">
        <f>_xlfn.IFNA(VLOOKUP(A53,'Workout Data'!$B$2:$D$49,2,FALSE),"No")</f>
        <v>No</v>
      </c>
      <c r="D53">
        <v>1</v>
      </c>
      <c r="E53" t="s">
        <v>102</v>
      </c>
      <c r="F53">
        <v>3047</v>
      </c>
    </row>
    <row r="54" spans="1:6" x14ac:dyDescent="0.25">
      <c r="A54" s="1">
        <v>44375</v>
      </c>
      <c r="B54">
        <v>6190</v>
      </c>
      <c r="C54" t="str">
        <f>_xlfn.IFNA(VLOOKUP(A54,'Workout Data'!$B$2:$D$49,2,FALSE),"No")</f>
        <v>Yes</v>
      </c>
      <c r="D54">
        <v>2</v>
      </c>
      <c r="E54" t="s">
        <v>103</v>
      </c>
      <c r="F54">
        <v>6190</v>
      </c>
    </row>
    <row r="55" spans="1:6" x14ac:dyDescent="0.25">
      <c r="A55" s="1">
        <v>44376</v>
      </c>
      <c r="B55">
        <v>5934</v>
      </c>
      <c r="C55" t="str">
        <f>_xlfn.IFNA(VLOOKUP(A55,'Workout Data'!$B$2:$D$49,2,FALSE),"No")</f>
        <v>No</v>
      </c>
      <c r="D55">
        <v>3</v>
      </c>
      <c r="E55" t="s">
        <v>104</v>
      </c>
      <c r="F55">
        <v>5934</v>
      </c>
    </row>
    <row r="56" spans="1:6" x14ac:dyDescent="0.25">
      <c r="A56" s="1">
        <v>44377</v>
      </c>
      <c r="B56">
        <v>6177</v>
      </c>
      <c r="C56" t="str">
        <f>_xlfn.IFNA(VLOOKUP(A56,'Workout Data'!$B$2:$D$49,2,FALSE),"No")</f>
        <v>No</v>
      </c>
      <c r="D56">
        <v>4</v>
      </c>
      <c r="E56" t="s">
        <v>105</v>
      </c>
      <c r="F56">
        <v>6177</v>
      </c>
    </row>
    <row r="57" spans="1:6" x14ac:dyDescent="0.25">
      <c r="A57" s="1">
        <v>44378</v>
      </c>
      <c r="B57">
        <v>7674</v>
      </c>
      <c r="C57" t="str">
        <f>_xlfn.IFNA(VLOOKUP(A57,'Workout Data'!$B$2:$D$49,2,FALSE),"No")</f>
        <v>No</v>
      </c>
      <c r="D57">
        <v>5</v>
      </c>
      <c r="E57" t="s">
        <v>106</v>
      </c>
      <c r="F57">
        <v>7674</v>
      </c>
    </row>
    <row r="58" spans="1:6" x14ac:dyDescent="0.25">
      <c r="A58" s="1">
        <v>44379</v>
      </c>
      <c r="B58">
        <v>5750</v>
      </c>
      <c r="C58" t="str">
        <f>_xlfn.IFNA(VLOOKUP(A58,'Workout Data'!$B$2:$D$49,2,FALSE),"No")</f>
        <v>No</v>
      </c>
      <c r="D58">
        <v>6</v>
      </c>
      <c r="E58" t="s">
        <v>100</v>
      </c>
      <c r="F58">
        <v>5750</v>
      </c>
    </row>
    <row r="59" spans="1:6" x14ac:dyDescent="0.25">
      <c r="A59" s="1">
        <v>44380</v>
      </c>
      <c r="B59">
        <v>9737</v>
      </c>
      <c r="C59" t="str">
        <f>_xlfn.IFNA(VLOOKUP(A59,'Workout Data'!$B$2:$D$49,2,FALSE),"No")</f>
        <v>No</v>
      </c>
      <c r="D59">
        <v>7</v>
      </c>
      <c r="E59" t="s">
        <v>101</v>
      </c>
      <c r="F59">
        <v>9737</v>
      </c>
    </row>
    <row r="60" spans="1:6" x14ac:dyDescent="0.25">
      <c r="A60" s="1">
        <v>44381</v>
      </c>
      <c r="B60">
        <v>8159</v>
      </c>
      <c r="C60" t="str">
        <f>_xlfn.IFNA(VLOOKUP(A60,'Workout Data'!$B$2:$D$49,2,FALSE),"No")</f>
        <v>No</v>
      </c>
      <c r="D60">
        <v>1</v>
      </c>
      <c r="E60" t="s">
        <v>102</v>
      </c>
      <c r="F60">
        <v>8159</v>
      </c>
    </row>
    <row r="61" spans="1:6" x14ac:dyDescent="0.25">
      <c r="A61" s="1">
        <v>44382</v>
      </c>
      <c r="B61">
        <v>6299</v>
      </c>
      <c r="C61" t="str">
        <f>_xlfn.IFNA(VLOOKUP(A61,'Workout Data'!$B$2:$D$49,2,FALSE),"No")</f>
        <v>No</v>
      </c>
      <c r="D61">
        <v>2</v>
      </c>
      <c r="E61" t="s">
        <v>103</v>
      </c>
      <c r="F61">
        <v>6299</v>
      </c>
    </row>
    <row r="62" spans="1:6" x14ac:dyDescent="0.25">
      <c r="A62" s="1">
        <v>44383</v>
      </c>
      <c r="B62">
        <v>8538</v>
      </c>
      <c r="C62" t="str">
        <f>_xlfn.IFNA(VLOOKUP(A62,'Workout Data'!$B$2:$D$49,2,FALSE),"No")</f>
        <v>Yes</v>
      </c>
      <c r="D62">
        <v>3</v>
      </c>
      <c r="E62" t="s">
        <v>104</v>
      </c>
      <c r="F62">
        <v>8538</v>
      </c>
    </row>
    <row r="63" spans="1:6" x14ac:dyDescent="0.25">
      <c r="A63" s="1">
        <v>44384</v>
      </c>
      <c r="B63">
        <v>9815</v>
      </c>
      <c r="C63" t="str">
        <f>_xlfn.IFNA(VLOOKUP(A63,'Workout Data'!$B$2:$D$49,2,FALSE),"No")</f>
        <v>No</v>
      </c>
      <c r="D63">
        <v>4</v>
      </c>
      <c r="E63" t="s">
        <v>105</v>
      </c>
      <c r="F63">
        <v>9815</v>
      </c>
    </row>
    <row r="64" spans="1:6" x14ac:dyDescent="0.25">
      <c r="A64" s="1">
        <v>44385</v>
      </c>
      <c r="B64">
        <v>16402</v>
      </c>
      <c r="C64" t="str">
        <f>_xlfn.IFNA(VLOOKUP(A64,'Workout Data'!$B$2:$D$49,2,FALSE),"No")</f>
        <v>No</v>
      </c>
      <c r="D64">
        <v>5</v>
      </c>
      <c r="E64" t="s">
        <v>106</v>
      </c>
      <c r="F64">
        <v>16402</v>
      </c>
    </row>
    <row r="65" spans="1:6" x14ac:dyDescent="0.25">
      <c r="A65" s="1">
        <v>44386</v>
      </c>
      <c r="B65">
        <v>6272</v>
      </c>
      <c r="C65" t="str">
        <f>_xlfn.IFNA(VLOOKUP(A65,'Workout Data'!$B$2:$D$49,2,FALSE),"No")</f>
        <v>No</v>
      </c>
      <c r="D65">
        <v>6</v>
      </c>
      <c r="E65" t="s">
        <v>100</v>
      </c>
      <c r="F65">
        <v>6272</v>
      </c>
    </row>
    <row r="66" spans="1:6" x14ac:dyDescent="0.25">
      <c r="A66" s="1">
        <v>44387</v>
      </c>
      <c r="B66">
        <v>19956</v>
      </c>
      <c r="C66" t="str">
        <f>_xlfn.IFNA(VLOOKUP(A66,'Workout Data'!$B$2:$D$49,2,FALSE),"No")</f>
        <v>No</v>
      </c>
      <c r="D66">
        <v>7</v>
      </c>
      <c r="E66" t="s">
        <v>101</v>
      </c>
      <c r="F66">
        <v>19956</v>
      </c>
    </row>
    <row r="67" spans="1:6" x14ac:dyDescent="0.25">
      <c r="A67" s="1">
        <v>44388</v>
      </c>
      <c r="B67">
        <v>7029</v>
      </c>
      <c r="C67" t="str">
        <f>_xlfn.IFNA(VLOOKUP(A67,'Workout Data'!$B$2:$D$49,2,FALSE),"No")</f>
        <v>No</v>
      </c>
      <c r="D67">
        <v>1</v>
      </c>
      <c r="E67" t="s">
        <v>102</v>
      </c>
      <c r="F67">
        <v>7029</v>
      </c>
    </row>
    <row r="68" spans="1:6" x14ac:dyDescent="0.25">
      <c r="A68" s="1">
        <v>44389</v>
      </c>
      <c r="B68">
        <v>4119</v>
      </c>
      <c r="C68" t="str">
        <f>_xlfn.IFNA(VLOOKUP(A68,'Workout Data'!$B$2:$D$49,2,FALSE),"No")</f>
        <v>No</v>
      </c>
      <c r="D68">
        <v>2</v>
      </c>
      <c r="E68" t="s">
        <v>103</v>
      </c>
      <c r="F68">
        <v>4119</v>
      </c>
    </row>
    <row r="69" spans="1:6" x14ac:dyDescent="0.25">
      <c r="A69" s="1">
        <v>44390</v>
      </c>
      <c r="B69">
        <v>7154</v>
      </c>
      <c r="C69" t="str">
        <f>_xlfn.IFNA(VLOOKUP(A69,'Workout Data'!$B$2:$D$49,2,FALSE),"No")</f>
        <v>No</v>
      </c>
      <c r="D69">
        <v>3</v>
      </c>
      <c r="E69" t="s">
        <v>104</v>
      </c>
      <c r="F69">
        <v>7154</v>
      </c>
    </row>
    <row r="70" spans="1:6" x14ac:dyDescent="0.25">
      <c r="A70" s="1">
        <v>44391</v>
      </c>
      <c r="B70">
        <v>17285</v>
      </c>
      <c r="C70" t="str">
        <f>_xlfn.IFNA(VLOOKUP(A70,'Workout Data'!$B$2:$D$49,2,FALSE),"No")</f>
        <v>No</v>
      </c>
      <c r="D70">
        <v>4</v>
      </c>
      <c r="E70" t="s">
        <v>105</v>
      </c>
      <c r="F70">
        <v>17285</v>
      </c>
    </row>
    <row r="71" spans="1:6" x14ac:dyDescent="0.25">
      <c r="A71" s="1">
        <v>44392</v>
      </c>
      <c r="B71">
        <v>4825</v>
      </c>
      <c r="C71" t="str">
        <f>_xlfn.IFNA(VLOOKUP(A71,'Workout Data'!$B$2:$D$49,2,FALSE),"No")</f>
        <v>No</v>
      </c>
      <c r="D71">
        <v>5</v>
      </c>
      <c r="E71" t="s">
        <v>106</v>
      </c>
      <c r="F71">
        <v>4825</v>
      </c>
    </row>
    <row r="72" spans="1:6" x14ac:dyDescent="0.25">
      <c r="A72" s="1">
        <v>44393</v>
      </c>
      <c r="B72">
        <v>14135</v>
      </c>
      <c r="C72" t="str">
        <f>_xlfn.IFNA(VLOOKUP(A72,'Workout Data'!$B$2:$D$49,2,FALSE),"No")</f>
        <v>No</v>
      </c>
      <c r="D72">
        <v>6</v>
      </c>
      <c r="E72" t="s">
        <v>100</v>
      </c>
      <c r="F72">
        <v>14135</v>
      </c>
    </row>
    <row r="73" spans="1:6" x14ac:dyDescent="0.25">
      <c r="A73" s="1">
        <v>44394</v>
      </c>
      <c r="B73">
        <v>11842</v>
      </c>
      <c r="C73" t="str">
        <f>_xlfn.IFNA(VLOOKUP(A73,'Workout Data'!$B$2:$D$49,2,FALSE),"No")</f>
        <v>No</v>
      </c>
      <c r="D73">
        <v>7</v>
      </c>
      <c r="E73" t="s">
        <v>101</v>
      </c>
      <c r="F73">
        <v>11842</v>
      </c>
    </row>
    <row r="74" spans="1:6" x14ac:dyDescent="0.25">
      <c r="A74" s="1">
        <v>44395</v>
      </c>
      <c r="B74">
        <v>5429</v>
      </c>
      <c r="C74" t="str">
        <f>_xlfn.IFNA(VLOOKUP(A74,'Workout Data'!$B$2:$D$49,2,FALSE),"No")</f>
        <v>No</v>
      </c>
      <c r="D74">
        <v>1</v>
      </c>
      <c r="E74" t="s">
        <v>102</v>
      </c>
      <c r="F74">
        <v>5429</v>
      </c>
    </row>
    <row r="75" spans="1:6" x14ac:dyDescent="0.25">
      <c r="A75" s="1">
        <v>44396</v>
      </c>
      <c r="B75">
        <v>3900</v>
      </c>
      <c r="C75" t="str">
        <f>_xlfn.IFNA(VLOOKUP(A75,'Workout Data'!$B$2:$D$49,2,FALSE),"No")</f>
        <v>No</v>
      </c>
      <c r="D75">
        <v>2</v>
      </c>
      <c r="E75" t="s">
        <v>103</v>
      </c>
      <c r="F75">
        <v>3900</v>
      </c>
    </row>
    <row r="76" spans="1:6" x14ac:dyDescent="0.25">
      <c r="A76" s="1">
        <v>44397</v>
      </c>
      <c r="B76">
        <v>17782</v>
      </c>
      <c r="C76" t="str">
        <f>_xlfn.IFNA(VLOOKUP(A76,'Workout Data'!$B$2:$D$49,2,FALSE),"No")</f>
        <v>Yes</v>
      </c>
      <c r="D76">
        <v>3</v>
      </c>
      <c r="E76" t="s">
        <v>104</v>
      </c>
      <c r="F76">
        <v>17782</v>
      </c>
    </row>
    <row r="77" spans="1:6" x14ac:dyDescent="0.25">
      <c r="A77" s="1">
        <v>44398</v>
      </c>
      <c r="B77">
        <v>11566</v>
      </c>
      <c r="C77" t="str">
        <f>_xlfn.IFNA(VLOOKUP(A77,'Workout Data'!$B$2:$D$49,2,FALSE),"No")</f>
        <v>No</v>
      </c>
      <c r="D77">
        <v>4</v>
      </c>
      <c r="E77" t="s">
        <v>105</v>
      </c>
      <c r="F77">
        <v>11566</v>
      </c>
    </row>
    <row r="78" spans="1:6" x14ac:dyDescent="0.25">
      <c r="A78" s="1">
        <v>44399</v>
      </c>
      <c r="B78">
        <v>6091</v>
      </c>
      <c r="C78" t="str">
        <f>_xlfn.IFNA(VLOOKUP(A78,'Workout Data'!$B$2:$D$49,2,FALSE),"No")</f>
        <v>No</v>
      </c>
      <c r="D78">
        <v>5</v>
      </c>
      <c r="E78" t="s">
        <v>106</v>
      </c>
      <c r="F78">
        <v>6091</v>
      </c>
    </row>
    <row r="79" spans="1:6" x14ac:dyDescent="0.25">
      <c r="A79" s="1">
        <v>44400</v>
      </c>
      <c r="B79">
        <v>9395</v>
      </c>
      <c r="C79" t="str">
        <f>_xlfn.IFNA(VLOOKUP(A79,'Workout Data'!$B$2:$D$49,2,FALSE),"No")</f>
        <v>No</v>
      </c>
      <c r="D79">
        <v>6</v>
      </c>
      <c r="E79" t="s">
        <v>100</v>
      </c>
      <c r="F79">
        <v>9395</v>
      </c>
    </row>
    <row r="80" spans="1:6" x14ac:dyDescent="0.25">
      <c r="A80" s="1">
        <v>44401</v>
      </c>
      <c r="B80">
        <v>7788</v>
      </c>
      <c r="C80" t="str">
        <f>_xlfn.IFNA(VLOOKUP(A80,'Workout Data'!$B$2:$D$49,2,FALSE),"No")</f>
        <v>No</v>
      </c>
      <c r="D80">
        <v>7</v>
      </c>
      <c r="E80" t="s">
        <v>101</v>
      </c>
      <c r="F80">
        <v>7788</v>
      </c>
    </row>
    <row r="81" spans="1:6" x14ac:dyDescent="0.25">
      <c r="A81" s="1">
        <v>44402</v>
      </c>
      <c r="B81">
        <v>6626</v>
      </c>
      <c r="C81" t="str">
        <f>_xlfn.IFNA(VLOOKUP(A81,'Workout Data'!$B$2:$D$49,2,FALSE),"No")</f>
        <v>No</v>
      </c>
      <c r="D81">
        <v>1</v>
      </c>
      <c r="E81" t="s">
        <v>102</v>
      </c>
      <c r="F81">
        <v>6626</v>
      </c>
    </row>
    <row r="82" spans="1:6" x14ac:dyDescent="0.25">
      <c r="A82" s="1">
        <v>44403</v>
      </c>
      <c r="B82">
        <v>6699</v>
      </c>
      <c r="C82" t="str">
        <f>_xlfn.IFNA(VLOOKUP(A82,'Workout Data'!$B$2:$D$49,2,FALSE),"No")</f>
        <v>No</v>
      </c>
      <c r="D82">
        <v>2</v>
      </c>
      <c r="E82" t="s">
        <v>103</v>
      </c>
      <c r="F82">
        <v>6699</v>
      </c>
    </row>
    <row r="83" spans="1:6" x14ac:dyDescent="0.25">
      <c r="A83" s="1">
        <v>44404</v>
      </c>
      <c r="B83">
        <v>10614</v>
      </c>
      <c r="C83" t="str">
        <f>_xlfn.IFNA(VLOOKUP(A83,'Workout Data'!$B$2:$D$49,2,FALSE),"No")</f>
        <v>No</v>
      </c>
      <c r="D83">
        <v>3</v>
      </c>
      <c r="E83" t="s">
        <v>104</v>
      </c>
      <c r="F83">
        <v>10614</v>
      </c>
    </row>
    <row r="84" spans="1:6" x14ac:dyDescent="0.25">
      <c r="A84" s="1">
        <v>44405</v>
      </c>
      <c r="B84">
        <v>8016</v>
      </c>
      <c r="C84" t="str">
        <f>_xlfn.IFNA(VLOOKUP(A84,'Workout Data'!$B$2:$D$49,2,FALSE),"No")</f>
        <v>No</v>
      </c>
      <c r="D84">
        <v>4</v>
      </c>
      <c r="E84" t="s">
        <v>105</v>
      </c>
      <c r="F84">
        <v>8016</v>
      </c>
    </row>
    <row r="85" spans="1:6" x14ac:dyDescent="0.25">
      <c r="A85" s="1">
        <v>44406</v>
      </c>
      <c r="B85">
        <v>6615</v>
      </c>
      <c r="C85" t="str">
        <f>_xlfn.IFNA(VLOOKUP(A85,'Workout Data'!$B$2:$D$49,2,FALSE),"No")</f>
        <v>No</v>
      </c>
      <c r="D85">
        <v>5</v>
      </c>
      <c r="E85" t="s">
        <v>106</v>
      </c>
      <c r="F85">
        <v>6615</v>
      </c>
    </row>
    <row r="86" spans="1:6" x14ac:dyDescent="0.25">
      <c r="A86" s="1">
        <v>44407</v>
      </c>
      <c r="B86">
        <v>5093</v>
      </c>
      <c r="C86" t="str">
        <f>_xlfn.IFNA(VLOOKUP(A86,'Workout Data'!$B$2:$D$49,2,FALSE),"No")</f>
        <v>No</v>
      </c>
      <c r="D86">
        <v>6</v>
      </c>
      <c r="E86" t="s">
        <v>100</v>
      </c>
      <c r="F86">
        <v>5093</v>
      </c>
    </row>
    <row r="87" spans="1:6" x14ac:dyDescent="0.25">
      <c r="A87" s="1">
        <v>44408</v>
      </c>
      <c r="B87">
        <v>7811</v>
      </c>
      <c r="C87" t="str">
        <f>_xlfn.IFNA(VLOOKUP(A87,'Workout Data'!$B$2:$D$49,2,FALSE),"No")</f>
        <v>No</v>
      </c>
      <c r="D87">
        <v>7</v>
      </c>
      <c r="E87" t="s">
        <v>101</v>
      </c>
      <c r="F87">
        <v>7811</v>
      </c>
    </row>
    <row r="88" spans="1:6" x14ac:dyDescent="0.25">
      <c r="A88" s="1">
        <v>44409</v>
      </c>
      <c r="B88">
        <v>12351</v>
      </c>
      <c r="C88" t="str">
        <f>_xlfn.IFNA(VLOOKUP(A88,'Workout Data'!$B$2:$D$49,2,FALSE),"No")</f>
        <v>No</v>
      </c>
      <c r="D88">
        <v>1</v>
      </c>
      <c r="E88" t="s">
        <v>102</v>
      </c>
      <c r="F88">
        <v>12351</v>
      </c>
    </row>
    <row r="89" spans="1:6" x14ac:dyDescent="0.25">
      <c r="A89" s="1">
        <v>44410</v>
      </c>
      <c r="B89">
        <v>5208</v>
      </c>
      <c r="C89" t="str">
        <f>_xlfn.IFNA(VLOOKUP(A89,'Workout Data'!$B$2:$D$49,2,FALSE),"No")</f>
        <v>Yes</v>
      </c>
      <c r="D89">
        <v>2</v>
      </c>
      <c r="E89" t="s">
        <v>103</v>
      </c>
      <c r="F89">
        <v>5208</v>
      </c>
    </row>
    <row r="90" spans="1:6" x14ac:dyDescent="0.25">
      <c r="A90" s="1">
        <v>44411</v>
      </c>
      <c r="B90">
        <v>4840</v>
      </c>
      <c r="C90" t="str">
        <f>_xlfn.IFNA(VLOOKUP(A90,'Workout Data'!$B$2:$D$49,2,FALSE),"No")</f>
        <v>Yes</v>
      </c>
      <c r="D90">
        <v>3</v>
      </c>
      <c r="E90" t="s">
        <v>104</v>
      </c>
      <c r="F90">
        <v>4840</v>
      </c>
    </row>
    <row r="91" spans="1:6" x14ac:dyDescent="0.25">
      <c r="A91" s="1">
        <v>44412</v>
      </c>
      <c r="B91">
        <v>5850</v>
      </c>
      <c r="C91" t="str">
        <f>_xlfn.IFNA(VLOOKUP(A91,'Workout Data'!$B$2:$D$49,2,FALSE),"No")</f>
        <v>No</v>
      </c>
      <c r="D91">
        <v>4</v>
      </c>
      <c r="E91" t="s">
        <v>105</v>
      </c>
      <c r="F91">
        <v>5850</v>
      </c>
    </row>
    <row r="92" spans="1:6" x14ac:dyDescent="0.25">
      <c r="A92" s="1">
        <v>44413</v>
      </c>
      <c r="B92">
        <v>7935</v>
      </c>
      <c r="C92" t="str">
        <f>_xlfn.IFNA(VLOOKUP(A92,'Workout Data'!$B$2:$D$49,2,FALSE),"No")</f>
        <v>No</v>
      </c>
      <c r="D92">
        <v>5</v>
      </c>
      <c r="E92" t="s">
        <v>106</v>
      </c>
      <c r="F92">
        <v>7935</v>
      </c>
    </row>
    <row r="93" spans="1:6" x14ac:dyDescent="0.25">
      <c r="A93" s="1">
        <v>44414</v>
      </c>
      <c r="B93">
        <v>10429</v>
      </c>
      <c r="C93" t="str">
        <f>_xlfn.IFNA(VLOOKUP(A93,'Workout Data'!$B$2:$D$49,2,FALSE),"No")</f>
        <v>No</v>
      </c>
      <c r="D93">
        <v>6</v>
      </c>
      <c r="E93" t="s">
        <v>100</v>
      </c>
      <c r="F93">
        <v>10429</v>
      </c>
    </row>
    <row r="94" spans="1:6" x14ac:dyDescent="0.25">
      <c r="A94" s="1">
        <v>44415</v>
      </c>
      <c r="B94">
        <v>8203</v>
      </c>
      <c r="C94" t="str">
        <f>_xlfn.IFNA(VLOOKUP(A94,'Workout Data'!$B$2:$D$49,2,FALSE),"No")</f>
        <v>No</v>
      </c>
      <c r="D94">
        <v>7</v>
      </c>
      <c r="E94" t="s">
        <v>101</v>
      </c>
      <c r="F94">
        <v>8203</v>
      </c>
    </row>
    <row r="95" spans="1:6" x14ac:dyDescent="0.25">
      <c r="A95" s="1">
        <v>44416</v>
      </c>
      <c r="B95">
        <v>4911</v>
      </c>
      <c r="C95" t="str">
        <f>_xlfn.IFNA(VLOOKUP(A95,'Workout Data'!$B$2:$D$49,2,FALSE),"No")</f>
        <v>No</v>
      </c>
      <c r="D95">
        <v>1</v>
      </c>
      <c r="E95" t="s">
        <v>102</v>
      </c>
      <c r="F95">
        <v>4911</v>
      </c>
    </row>
    <row r="96" spans="1:6" x14ac:dyDescent="0.25">
      <c r="A96" s="1">
        <v>44417</v>
      </c>
      <c r="B96">
        <v>4749</v>
      </c>
      <c r="C96" t="str">
        <f>_xlfn.IFNA(VLOOKUP(A96,'Workout Data'!$B$2:$D$49,2,FALSE),"No")</f>
        <v>No</v>
      </c>
      <c r="D96">
        <v>2</v>
      </c>
      <c r="E96" t="s">
        <v>103</v>
      </c>
      <c r="F96">
        <v>4749</v>
      </c>
    </row>
    <row r="97" spans="1:6" x14ac:dyDescent="0.25">
      <c r="A97" s="1">
        <v>44418</v>
      </c>
      <c r="B97">
        <v>5457</v>
      </c>
      <c r="C97" t="str">
        <f>_xlfn.IFNA(VLOOKUP(A97,'Workout Data'!$B$2:$D$49,2,FALSE),"No")</f>
        <v>No</v>
      </c>
      <c r="D97">
        <v>3</v>
      </c>
      <c r="E97" t="s">
        <v>104</v>
      </c>
      <c r="F97">
        <v>5457</v>
      </c>
    </row>
    <row r="98" spans="1:6" x14ac:dyDescent="0.25">
      <c r="A98" s="1">
        <v>44419</v>
      </c>
      <c r="B98">
        <v>8680</v>
      </c>
      <c r="C98" t="str">
        <f>_xlfn.IFNA(VLOOKUP(A98,'Workout Data'!$B$2:$D$49,2,FALSE),"No")</f>
        <v>No</v>
      </c>
      <c r="D98">
        <v>4</v>
      </c>
      <c r="E98" t="s">
        <v>105</v>
      </c>
      <c r="F98">
        <v>8680</v>
      </c>
    </row>
    <row r="99" spans="1:6" x14ac:dyDescent="0.25">
      <c r="A99" s="1">
        <v>44420</v>
      </c>
      <c r="B99">
        <v>4586</v>
      </c>
      <c r="C99" t="str">
        <f>_xlfn.IFNA(VLOOKUP(A99,'Workout Data'!$B$2:$D$49,2,FALSE),"No")</f>
        <v>No</v>
      </c>
      <c r="D99">
        <v>5</v>
      </c>
      <c r="E99" t="s">
        <v>106</v>
      </c>
      <c r="F99">
        <v>4586</v>
      </c>
    </row>
    <row r="100" spans="1:6" x14ac:dyDescent="0.25">
      <c r="A100" s="1">
        <v>44421</v>
      </c>
      <c r="B100">
        <v>8377</v>
      </c>
      <c r="C100" t="str">
        <f>_xlfn.IFNA(VLOOKUP(A100,'Workout Data'!$B$2:$D$49,2,FALSE),"No")</f>
        <v>No</v>
      </c>
      <c r="D100">
        <v>6</v>
      </c>
      <c r="E100" t="s">
        <v>100</v>
      </c>
      <c r="F100">
        <v>8377</v>
      </c>
    </row>
    <row r="101" spans="1:6" x14ac:dyDescent="0.25">
      <c r="A101" s="1">
        <v>44422</v>
      </c>
      <c r="B101">
        <v>14622</v>
      </c>
      <c r="C101" t="str">
        <f>_xlfn.IFNA(VLOOKUP(A101,'Workout Data'!$B$2:$D$49,2,FALSE),"No")</f>
        <v>No</v>
      </c>
      <c r="D101">
        <v>7</v>
      </c>
      <c r="E101" t="s">
        <v>101</v>
      </c>
      <c r="F101">
        <v>14622</v>
      </c>
    </row>
    <row r="102" spans="1:6" x14ac:dyDescent="0.25">
      <c r="A102" s="1">
        <v>44423</v>
      </c>
      <c r="B102">
        <v>9517</v>
      </c>
      <c r="C102" t="str">
        <f>_xlfn.IFNA(VLOOKUP(A102,'Workout Data'!$B$2:$D$49,2,FALSE),"No")</f>
        <v>No</v>
      </c>
      <c r="D102">
        <v>1</v>
      </c>
      <c r="E102" t="s">
        <v>102</v>
      </c>
      <c r="F102">
        <v>9517</v>
      </c>
    </row>
    <row r="103" spans="1:6" x14ac:dyDescent="0.25">
      <c r="A103" s="1">
        <v>44424</v>
      </c>
      <c r="B103">
        <v>10848</v>
      </c>
      <c r="C103" t="str">
        <f>_xlfn.IFNA(VLOOKUP(A103,'Workout Data'!$B$2:$D$49,2,FALSE),"No")</f>
        <v>No</v>
      </c>
      <c r="D103">
        <v>2</v>
      </c>
      <c r="E103" t="s">
        <v>103</v>
      </c>
      <c r="F103">
        <v>10848</v>
      </c>
    </row>
    <row r="104" spans="1:6" x14ac:dyDescent="0.25">
      <c r="A104" s="1">
        <v>44425</v>
      </c>
      <c r="B104">
        <v>8878</v>
      </c>
      <c r="C104" t="str">
        <f>_xlfn.IFNA(VLOOKUP(A104,'Workout Data'!$B$2:$D$49,2,FALSE),"No")</f>
        <v>No</v>
      </c>
      <c r="D104">
        <v>3</v>
      </c>
      <c r="E104" t="s">
        <v>104</v>
      </c>
      <c r="F104">
        <v>8878</v>
      </c>
    </row>
    <row r="105" spans="1:6" x14ac:dyDescent="0.25">
      <c r="A105" s="1">
        <v>44426</v>
      </c>
      <c r="B105">
        <v>3614</v>
      </c>
      <c r="C105" t="str">
        <f>_xlfn.IFNA(VLOOKUP(A105,'Workout Data'!$B$2:$D$49,2,FALSE),"No")</f>
        <v>No</v>
      </c>
      <c r="D105">
        <v>4</v>
      </c>
      <c r="E105" t="s">
        <v>105</v>
      </c>
      <c r="F105">
        <v>3614</v>
      </c>
    </row>
    <row r="106" spans="1:6" x14ac:dyDescent="0.25">
      <c r="A106" s="1">
        <v>44427</v>
      </c>
      <c r="B106">
        <v>4341</v>
      </c>
      <c r="C106" t="str">
        <f>_xlfn.IFNA(VLOOKUP(A106,'Workout Data'!$B$2:$D$49,2,FALSE),"No")</f>
        <v>No</v>
      </c>
      <c r="D106">
        <v>5</v>
      </c>
      <c r="E106" t="s">
        <v>106</v>
      </c>
      <c r="F106">
        <v>4341</v>
      </c>
    </row>
    <row r="107" spans="1:6" x14ac:dyDescent="0.25">
      <c r="A107" s="1">
        <v>44428</v>
      </c>
      <c r="B107">
        <v>4248</v>
      </c>
      <c r="C107" t="str">
        <f>_xlfn.IFNA(VLOOKUP(A107,'Workout Data'!$B$2:$D$49,2,FALSE),"No")</f>
        <v>No</v>
      </c>
      <c r="D107">
        <v>6</v>
      </c>
      <c r="E107" t="s">
        <v>100</v>
      </c>
      <c r="F107">
        <v>4248</v>
      </c>
    </row>
    <row r="108" spans="1:6" x14ac:dyDescent="0.25">
      <c r="A108" s="1">
        <v>44429</v>
      </c>
      <c r="B108">
        <v>6043</v>
      </c>
      <c r="C108" t="str">
        <f>_xlfn.IFNA(VLOOKUP(A108,'Workout Data'!$B$2:$D$49,2,FALSE),"No")</f>
        <v>No</v>
      </c>
      <c r="D108">
        <v>7</v>
      </c>
      <c r="E108" t="s">
        <v>101</v>
      </c>
      <c r="F108">
        <v>6043</v>
      </c>
    </row>
    <row r="109" spans="1:6" x14ac:dyDescent="0.25">
      <c r="A109" s="1">
        <v>44430</v>
      </c>
      <c r="B109">
        <v>4242</v>
      </c>
      <c r="C109" t="str">
        <f>_xlfn.IFNA(VLOOKUP(A109,'Workout Data'!$B$2:$D$49,2,FALSE),"No")</f>
        <v>No</v>
      </c>
      <c r="D109">
        <v>1</v>
      </c>
      <c r="E109" t="s">
        <v>102</v>
      </c>
      <c r="F109">
        <v>4242</v>
      </c>
    </row>
    <row r="110" spans="1:6" x14ac:dyDescent="0.25">
      <c r="A110" s="1">
        <v>44431</v>
      </c>
      <c r="B110">
        <v>5623</v>
      </c>
      <c r="C110" t="str">
        <f>_xlfn.IFNA(VLOOKUP(A110,'Workout Data'!$B$2:$D$49,2,FALSE),"No")</f>
        <v>No</v>
      </c>
      <c r="D110">
        <v>2</v>
      </c>
      <c r="E110" t="s">
        <v>103</v>
      </c>
      <c r="F110">
        <v>5623</v>
      </c>
    </row>
    <row r="111" spans="1:6" x14ac:dyDescent="0.25">
      <c r="A111" s="1">
        <v>44432</v>
      </c>
      <c r="B111">
        <v>8165</v>
      </c>
      <c r="C111" t="str">
        <f>_xlfn.IFNA(VLOOKUP(A111,'Workout Data'!$B$2:$D$49,2,FALSE),"No")</f>
        <v>No</v>
      </c>
      <c r="D111">
        <v>3</v>
      </c>
      <c r="E111" t="s">
        <v>104</v>
      </c>
      <c r="F111">
        <v>8165</v>
      </c>
    </row>
    <row r="112" spans="1:6" x14ac:dyDescent="0.25">
      <c r="A112" s="1">
        <v>44433</v>
      </c>
      <c r="B112">
        <v>3209</v>
      </c>
      <c r="C112" t="str">
        <f>_xlfn.IFNA(VLOOKUP(A112,'Workout Data'!$B$2:$D$49,2,FALSE),"No")</f>
        <v>No</v>
      </c>
      <c r="D112">
        <v>4</v>
      </c>
      <c r="E112" t="s">
        <v>105</v>
      </c>
      <c r="F112">
        <v>3209</v>
      </c>
    </row>
    <row r="113" spans="1:6" x14ac:dyDescent="0.25">
      <c r="A113" s="1">
        <v>44434</v>
      </c>
      <c r="B113">
        <v>3488</v>
      </c>
      <c r="C113" t="str">
        <f>_xlfn.IFNA(VLOOKUP(A113,'Workout Data'!$B$2:$D$49,2,FALSE),"No")</f>
        <v>No</v>
      </c>
      <c r="D113">
        <v>5</v>
      </c>
      <c r="E113" t="s">
        <v>106</v>
      </c>
      <c r="F113">
        <v>3488</v>
      </c>
    </row>
    <row r="114" spans="1:6" x14ac:dyDescent="0.25">
      <c r="A114" s="1">
        <v>44435</v>
      </c>
      <c r="B114">
        <v>2983</v>
      </c>
      <c r="C114" t="str">
        <f>_xlfn.IFNA(VLOOKUP(A114,'Workout Data'!$B$2:$D$49,2,FALSE),"No")</f>
        <v>No</v>
      </c>
      <c r="D114">
        <v>6</v>
      </c>
      <c r="E114" t="s">
        <v>100</v>
      </c>
      <c r="F114">
        <v>2983</v>
      </c>
    </row>
    <row r="115" spans="1:6" x14ac:dyDescent="0.25">
      <c r="A115" s="1">
        <v>44436</v>
      </c>
      <c r="B115">
        <v>14815</v>
      </c>
      <c r="C115" t="str">
        <f>_xlfn.IFNA(VLOOKUP(A115,'Workout Data'!$B$2:$D$49,2,FALSE),"No")</f>
        <v>No</v>
      </c>
      <c r="D115">
        <v>7</v>
      </c>
      <c r="E115" t="s">
        <v>101</v>
      </c>
      <c r="F115">
        <v>14815</v>
      </c>
    </row>
    <row r="116" spans="1:6" x14ac:dyDescent="0.25">
      <c r="A116" s="1">
        <v>44437</v>
      </c>
      <c r="B116">
        <v>7416</v>
      </c>
      <c r="C116" t="str">
        <f>_xlfn.IFNA(VLOOKUP(A116,'Workout Data'!$B$2:$D$49,2,FALSE),"No")</f>
        <v>No</v>
      </c>
      <c r="D116">
        <v>1</v>
      </c>
      <c r="E116" t="s">
        <v>102</v>
      </c>
      <c r="F116">
        <v>7416</v>
      </c>
    </row>
    <row r="117" spans="1:6" x14ac:dyDescent="0.25">
      <c r="A117" s="1">
        <v>44438</v>
      </c>
      <c r="B117">
        <v>7240</v>
      </c>
      <c r="C117" t="str">
        <f>_xlfn.IFNA(VLOOKUP(A117,'Workout Data'!$B$2:$D$49,2,FALSE),"No")</f>
        <v>Yes</v>
      </c>
      <c r="D117">
        <v>2</v>
      </c>
      <c r="E117" t="s">
        <v>103</v>
      </c>
      <c r="F117">
        <v>7240</v>
      </c>
    </row>
    <row r="118" spans="1:6" x14ac:dyDescent="0.25">
      <c r="A118" s="1">
        <v>44439</v>
      </c>
      <c r="B118">
        <v>3294</v>
      </c>
      <c r="C118" t="str">
        <f>_xlfn.IFNA(VLOOKUP(A118,'Workout Data'!$B$2:$D$49,2,FALSE),"No")</f>
        <v>No</v>
      </c>
      <c r="D118">
        <v>3</v>
      </c>
      <c r="E118" t="s">
        <v>104</v>
      </c>
      <c r="F118">
        <v>3294</v>
      </c>
    </row>
    <row r="119" spans="1:6" x14ac:dyDescent="0.25">
      <c r="A119" s="1">
        <v>44440</v>
      </c>
      <c r="B119">
        <v>3665</v>
      </c>
      <c r="C119" t="str">
        <f>_xlfn.IFNA(VLOOKUP(A119,'Workout Data'!$B$2:$D$49,2,FALSE),"No")</f>
        <v>No</v>
      </c>
      <c r="D119">
        <v>4</v>
      </c>
      <c r="E119" t="s">
        <v>105</v>
      </c>
      <c r="F119">
        <v>3665</v>
      </c>
    </row>
    <row r="120" spans="1:6" x14ac:dyDescent="0.25">
      <c r="A120" s="1">
        <v>44441</v>
      </c>
      <c r="B120">
        <v>3256</v>
      </c>
      <c r="C120" t="str">
        <f>_xlfn.IFNA(VLOOKUP(A120,'Workout Data'!$B$2:$D$49,2,FALSE),"No")</f>
        <v>No</v>
      </c>
      <c r="D120">
        <v>5</v>
      </c>
      <c r="E120" t="s">
        <v>106</v>
      </c>
      <c r="F120">
        <v>3256</v>
      </c>
    </row>
    <row r="121" spans="1:6" x14ac:dyDescent="0.25">
      <c r="A121" s="1">
        <v>44442</v>
      </c>
      <c r="B121">
        <v>3703</v>
      </c>
      <c r="C121" t="str">
        <f>_xlfn.IFNA(VLOOKUP(A121,'Workout Data'!$B$2:$D$49,2,FALSE),"No")</f>
        <v>No</v>
      </c>
      <c r="D121">
        <v>6</v>
      </c>
      <c r="E121" t="s">
        <v>100</v>
      </c>
      <c r="F121">
        <v>3703</v>
      </c>
    </row>
    <row r="122" spans="1:6" x14ac:dyDescent="0.25">
      <c r="A122" s="1">
        <v>44443</v>
      </c>
      <c r="B122">
        <v>11325</v>
      </c>
      <c r="C122" t="str">
        <f>_xlfn.IFNA(VLOOKUP(A122,'Workout Data'!$B$2:$D$49,2,FALSE),"No")</f>
        <v>No</v>
      </c>
      <c r="D122">
        <v>7</v>
      </c>
      <c r="E122" t="s">
        <v>101</v>
      </c>
      <c r="F122">
        <v>11325</v>
      </c>
    </row>
    <row r="123" spans="1:6" x14ac:dyDescent="0.25">
      <c r="A123" s="1">
        <v>44444</v>
      </c>
      <c r="B123">
        <v>6326</v>
      </c>
      <c r="C123" t="str">
        <f>_xlfn.IFNA(VLOOKUP(A123,'Workout Data'!$B$2:$D$49,2,FALSE),"No")</f>
        <v>No</v>
      </c>
      <c r="D123">
        <v>1</v>
      </c>
      <c r="E123" t="s">
        <v>102</v>
      </c>
      <c r="F123">
        <v>6326</v>
      </c>
    </row>
    <row r="124" spans="1:6" x14ac:dyDescent="0.25">
      <c r="A124" s="1">
        <v>44445</v>
      </c>
      <c r="B124">
        <v>11093</v>
      </c>
      <c r="C124" t="str">
        <f>_xlfn.IFNA(VLOOKUP(A124,'Workout Data'!$B$2:$D$49,2,FALSE),"No")</f>
        <v>No</v>
      </c>
      <c r="D124">
        <v>2</v>
      </c>
      <c r="E124" t="s">
        <v>103</v>
      </c>
      <c r="F124">
        <v>11093</v>
      </c>
    </row>
    <row r="125" spans="1:6" x14ac:dyDescent="0.25">
      <c r="A125" s="1">
        <v>44446</v>
      </c>
      <c r="B125">
        <v>5666</v>
      </c>
      <c r="C125" t="str">
        <f>_xlfn.IFNA(VLOOKUP(A125,'Workout Data'!$B$2:$D$49,2,FALSE),"No")</f>
        <v>No</v>
      </c>
      <c r="D125">
        <v>3</v>
      </c>
      <c r="E125" t="s">
        <v>104</v>
      </c>
      <c r="F125">
        <v>5666</v>
      </c>
    </row>
    <row r="126" spans="1:6" x14ac:dyDescent="0.25">
      <c r="A126" s="1">
        <v>44447</v>
      </c>
      <c r="B126">
        <v>4035</v>
      </c>
      <c r="C126" t="str">
        <f>_xlfn.IFNA(VLOOKUP(A126,'Workout Data'!$B$2:$D$49,2,FALSE),"No")</f>
        <v>Yes</v>
      </c>
      <c r="D126">
        <v>4</v>
      </c>
      <c r="E126" t="s">
        <v>105</v>
      </c>
      <c r="F126">
        <v>4035</v>
      </c>
    </row>
    <row r="127" spans="1:6" x14ac:dyDescent="0.25">
      <c r="A127" s="1">
        <v>44448</v>
      </c>
      <c r="B127">
        <v>3957</v>
      </c>
      <c r="C127" t="str">
        <f>_xlfn.IFNA(VLOOKUP(A127,'Workout Data'!$B$2:$D$49,2,FALSE),"No")</f>
        <v>No</v>
      </c>
      <c r="D127">
        <v>5</v>
      </c>
      <c r="E127" t="s">
        <v>106</v>
      </c>
      <c r="F127">
        <v>3957</v>
      </c>
    </row>
    <row r="128" spans="1:6" x14ac:dyDescent="0.25">
      <c r="A128" s="1">
        <v>44449</v>
      </c>
      <c r="B128">
        <v>4187</v>
      </c>
      <c r="C128" t="str">
        <f>_xlfn.IFNA(VLOOKUP(A128,'Workout Data'!$B$2:$D$49,2,FALSE),"No")</f>
        <v>No</v>
      </c>
      <c r="D128">
        <v>6</v>
      </c>
      <c r="E128" t="s">
        <v>100</v>
      </c>
      <c r="F128">
        <v>4187</v>
      </c>
    </row>
    <row r="129" spans="1:6" x14ac:dyDescent="0.25">
      <c r="A129" s="1">
        <v>44450</v>
      </c>
      <c r="B129">
        <v>14217</v>
      </c>
      <c r="C129" t="str">
        <f>_xlfn.IFNA(VLOOKUP(A129,'Workout Data'!$B$2:$D$49,2,FALSE),"No")</f>
        <v>No</v>
      </c>
      <c r="D129">
        <v>7</v>
      </c>
      <c r="E129" t="s">
        <v>101</v>
      </c>
      <c r="F129">
        <v>14217</v>
      </c>
    </row>
    <row r="130" spans="1:6" x14ac:dyDescent="0.25">
      <c r="A130" s="1">
        <v>44451</v>
      </c>
      <c r="B130">
        <v>2770</v>
      </c>
      <c r="C130" t="str">
        <f>_xlfn.IFNA(VLOOKUP(A130,'Workout Data'!$B$2:$D$49,2,FALSE),"No")</f>
        <v>No</v>
      </c>
      <c r="D130">
        <v>1</v>
      </c>
      <c r="E130" t="s">
        <v>102</v>
      </c>
      <c r="F130">
        <v>2770</v>
      </c>
    </row>
    <row r="131" spans="1:6" x14ac:dyDescent="0.25">
      <c r="A131" s="1">
        <v>44452</v>
      </c>
      <c r="B131">
        <v>4621</v>
      </c>
      <c r="C131" t="str">
        <f>_xlfn.IFNA(VLOOKUP(A131,'Workout Data'!$B$2:$D$49,2,FALSE),"No")</f>
        <v>No</v>
      </c>
      <c r="D131">
        <v>2</v>
      </c>
      <c r="E131" t="s">
        <v>103</v>
      </c>
      <c r="F131">
        <v>4621</v>
      </c>
    </row>
    <row r="132" spans="1:6" x14ac:dyDescent="0.25">
      <c r="A132" s="1">
        <v>44453</v>
      </c>
      <c r="B132">
        <v>3993</v>
      </c>
      <c r="C132" t="str">
        <f>_xlfn.IFNA(VLOOKUP(A132,'Workout Data'!$B$2:$D$49,2,FALSE),"No")</f>
        <v>No</v>
      </c>
      <c r="D132">
        <v>3</v>
      </c>
      <c r="E132" t="s">
        <v>104</v>
      </c>
      <c r="F132">
        <v>3993</v>
      </c>
    </row>
    <row r="133" spans="1:6" x14ac:dyDescent="0.25">
      <c r="A133" s="1">
        <v>44454</v>
      </c>
      <c r="B133">
        <v>3983</v>
      </c>
      <c r="C133" t="str">
        <f>_xlfn.IFNA(VLOOKUP(A133,'Workout Data'!$B$2:$D$49,2,FALSE),"No")</f>
        <v>No</v>
      </c>
      <c r="D133">
        <v>4</v>
      </c>
      <c r="E133" t="s">
        <v>105</v>
      </c>
      <c r="F133">
        <v>3983</v>
      </c>
    </row>
    <row r="134" spans="1:6" x14ac:dyDescent="0.25">
      <c r="A134" s="1">
        <v>44455</v>
      </c>
      <c r="B134">
        <v>3179</v>
      </c>
      <c r="C134" t="str">
        <f>_xlfn.IFNA(VLOOKUP(A134,'Workout Data'!$B$2:$D$49,2,FALSE),"No")</f>
        <v>No</v>
      </c>
      <c r="D134">
        <v>5</v>
      </c>
      <c r="E134" t="s">
        <v>106</v>
      </c>
      <c r="F134">
        <v>3179</v>
      </c>
    </row>
    <row r="135" spans="1:6" x14ac:dyDescent="0.25">
      <c r="A135" s="1">
        <v>44456</v>
      </c>
      <c r="B135">
        <v>5198</v>
      </c>
      <c r="C135" t="str">
        <f>_xlfn.IFNA(VLOOKUP(A135,'Workout Data'!$B$2:$D$49,2,FALSE),"No")</f>
        <v>No</v>
      </c>
      <c r="D135">
        <v>6</v>
      </c>
      <c r="E135" t="s">
        <v>100</v>
      </c>
      <c r="F135">
        <v>5198</v>
      </c>
    </row>
    <row r="136" spans="1:6" x14ac:dyDescent="0.25">
      <c r="A136" s="1">
        <v>44457</v>
      </c>
      <c r="B136">
        <v>9121</v>
      </c>
      <c r="C136" t="str">
        <f>_xlfn.IFNA(VLOOKUP(A136,'Workout Data'!$B$2:$D$49,2,FALSE),"No")</f>
        <v>No</v>
      </c>
      <c r="D136">
        <v>7</v>
      </c>
      <c r="E136" t="s">
        <v>101</v>
      </c>
      <c r="F136">
        <v>9121</v>
      </c>
    </row>
    <row r="137" spans="1:6" x14ac:dyDescent="0.25">
      <c r="A137" s="1">
        <v>44458</v>
      </c>
      <c r="B137">
        <v>7569</v>
      </c>
      <c r="C137" t="str">
        <f>_xlfn.IFNA(VLOOKUP(A137,'Workout Data'!$B$2:$D$49,2,FALSE),"No")</f>
        <v>No</v>
      </c>
      <c r="D137">
        <v>1</v>
      </c>
      <c r="E137" t="s">
        <v>102</v>
      </c>
      <c r="F137">
        <v>7569</v>
      </c>
    </row>
    <row r="138" spans="1:6" x14ac:dyDescent="0.25">
      <c r="A138" s="1">
        <v>44459</v>
      </c>
      <c r="B138">
        <v>2939</v>
      </c>
      <c r="C138" t="str">
        <f>_xlfn.IFNA(VLOOKUP(A138,'Workout Data'!$B$2:$D$49,2,FALSE),"No")</f>
        <v>No</v>
      </c>
      <c r="D138">
        <v>2</v>
      </c>
      <c r="E138" t="s">
        <v>103</v>
      </c>
      <c r="F138">
        <v>2939</v>
      </c>
    </row>
    <row r="139" spans="1:6" x14ac:dyDescent="0.25">
      <c r="A139" s="1">
        <v>44460</v>
      </c>
      <c r="B139">
        <v>5260</v>
      </c>
      <c r="C139" t="str">
        <f>_xlfn.IFNA(VLOOKUP(A139,'Workout Data'!$B$2:$D$49,2,FALSE),"No")</f>
        <v>Yes</v>
      </c>
      <c r="D139">
        <v>3</v>
      </c>
      <c r="E139" t="s">
        <v>104</v>
      </c>
      <c r="F139">
        <v>5260</v>
      </c>
    </row>
    <row r="140" spans="1:6" x14ac:dyDescent="0.25">
      <c r="A140" s="1">
        <v>44461</v>
      </c>
      <c r="B140">
        <v>5936</v>
      </c>
      <c r="C140" t="str">
        <f>_xlfn.IFNA(VLOOKUP(A140,'Workout Data'!$B$2:$D$49,2,FALSE),"No")</f>
        <v>No</v>
      </c>
      <c r="D140">
        <v>4</v>
      </c>
      <c r="E140" t="s">
        <v>105</v>
      </c>
      <c r="F140">
        <v>5936</v>
      </c>
    </row>
    <row r="141" spans="1:6" x14ac:dyDescent="0.25">
      <c r="A141" s="1">
        <v>44462</v>
      </c>
      <c r="B141">
        <v>4234</v>
      </c>
      <c r="C141" t="str">
        <f>_xlfn.IFNA(VLOOKUP(A141,'Workout Data'!$B$2:$D$49,2,FALSE),"No")</f>
        <v>No</v>
      </c>
      <c r="D141">
        <v>5</v>
      </c>
      <c r="E141" t="s">
        <v>106</v>
      </c>
      <c r="F141">
        <v>4234</v>
      </c>
    </row>
    <row r="142" spans="1:6" x14ac:dyDescent="0.25">
      <c r="A142" s="1">
        <v>44463</v>
      </c>
      <c r="B142">
        <v>4163</v>
      </c>
      <c r="C142" t="str">
        <f>_xlfn.IFNA(VLOOKUP(A142,'Workout Data'!$B$2:$D$49,2,FALSE),"No")</f>
        <v>No</v>
      </c>
      <c r="D142">
        <v>6</v>
      </c>
      <c r="E142" t="s">
        <v>100</v>
      </c>
      <c r="F142">
        <v>4163</v>
      </c>
    </row>
    <row r="143" spans="1:6" x14ac:dyDescent="0.25">
      <c r="A143" s="1">
        <v>44464</v>
      </c>
      <c r="B143">
        <v>7308</v>
      </c>
      <c r="C143" t="str">
        <f>_xlfn.IFNA(VLOOKUP(A143,'Workout Data'!$B$2:$D$49,2,FALSE),"No")</f>
        <v>No</v>
      </c>
      <c r="D143">
        <v>7</v>
      </c>
      <c r="E143" t="s">
        <v>101</v>
      </c>
      <c r="F143">
        <v>7308</v>
      </c>
    </row>
    <row r="144" spans="1:6" x14ac:dyDescent="0.25">
      <c r="A144" s="1">
        <v>44465</v>
      </c>
      <c r="B144">
        <v>7780</v>
      </c>
      <c r="C144" t="str">
        <f>_xlfn.IFNA(VLOOKUP(A144,'Workout Data'!$B$2:$D$49,2,FALSE),"No")</f>
        <v>No</v>
      </c>
      <c r="D144">
        <v>1</v>
      </c>
      <c r="E144" t="s">
        <v>102</v>
      </c>
      <c r="F144">
        <v>7780</v>
      </c>
    </row>
    <row r="145" spans="1:6" x14ac:dyDescent="0.25">
      <c r="A145" s="1">
        <v>44466</v>
      </c>
      <c r="B145">
        <v>7297</v>
      </c>
      <c r="C145" t="str">
        <f>_xlfn.IFNA(VLOOKUP(A145,'Workout Data'!$B$2:$D$49,2,FALSE),"No")</f>
        <v>No</v>
      </c>
      <c r="D145">
        <v>2</v>
      </c>
      <c r="E145" t="s">
        <v>103</v>
      </c>
      <c r="F145">
        <v>7297</v>
      </c>
    </row>
    <row r="146" spans="1:6" x14ac:dyDescent="0.25">
      <c r="A146" s="1">
        <v>44467</v>
      </c>
      <c r="B146">
        <v>4583</v>
      </c>
      <c r="C146" t="str">
        <f>_xlfn.IFNA(VLOOKUP(A146,'Workout Data'!$B$2:$D$49,2,FALSE),"No")</f>
        <v>No</v>
      </c>
      <c r="D146">
        <v>3</v>
      </c>
      <c r="E146" t="s">
        <v>104</v>
      </c>
      <c r="F146">
        <v>4583</v>
      </c>
    </row>
    <row r="147" spans="1:6" x14ac:dyDescent="0.25">
      <c r="A147" s="1">
        <v>44468</v>
      </c>
      <c r="B147">
        <v>6257</v>
      </c>
      <c r="C147" t="str">
        <f>_xlfn.IFNA(VLOOKUP(A147,'Workout Data'!$B$2:$D$49,2,FALSE),"No")</f>
        <v>No</v>
      </c>
      <c r="D147">
        <v>4</v>
      </c>
      <c r="E147" t="s">
        <v>105</v>
      </c>
      <c r="F147">
        <v>6257</v>
      </c>
    </row>
    <row r="148" spans="1:6" x14ac:dyDescent="0.25">
      <c r="A148" s="1">
        <v>44469</v>
      </c>
      <c r="B148">
        <v>11402</v>
      </c>
      <c r="C148" t="str">
        <f>_xlfn.IFNA(VLOOKUP(A148,'Workout Data'!$B$2:$D$49,2,FALSE),"No")</f>
        <v>No</v>
      </c>
      <c r="D148">
        <v>5</v>
      </c>
      <c r="E148" t="s">
        <v>106</v>
      </c>
      <c r="F148">
        <v>11402</v>
      </c>
    </row>
    <row r="149" spans="1:6" x14ac:dyDescent="0.25">
      <c r="A149" s="1">
        <v>44470</v>
      </c>
      <c r="B149">
        <v>11197</v>
      </c>
      <c r="C149" t="str">
        <f>_xlfn.IFNA(VLOOKUP(A149,'Workout Data'!$B$2:$D$49,2,FALSE),"No")</f>
        <v>No</v>
      </c>
      <c r="D149">
        <v>6</v>
      </c>
      <c r="E149" t="s">
        <v>100</v>
      </c>
      <c r="F149">
        <v>11197</v>
      </c>
    </row>
    <row r="150" spans="1:6" x14ac:dyDescent="0.25">
      <c r="A150" s="1">
        <v>44471</v>
      </c>
      <c r="B150">
        <v>5228</v>
      </c>
      <c r="C150" t="str">
        <f>_xlfn.IFNA(VLOOKUP(A150,'Workout Data'!$B$2:$D$49,2,FALSE),"No")</f>
        <v>No</v>
      </c>
      <c r="D150">
        <v>7</v>
      </c>
      <c r="E150" t="s">
        <v>101</v>
      </c>
      <c r="F150">
        <v>5228</v>
      </c>
    </row>
    <row r="151" spans="1:6" x14ac:dyDescent="0.25">
      <c r="A151" s="1">
        <v>44472</v>
      </c>
      <c r="B151">
        <v>7514</v>
      </c>
      <c r="C151" t="str">
        <f>_xlfn.IFNA(VLOOKUP(A151,'Workout Data'!$B$2:$D$49,2,FALSE),"No")</f>
        <v>No</v>
      </c>
      <c r="D151">
        <v>1</v>
      </c>
      <c r="E151" t="s">
        <v>102</v>
      </c>
      <c r="F151">
        <v>7514</v>
      </c>
    </row>
    <row r="152" spans="1:6" x14ac:dyDescent="0.25">
      <c r="A152" s="1">
        <v>44473</v>
      </c>
      <c r="B152">
        <v>3927</v>
      </c>
      <c r="C152" t="str">
        <f>_xlfn.IFNA(VLOOKUP(A152,'Workout Data'!$B$2:$D$49,2,FALSE),"No")</f>
        <v>No</v>
      </c>
      <c r="D152">
        <v>2</v>
      </c>
      <c r="E152" t="s">
        <v>103</v>
      </c>
      <c r="F152">
        <v>3927</v>
      </c>
    </row>
    <row r="153" spans="1:6" x14ac:dyDescent="0.25">
      <c r="A153" s="1">
        <v>44474</v>
      </c>
      <c r="B153">
        <v>3429</v>
      </c>
      <c r="C153" t="str">
        <f>_xlfn.IFNA(VLOOKUP(A153,'Workout Data'!$B$2:$D$49,2,FALSE),"No")</f>
        <v>No</v>
      </c>
      <c r="D153">
        <v>3</v>
      </c>
      <c r="E153" t="s">
        <v>104</v>
      </c>
      <c r="F153">
        <v>3429</v>
      </c>
    </row>
    <row r="154" spans="1:6" x14ac:dyDescent="0.25">
      <c r="A154" s="1">
        <v>44475</v>
      </c>
      <c r="B154">
        <v>5884</v>
      </c>
      <c r="C154" t="str">
        <f>_xlfn.IFNA(VLOOKUP(A154,'Workout Data'!$B$2:$D$49,2,FALSE),"No")</f>
        <v>Yes</v>
      </c>
      <c r="D154">
        <v>4</v>
      </c>
      <c r="E154" t="s">
        <v>105</v>
      </c>
      <c r="F154">
        <v>5884</v>
      </c>
    </row>
    <row r="155" spans="1:6" x14ac:dyDescent="0.25">
      <c r="A155" s="1">
        <v>44476</v>
      </c>
      <c r="B155">
        <v>8186</v>
      </c>
      <c r="C155" t="str">
        <f>_xlfn.IFNA(VLOOKUP(A155,'Workout Data'!$B$2:$D$49,2,FALSE),"No")</f>
        <v>No</v>
      </c>
      <c r="D155">
        <v>5</v>
      </c>
      <c r="E155" t="s">
        <v>106</v>
      </c>
      <c r="F155">
        <v>8186</v>
      </c>
    </row>
    <row r="156" spans="1:6" x14ac:dyDescent="0.25">
      <c r="A156" s="1">
        <v>44477</v>
      </c>
      <c r="B156">
        <v>8676</v>
      </c>
      <c r="C156" t="str">
        <f>_xlfn.IFNA(VLOOKUP(A156,'Workout Data'!$B$2:$D$49,2,FALSE),"No")</f>
        <v>Yes</v>
      </c>
      <c r="D156">
        <v>6</v>
      </c>
      <c r="E156" t="s">
        <v>100</v>
      </c>
      <c r="F156">
        <v>8676</v>
      </c>
    </row>
    <row r="157" spans="1:6" x14ac:dyDescent="0.25">
      <c r="A157" s="1">
        <v>44478</v>
      </c>
      <c r="B157">
        <v>11303</v>
      </c>
      <c r="C157" t="str">
        <f>_xlfn.IFNA(VLOOKUP(A157,'Workout Data'!$B$2:$D$49,2,FALSE),"No")</f>
        <v>No</v>
      </c>
      <c r="D157">
        <v>7</v>
      </c>
      <c r="E157" t="s">
        <v>101</v>
      </c>
      <c r="F157">
        <v>11303</v>
      </c>
    </row>
    <row r="158" spans="1:6" x14ac:dyDescent="0.25">
      <c r="A158" s="1">
        <v>44479</v>
      </c>
      <c r="B158">
        <v>12136</v>
      </c>
      <c r="C158" t="str">
        <f>_xlfn.IFNA(VLOOKUP(A158,'Workout Data'!$B$2:$D$49,2,FALSE),"No")</f>
        <v>Yes</v>
      </c>
      <c r="D158">
        <v>1</v>
      </c>
      <c r="E158" t="s">
        <v>102</v>
      </c>
      <c r="F158">
        <v>12136</v>
      </c>
    </row>
    <row r="159" spans="1:6" x14ac:dyDescent="0.25">
      <c r="A159" s="1">
        <v>44480</v>
      </c>
      <c r="B159">
        <v>7731</v>
      </c>
      <c r="C159" t="str">
        <f>_xlfn.IFNA(VLOOKUP(A159,'Workout Data'!$B$2:$D$49,2,FALSE),"No")</f>
        <v>No</v>
      </c>
      <c r="D159">
        <v>2</v>
      </c>
      <c r="E159" t="s">
        <v>103</v>
      </c>
      <c r="F159">
        <v>7731</v>
      </c>
    </row>
    <row r="160" spans="1:6" x14ac:dyDescent="0.25">
      <c r="A160" s="1">
        <v>44481</v>
      </c>
      <c r="B160">
        <v>4394</v>
      </c>
      <c r="C160" t="str">
        <f>_xlfn.IFNA(VLOOKUP(A160,'Workout Data'!$B$2:$D$49,2,FALSE),"No")</f>
        <v>No</v>
      </c>
      <c r="D160">
        <v>3</v>
      </c>
      <c r="E160" t="s">
        <v>104</v>
      </c>
      <c r="F160">
        <v>4394</v>
      </c>
    </row>
    <row r="161" spans="1:6" x14ac:dyDescent="0.25">
      <c r="A161" s="1">
        <v>44482</v>
      </c>
      <c r="B161">
        <v>6292</v>
      </c>
      <c r="C161" t="str">
        <f>_xlfn.IFNA(VLOOKUP(A161,'Workout Data'!$B$2:$D$49,2,FALSE),"No")</f>
        <v>No</v>
      </c>
      <c r="D161">
        <v>4</v>
      </c>
      <c r="E161" t="s">
        <v>105</v>
      </c>
      <c r="F161">
        <v>6292</v>
      </c>
    </row>
    <row r="162" spans="1:6" x14ac:dyDescent="0.25">
      <c r="A162" s="1">
        <v>44483</v>
      </c>
      <c r="B162">
        <v>14128</v>
      </c>
      <c r="C162" t="str">
        <f>_xlfn.IFNA(VLOOKUP(A162,'Workout Data'!$B$2:$D$49,2,FALSE),"No")</f>
        <v>Yes</v>
      </c>
      <c r="D162">
        <v>5</v>
      </c>
      <c r="E162" t="s">
        <v>106</v>
      </c>
      <c r="F162">
        <v>14128</v>
      </c>
    </row>
    <row r="163" spans="1:6" x14ac:dyDescent="0.25">
      <c r="A163" s="1">
        <v>44484</v>
      </c>
      <c r="B163">
        <v>4386</v>
      </c>
      <c r="C163" t="str">
        <f>_xlfn.IFNA(VLOOKUP(A163,'Workout Data'!$B$2:$D$49,2,FALSE),"No")</f>
        <v>No</v>
      </c>
      <c r="D163">
        <v>6</v>
      </c>
      <c r="E163" t="s">
        <v>100</v>
      </c>
      <c r="F163">
        <v>4386</v>
      </c>
    </row>
    <row r="164" spans="1:6" x14ac:dyDescent="0.25">
      <c r="A164" s="1">
        <v>44485</v>
      </c>
      <c r="B164">
        <v>5488</v>
      </c>
      <c r="C164" t="str">
        <f>_xlfn.IFNA(VLOOKUP(A164,'Workout Data'!$B$2:$D$49,2,FALSE),"No")</f>
        <v>No</v>
      </c>
      <c r="D164">
        <v>7</v>
      </c>
      <c r="E164" t="s">
        <v>101</v>
      </c>
      <c r="F164">
        <v>5488</v>
      </c>
    </row>
    <row r="165" spans="1:6" x14ac:dyDescent="0.25">
      <c r="A165" s="1">
        <v>44486</v>
      </c>
      <c r="B165">
        <v>2881</v>
      </c>
      <c r="C165" t="str">
        <f>_xlfn.IFNA(VLOOKUP(A165,'Workout Data'!$B$2:$D$49,2,FALSE),"No")</f>
        <v>No</v>
      </c>
      <c r="D165">
        <v>1</v>
      </c>
      <c r="E165" t="s">
        <v>102</v>
      </c>
      <c r="F165">
        <v>2881</v>
      </c>
    </row>
    <row r="166" spans="1:6" x14ac:dyDescent="0.25">
      <c r="A166" s="1">
        <v>44487</v>
      </c>
      <c r="B166">
        <v>5404</v>
      </c>
      <c r="C166" t="str">
        <f>_xlfn.IFNA(VLOOKUP(A166,'Workout Data'!$B$2:$D$49,2,FALSE),"No")</f>
        <v>No</v>
      </c>
      <c r="D166">
        <v>2</v>
      </c>
      <c r="E166" t="s">
        <v>103</v>
      </c>
      <c r="F166">
        <v>5404</v>
      </c>
    </row>
    <row r="167" spans="1:6" x14ac:dyDescent="0.25">
      <c r="A167" s="1">
        <v>44488</v>
      </c>
      <c r="B167">
        <v>7032</v>
      </c>
      <c r="C167" t="str">
        <f>_xlfn.IFNA(VLOOKUP(A167,'Workout Data'!$B$2:$D$49,2,FALSE),"No")</f>
        <v>Yes</v>
      </c>
      <c r="D167">
        <v>3</v>
      </c>
      <c r="E167" t="s">
        <v>104</v>
      </c>
      <c r="F167">
        <v>7032</v>
      </c>
    </row>
    <row r="168" spans="1:6" x14ac:dyDescent="0.25">
      <c r="A168" s="1">
        <v>44489</v>
      </c>
      <c r="B168">
        <v>5684</v>
      </c>
      <c r="C168" t="str">
        <f>_xlfn.IFNA(VLOOKUP(A168,'Workout Data'!$B$2:$D$49,2,FALSE),"No")</f>
        <v>No</v>
      </c>
      <c r="D168">
        <v>4</v>
      </c>
      <c r="E168" t="s">
        <v>105</v>
      </c>
      <c r="F168">
        <v>5684</v>
      </c>
    </row>
    <row r="169" spans="1:6" x14ac:dyDescent="0.25">
      <c r="A169" s="1">
        <v>44490</v>
      </c>
      <c r="B169">
        <v>8609</v>
      </c>
      <c r="C169" t="str">
        <f>_xlfn.IFNA(VLOOKUP(A169,'Workout Data'!$B$2:$D$49,2,FALSE),"No")</f>
        <v>Yes</v>
      </c>
      <c r="D169">
        <v>5</v>
      </c>
      <c r="E169" t="s">
        <v>106</v>
      </c>
      <c r="F169">
        <v>8609</v>
      </c>
    </row>
    <row r="170" spans="1:6" x14ac:dyDescent="0.25">
      <c r="A170" s="1">
        <v>44491</v>
      </c>
      <c r="B170">
        <v>9200</v>
      </c>
      <c r="C170" t="str">
        <f>_xlfn.IFNA(VLOOKUP(A170,'Workout Data'!$B$2:$D$49,2,FALSE),"No")</f>
        <v>No</v>
      </c>
      <c r="D170">
        <v>6</v>
      </c>
      <c r="E170" t="s">
        <v>100</v>
      </c>
      <c r="F170">
        <v>9200</v>
      </c>
    </row>
    <row r="171" spans="1:6" x14ac:dyDescent="0.25">
      <c r="A171" s="1">
        <v>44492</v>
      </c>
      <c r="B171">
        <v>7561</v>
      </c>
      <c r="C171" t="str">
        <f>_xlfn.IFNA(VLOOKUP(A171,'Workout Data'!$B$2:$D$49,2,FALSE),"No")</f>
        <v>Yes</v>
      </c>
      <c r="D171">
        <v>7</v>
      </c>
      <c r="E171" t="s">
        <v>101</v>
      </c>
      <c r="F171">
        <v>7561</v>
      </c>
    </row>
    <row r="172" spans="1:6" x14ac:dyDescent="0.25">
      <c r="A172" s="1">
        <v>44493</v>
      </c>
      <c r="B172">
        <v>5788</v>
      </c>
      <c r="C172" t="str">
        <f>_xlfn.IFNA(VLOOKUP(A172,'Workout Data'!$B$2:$D$49,2,FALSE),"No")</f>
        <v>No</v>
      </c>
      <c r="D172">
        <v>1</v>
      </c>
      <c r="E172" t="s">
        <v>102</v>
      </c>
      <c r="F172">
        <v>5788</v>
      </c>
    </row>
    <row r="173" spans="1:6" x14ac:dyDescent="0.25">
      <c r="A173" s="1">
        <v>44494</v>
      </c>
      <c r="B173">
        <v>5928</v>
      </c>
      <c r="C173" t="str">
        <f>_xlfn.IFNA(VLOOKUP(A173,'Workout Data'!$B$2:$D$49,2,FALSE),"No")</f>
        <v>No</v>
      </c>
      <c r="D173">
        <v>2</v>
      </c>
      <c r="E173" t="s">
        <v>103</v>
      </c>
      <c r="F173">
        <v>5928</v>
      </c>
    </row>
    <row r="174" spans="1:6" x14ac:dyDescent="0.25">
      <c r="A174" s="1">
        <v>44495</v>
      </c>
      <c r="B174">
        <v>3885</v>
      </c>
      <c r="C174" t="str">
        <f>_xlfn.IFNA(VLOOKUP(A174,'Workout Data'!$B$2:$D$49,2,FALSE),"No")</f>
        <v>No</v>
      </c>
      <c r="D174">
        <v>3</v>
      </c>
      <c r="E174" t="s">
        <v>104</v>
      </c>
      <c r="F174">
        <v>3885</v>
      </c>
    </row>
    <row r="175" spans="1:6" x14ac:dyDescent="0.25">
      <c r="A175" s="1">
        <v>44496</v>
      </c>
      <c r="B175">
        <v>5025</v>
      </c>
      <c r="C175" t="str">
        <f>_xlfn.IFNA(VLOOKUP(A175,'Workout Data'!$B$2:$D$49,2,FALSE),"No")</f>
        <v>No</v>
      </c>
      <c r="D175">
        <v>4</v>
      </c>
      <c r="E175" t="s">
        <v>105</v>
      </c>
      <c r="F175">
        <v>5025</v>
      </c>
    </row>
    <row r="176" spans="1:6" x14ac:dyDescent="0.25">
      <c r="A176" s="1">
        <v>44497</v>
      </c>
      <c r="B176">
        <v>4389</v>
      </c>
      <c r="C176" t="str">
        <f>_xlfn.IFNA(VLOOKUP(A176,'Workout Data'!$B$2:$D$49,2,FALSE),"No")</f>
        <v>No</v>
      </c>
      <c r="D176">
        <v>5</v>
      </c>
      <c r="E176" t="s">
        <v>106</v>
      </c>
      <c r="F176">
        <v>4389</v>
      </c>
    </row>
    <row r="177" spans="1:6" x14ac:dyDescent="0.25">
      <c r="A177" s="1">
        <v>44498</v>
      </c>
      <c r="B177">
        <v>6922</v>
      </c>
      <c r="C177" t="str">
        <f>_xlfn.IFNA(VLOOKUP(A177,'Workout Data'!$B$2:$D$49,2,FALSE),"No")</f>
        <v>No</v>
      </c>
      <c r="D177">
        <v>6</v>
      </c>
      <c r="E177" t="s">
        <v>100</v>
      </c>
      <c r="F177">
        <v>6922</v>
      </c>
    </row>
    <row r="178" spans="1:6" x14ac:dyDescent="0.25">
      <c r="A178" s="1">
        <v>44499</v>
      </c>
      <c r="B178">
        <v>6898</v>
      </c>
      <c r="C178" t="str">
        <f>_xlfn.IFNA(VLOOKUP(A178,'Workout Data'!$B$2:$D$49,2,FALSE),"No")</f>
        <v>No</v>
      </c>
      <c r="D178">
        <v>7</v>
      </c>
      <c r="E178" t="s">
        <v>101</v>
      </c>
      <c r="F178">
        <v>6898</v>
      </c>
    </row>
    <row r="179" spans="1:6" x14ac:dyDescent="0.25">
      <c r="A179" s="1">
        <v>44500</v>
      </c>
      <c r="B179">
        <v>2679</v>
      </c>
      <c r="C179" t="str">
        <f>_xlfn.IFNA(VLOOKUP(A179,'Workout Data'!$B$2:$D$49,2,FALSE),"No")</f>
        <v>No</v>
      </c>
      <c r="D179">
        <v>1</v>
      </c>
      <c r="E179" t="s">
        <v>102</v>
      </c>
      <c r="F179">
        <v>2679</v>
      </c>
    </row>
    <row r="180" spans="1:6" x14ac:dyDescent="0.25">
      <c r="A180" s="1">
        <v>44501</v>
      </c>
      <c r="B180">
        <v>4857</v>
      </c>
      <c r="C180" t="str">
        <f>_xlfn.IFNA(VLOOKUP(A180,'Workout Data'!$B$2:$D$49,2,FALSE),"No")</f>
        <v>Yes</v>
      </c>
      <c r="D180">
        <v>2</v>
      </c>
      <c r="E180" t="s">
        <v>103</v>
      </c>
      <c r="F180">
        <v>4857</v>
      </c>
    </row>
    <row r="181" spans="1:6" x14ac:dyDescent="0.25">
      <c r="A181" s="1">
        <v>44502</v>
      </c>
      <c r="B181">
        <v>5111</v>
      </c>
      <c r="C181" t="str">
        <f>_xlfn.IFNA(VLOOKUP(A181,'Workout Data'!$B$2:$D$49,2,FALSE),"No")</f>
        <v>No</v>
      </c>
      <c r="D181">
        <v>3</v>
      </c>
      <c r="E181" t="s">
        <v>104</v>
      </c>
      <c r="F181">
        <v>5111</v>
      </c>
    </row>
    <row r="182" spans="1:6" x14ac:dyDescent="0.25">
      <c r="A182" s="1">
        <v>44503</v>
      </c>
      <c r="B182">
        <v>5809</v>
      </c>
      <c r="C182" t="str">
        <f>_xlfn.IFNA(VLOOKUP(A182,'Workout Data'!$B$2:$D$49,2,FALSE),"No")</f>
        <v>No</v>
      </c>
      <c r="D182">
        <v>4</v>
      </c>
      <c r="E182" t="s">
        <v>105</v>
      </c>
      <c r="F182">
        <v>5809</v>
      </c>
    </row>
    <row r="183" spans="1:6" x14ac:dyDescent="0.25">
      <c r="A183" s="1">
        <v>44504</v>
      </c>
      <c r="B183">
        <v>3142</v>
      </c>
      <c r="C183" t="str">
        <f>_xlfn.IFNA(VLOOKUP(A183,'Workout Data'!$B$2:$D$49,2,FALSE),"No")</f>
        <v>No</v>
      </c>
      <c r="D183">
        <v>5</v>
      </c>
      <c r="E183" t="s">
        <v>106</v>
      </c>
      <c r="F183">
        <v>3142</v>
      </c>
    </row>
    <row r="184" spans="1:6" x14ac:dyDescent="0.25">
      <c r="A184" s="1">
        <v>44505</v>
      </c>
      <c r="B184">
        <v>1687</v>
      </c>
      <c r="C184" t="str">
        <f>_xlfn.IFNA(VLOOKUP(A184,'Workout Data'!$B$2:$D$49,2,FALSE),"No")</f>
        <v>No</v>
      </c>
      <c r="D184">
        <v>6</v>
      </c>
      <c r="E184" t="s">
        <v>100</v>
      </c>
      <c r="F184">
        <v>1687</v>
      </c>
    </row>
    <row r="185" spans="1:6" x14ac:dyDescent="0.25">
      <c r="A185" s="1">
        <v>44506</v>
      </c>
      <c r="B185">
        <v>3451</v>
      </c>
      <c r="C185" t="str">
        <f>_xlfn.IFNA(VLOOKUP(A185,'Workout Data'!$B$2:$D$49,2,FALSE),"No")</f>
        <v>No</v>
      </c>
      <c r="D185">
        <v>7</v>
      </c>
      <c r="E185" t="s">
        <v>101</v>
      </c>
      <c r="F185">
        <v>3451</v>
      </c>
    </row>
    <row r="186" spans="1:6" x14ac:dyDescent="0.25">
      <c r="A186" s="1">
        <v>44507</v>
      </c>
      <c r="B186">
        <v>4909</v>
      </c>
      <c r="C186" t="str">
        <f>_xlfn.IFNA(VLOOKUP(A186,'Workout Data'!$B$2:$D$49,2,FALSE),"No")</f>
        <v>No</v>
      </c>
      <c r="D186">
        <v>1</v>
      </c>
      <c r="E186" t="s">
        <v>102</v>
      </c>
      <c r="F186">
        <v>4909</v>
      </c>
    </row>
    <row r="187" spans="1:6" x14ac:dyDescent="0.25">
      <c r="A187" s="1">
        <v>44508</v>
      </c>
      <c r="B187">
        <v>3689</v>
      </c>
      <c r="C187" t="str">
        <f>_xlfn.IFNA(VLOOKUP(A187,'Workout Data'!$B$2:$D$49,2,FALSE),"No")</f>
        <v>No</v>
      </c>
      <c r="D187">
        <v>2</v>
      </c>
      <c r="E187" t="s">
        <v>103</v>
      </c>
      <c r="F187">
        <v>3689</v>
      </c>
    </row>
    <row r="188" spans="1:6" x14ac:dyDescent="0.25">
      <c r="A188" s="1">
        <v>44509</v>
      </c>
      <c r="B188">
        <v>5600</v>
      </c>
      <c r="C188" t="str">
        <f>_xlfn.IFNA(VLOOKUP(A188,'Workout Data'!$B$2:$D$49,2,FALSE),"No")</f>
        <v>Yes</v>
      </c>
      <c r="D188">
        <v>3</v>
      </c>
      <c r="E188" t="s">
        <v>104</v>
      </c>
      <c r="F188">
        <v>5600</v>
      </c>
    </row>
    <row r="189" spans="1:6" x14ac:dyDescent="0.25">
      <c r="A189" s="1">
        <v>44510</v>
      </c>
      <c r="B189">
        <v>3367</v>
      </c>
      <c r="C189" t="str">
        <f>_xlfn.IFNA(VLOOKUP(A189,'Workout Data'!$B$2:$D$49,2,FALSE),"No")</f>
        <v>No</v>
      </c>
      <c r="D189">
        <v>4</v>
      </c>
      <c r="E189" t="s">
        <v>105</v>
      </c>
      <c r="F189">
        <v>3367</v>
      </c>
    </row>
    <row r="190" spans="1:6" x14ac:dyDescent="0.25">
      <c r="A190" s="1">
        <v>44511</v>
      </c>
      <c r="B190">
        <v>10656</v>
      </c>
      <c r="C190" t="str">
        <f>_xlfn.IFNA(VLOOKUP(A190,'Workout Data'!$B$2:$D$49,2,FALSE),"No")</f>
        <v>No</v>
      </c>
      <c r="D190">
        <v>5</v>
      </c>
      <c r="E190" t="s">
        <v>106</v>
      </c>
      <c r="F190">
        <v>10656</v>
      </c>
    </row>
    <row r="191" spans="1:6" x14ac:dyDescent="0.25">
      <c r="A191" s="1">
        <v>44512</v>
      </c>
      <c r="B191">
        <v>4939</v>
      </c>
      <c r="C191" t="str">
        <f>_xlfn.IFNA(VLOOKUP(A191,'Workout Data'!$B$2:$D$49,2,FALSE),"No")</f>
        <v>Yes</v>
      </c>
      <c r="D191">
        <v>6</v>
      </c>
      <c r="E191" t="s">
        <v>100</v>
      </c>
      <c r="F191">
        <v>4939</v>
      </c>
    </row>
    <row r="192" spans="1:6" x14ac:dyDescent="0.25">
      <c r="A192" s="1">
        <v>44513</v>
      </c>
      <c r="B192">
        <v>2756</v>
      </c>
      <c r="C192" t="str">
        <f>_xlfn.IFNA(VLOOKUP(A192,'Workout Data'!$B$2:$D$49,2,FALSE),"No")</f>
        <v>No</v>
      </c>
      <c r="D192">
        <v>7</v>
      </c>
      <c r="E192" t="s">
        <v>101</v>
      </c>
      <c r="F192">
        <v>2756</v>
      </c>
    </row>
    <row r="193" spans="1:6" x14ac:dyDescent="0.25">
      <c r="A193" s="1">
        <v>44514</v>
      </c>
      <c r="B193">
        <v>5447</v>
      </c>
      <c r="C193" t="str">
        <f>_xlfn.IFNA(VLOOKUP(A193,'Workout Data'!$B$2:$D$49,2,FALSE),"No")</f>
        <v>No</v>
      </c>
      <c r="D193">
        <v>1</v>
      </c>
      <c r="E193" t="s">
        <v>102</v>
      </c>
      <c r="F193">
        <v>5447</v>
      </c>
    </row>
    <row r="194" spans="1:6" x14ac:dyDescent="0.25">
      <c r="A194" s="1">
        <v>44515</v>
      </c>
      <c r="B194">
        <v>6151</v>
      </c>
      <c r="C194" t="str">
        <f>_xlfn.IFNA(VLOOKUP(A194,'Workout Data'!$B$2:$D$49,2,FALSE),"No")</f>
        <v>No</v>
      </c>
      <c r="D194">
        <v>2</v>
      </c>
      <c r="E194" t="s">
        <v>103</v>
      </c>
      <c r="F194">
        <v>6151</v>
      </c>
    </row>
    <row r="195" spans="1:6" x14ac:dyDescent="0.25">
      <c r="A195" s="1">
        <v>44516</v>
      </c>
      <c r="B195">
        <v>2797</v>
      </c>
      <c r="C195" t="str">
        <f>_xlfn.IFNA(VLOOKUP(A195,'Workout Data'!$B$2:$D$49,2,FALSE),"No")</f>
        <v>No</v>
      </c>
      <c r="D195">
        <v>3</v>
      </c>
      <c r="E195" t="s">
        <v>104</v>
      </c>
      <c r="F195">
        <v>2797</v>
      </c>
    </row>
    <row r="196" spans="1:6" x14ac:dyDescent="0.25">
      <c r="A196" s="1">
        <v>44517</v>
      </c>
      <c r="B196">
        <v>5463</v>
      </c>
      <c r="C196" t="str">
        <f>_xlfn.IFNA(VLOOKUP(A196,'Workout Data'!$B$2:$D$49,2,FALSE),"No")</f>
        <v>No</v>
      </c>
      <c r="D196">
        <v>4</v>
      </c>
      <c r="E196" t="s">
        <v>105</v>
      </c>
      <c r="F196">
        <v>5463</v>
      </c>
    </row>
    <row r="197" spans="1:6" x14ac:dyDescent="0.25">
      <c r="A197" s="1">
        <v>44518</v>
      </c>
      <c r="B197">
        <v>5915</v>
      </c>
      <c r="C197" t="str">
        <f>_xlfn.IFNA(VLOOKUP(A197,'Workout Data'!$B$2:$D$49,2,FALSE),"No")</f>
        <v>No</v>
      </c>
      <c r="D197">
        <v>5</v>
      </c>
      <c r="E197" t="s">
        <v>106</v>
      </c>
      <c r="F197">
        <v>5915</v>
      </c>
    </row>
    <row r="198" spans="1:6" x14ac:dyDescent="0.25">
      <c r="A198" s="1">
        <v>44519</v>
      </c>
      <c r="B198">
        <v>6065</v>
      </c>
      <c r="C198" t="str">
        <f>_xlfn.IFNA(VLOOKUP(A198,'Workout Data'!$B$2:$D$49,2,FALSE),"No")</f>
        <v>No</v>
      </c>
      <c r="D198">
        <v>6</v>
      </c>
      <c r="E198" t="s">
        <v>100</v>
      </c>
      <c r="F198">
        <v>6065</v>
      </c>
    </row>
    <row r="199" spans="1:6" x14ac:dyDescent="0.25">
      <c r="A199" s="1">
        <v>44520</v>
      </c>
      <c r="B199">
        <v>5935</v>
      </c>
      <c r="C199" t="str">
        <f>_xlfn.IFNA(VLOOKUP(A199,'Workout Data'!$B$2:$D$49,2,FALSE),"No")</f>
        <v>No</v>
      </c>
      <c r="D199">
        <v>7</v>
      </c>
      <c r="E199" t="s">
        <v>101</v>
      </c>
      <c r="F199">
        <v>5935</v>
      </c>
    </row>
    <row r="200" spans="1:6" x14ac:dyDescent="0.25">
      <c r="A200" s="1">
        <v>44521</v>
      </c>
      <c r="B200">
        <v>4246</v>
      </c>
      <c r="C200" t="str">
        <f>_xlfn.IFNA(VLOOKUP(A200,'Workout Data'!$B$2:$D$49,2,FALSE),"No")</f>
        <v>No</v>
      </c>
      <c r="D200">
        <v>1</v>
      </c>
      <c r="E200" t="s">
        <v>102</v>
      </c>
      <c r="F200">
        <v>4246</v>
      </c>
    </row>
    <row r="201" spans="1:6" x14ac:dyDescent="0.25">
      <c r="A201" s="1">
        <v>44522</v>
      </c>
      <c r="B201">
        <v>4066</v>
      </c>
      <c r="C201" t="str">
        <f>_xlfn.IFNA(VLOOKUP(A201,'Workout Data'!$B$2:$D$49,2,FALSE),"No")</f>
        <v>No</v>
      </c>
      <c r="D201">
        <v>2</v>
      </c>
      <c r="E201" t="s">
        <v>103</v>
      </c>
      <c r="F201">
        <v>4066</v>
      </c>
    </row>
    <row r="202" spans="1:6" x14ac:dyDescent="0.25">
      <c r="A202" s="1">
        <v>44523</v>
      </c>
      <c r="B202">
        <v>4317</v>
      </c>
      <c r="C202" t="str">
        <f>_xlfn.IFNA(VLOOKUP(A202,'Workout Data'!$B$2:$D$49,2,FALSE),"No")</f>
        <v>No</v>
      </c>
      <c r="D202">
        <v>3</v>
      </c>
      <c r="E202" t="s">
        <v>104</v>
      </c>
      <c r="F202">
        <v>4317</v>
      </c>
    </row>
    <row r="203" spans="1:6" x14ac:dyDescent="0.25">
      <c r="A203" s="1">
        <v>44524</v>
      </c>
      <c r="B203">
        <v>8157</v>
      </c>
      <c r="C203" t="str">
        <f>_xlfn.IFNA(VLOOKUP(A203,'Workout Data'!$B$2:$D$49,2,FALSE),"No")</f>
        <v>No</v>
      </c>
      <c r="D203">
        <v>4</v>
      </c>
      <c r="E203" t="s">
        <v>105</v>
      </c>
      <c r="F203">
        <v>8157</v>
      </c>
    </row>
    <row r="204" spans="1:6" x14ac:dyDescent="0.25">
      <c r="A204" s="1">
        <v>44525</v>
      </c>
      <c r="B204">
        <v>7574</v>
      </c>
      <c r="C204" t="str">
        <f>_xlfn.IFNA(VLOOKUP(A204,'Workout Data'!$B$2:$D$49,2,FALSE),"No")</f>
        <v>No</v>
      </c>
      <c r="D204">
        <v>5</v>
      </c>
      <c r="E204" t="s">
        <v>106</v>
      </c>
      <c r="F204">
        <v>7574</v>
      </c>
    </row>
    <row r="205" spans="1:6" x14ac:dyDescent="0.25">
      <c r="A205" s="1">
        <v>44526</v>
      </c>
      <c r="B205">
        <v>5320</v>
      </c>
      <c r="C205" t="str">
        <f>_xlfn.IFNA(VLOOKUP(A205,'Workout Data'!$B$2:$D$49,2,FALSE),"No")</f>
        <v>No</v>
      </c>
      <c r="D205">
        <v>6</v>
      </c>
      <c r="E205" t="s">
        <v>100</v>
      </c>
      <c r="F205">
        <v>5320</v>
      </c>
    </row>
    <row r="206" spans="1:6" x14ac:dyDescent="0.25">
      <c r="A206" s="1">
        <v>44527</v>
      </c>
      <c r="B206">
        <v>4579</v>
      </c>
      <c r="C206" t="str">
        <f>_xlfn.IFNA(VLOOKUP(A206,'Workout Data'!$B$2:$D$49,2,FALSE),"No")</f>
        <v>No</v>
      </c>
      <c r="D206">
        <v>7</v>
      </c>
      <c r="E206" t="s">
        <v>101</v>
      </c>
      <c r="F206">
        <v>4579</v>
      </c>
    </row>
    <row r="207" spans="1:6" x14ac:dyDescent="0.25">
      <c r="A207" s="1">
        <v>44528</v>
      </c>
      <c r="B207">
        <v>11040</v>
      </c>
      <c r="C207" t="str">
        <f>_xlfn.IFNA(VLOOKUP(A207,'Workout Data'!$B$2:$D$49,2,FALSE),"No")</f>
        <v>No</v>
      </c>
      <c r="D207">
        <v>1</v>
      </c>
      <c r="E207" t="s">
        <v>102</v>
      </c>
      <c r="F207">
        <v>11040</v>
      </c>
    </row>
    <row r="208" spans="1:6" x14ac:dyDescent="0.25">
      <c r="A208" s="1">
        <v>44529</v>
      </c>
      <c r="B208">
        <v>4013</v>
      </c>
      <c r="C208" t="str">
        <f>_xlfn.IFNA(VLOOKUP(A208,'Workout Data'!$B$2:$D$49,2,FALSE),"No")</f>
        <v>No</v>
      </c>
      <c r="D208">
        <v>2</v>
      </c>
      <c r="E208" t="s">
        <v>103</v>
      </c>
      <c r="F208">
        <v>4013</v>
      </c>
    </row>
    <row r="209" spans="1:6" x14ac:dyDescent="0.25">
      <c r="A209" s="1">
        <v>44530</v>
      </c>
      <c r="B209">
        <v>4731</v>
      </c>
      <c r="C209" t="str">
        <f>_xlfn.IFNA(VLOOKUP(A209,'Workout Data'!$B$2:$D$49,2,FALSE),"No")</f>
        <v>Yes</v>
      </c>
      <c r="D209">
        <v>3</v>
      </c>
      <c r="E209" t="s">
        <v>104</v>
      </c>
      <c r="F209">
        <v>4731</v>
      </c>
    </row>
    <row r="210" spans="1:6" x14ac:dyDescent="0.25">
      <c r="A210" s="1">
        <v>44531</v>
      </c>
      <c r="B210">
        <v>5000</v>
      </c>
      <c r="C210" t="str">
        <f>_xlfn.IFNA(VLOOKUP(A210,'Workout Data'!$B$2:$D$49,2,FALSE),"No")</f>
        <v>No</v>
      </c>
      <c r="D210">
        <v>4</v>
      </c>
      <c r="E210" t="s">
        <v>105</v>
      </c>
      <c r="F210">
        <v>5000</v>
      </c>
    </row>
    <row r="211" spans="1:6" x14ac:dyDescent="0.25">
      <c r="A211" s="1">
        <v>44532</v>
      </c>
      <c r="B211">
        <v>3557</v>
      </c>
      <c r="C211" t="str">
        <f>_xlfn.IFNA(VLOOKUP(A211,'Workout Data'!$B$2:$D$49,2,FALSE),"No")</f>
        <v>No</v>
      </c>
      <c r="D211">
        <v>5</v>
      </c>
      <c r="E211" t="s">
        <v>106</v>
      </c>
      <c r="F211">
        <v>3557</v>
      </c>
    </row>
    <row r="212" spans="1:6" x14ac:dyDescent="0.25">
      <c r="A212" s="1">
        <v>44533</v>
      </c>
      <c r="B212">
        <v>5424</v>
      </c>
      <c r="C212" t="str">
        <f>_xlfn.IFNA(VLOOKUP(A212,'Workout Data'!$B$2:$D$49,2,FALSE),"No")</f>
        <v>No</v>
      </c>
      <c r="D212">
        <v>6</v>
      </c>
      <c r="E212" t="s">
        <v>100</v>
      </c>
      <c r="F212">
        <v>5424</v>
      </c>
    </row>
    <row r="213" spans="1:6" x14ac:dyDescent="0.25">
      <c r="A213" s="1">
        <v>44534</v>
      </c>
      <c r="B213">
        <v>6203</v>
      </c>
      <c r="C213" t="str">
        <f>_xlfn.IFNA(VLOOKUP(A213,'Workout Data'!$B$2:$D$49,2,FALSE),"No")</f>
        <v>No</v>
      </c>
      <c r="D213">
        <v>7</v>
      </c>
      <c r="E213" t="s">
        <v>101</v>
      </c>
      <c r="F213">
        <v>6203</v>
      </c>
    </row>
    <row r="214" spans="1:6" x14ac:dyDescent="0.25">
      <c r="A214" s="1">
        <v>44535</v>
      </c>
      <c r="B214">
        <v>4024</v>
      </c>
      <c r="C214" t="str">
        <f>_xlfn.IFNA(VLOOKUP(A214,'Workout Data'!$B$2:$D$49,2,FALSE),"No")</f>
        <v>No</v>
      </c>
      <c r="D214">
        <v>1</v>
      </c>
      <c r="E214" t="s">
        <v>102</v>
      </c>
      <c r="F214">
        <v>4024</v>
      </c>
    </row>
    <row r="215" spans="1:6" x14ac:dyDescent="0.25">
      <c r="A215" s="1">
        <v>44536</v>
      </c>
      <c r="B215">
        <v>6048</v>
      </c>
      <c r="C215" t="str">
        <f>_xlfn.IFNA(VLOOKUP(A215,'Workout Data'!$B$2:$D$49,2,FALSE),"No")</f>
        <v>No</v>
      </c>
      <c r="D215">
        <v>2</v>
      </c>
      <c r="E215" t="s">
        <v>103</v>
      </c>
      <c r="F215">
        <v>6048</v>
      </c>
    </row>
    <row r="216" spans="1:6" x14ac:dyDescent="0.25">
      <c r="A216" s="1">
        <v>44537</v>
      </c>
      <c r="B216">
        <v>7111</v>
      </c>
      <c r="C216" t="str">
        <f>_xlfn.IFNA(VLOOKUP(A216,'Workout Data'!$B$2:$D$49,2,FALSE),"No")</f>
        <v>No</v>
      </c>
      <c r="D216">
        <v>3</v>
      </c>
      <c r="E216" t="s">
        <v>104</v>
      </c>
      <c r="F216">
        <v>7111</v>
      </c>
    </row>
    <row r="217" spans="1:6" x14ac:dyDescent="0.25">
      <c r="A217" s="1">
        <v>44538</v>
      </c>
      <c r="B217">
        <v>4360</v>
      </c>
      <c r="C217" t="str">
        <f>_xlfn.IFNA(VLOOKUP(A217,'Workout Data'!$B$2:$D$49,2,FALSE),"No")</f>
        <v>No</v>
      </c>
      <c r="D217">
        <v>4</v>
      </c>
      <c r="E217" t="s">
        <v>105</v>
      </c>
      <c r="F217">
        <v>4360</v>
      </c>
    </row>
    <row r="218" spans="1:6" x14ac:dyDescent="0.25">
      <c r="A218" s="1">
        <v>44539</v>
      </c>
      <c r="B218">
        <v>3598</v>
      </c>
      <c r="C218" t="str">
        <f>_xlfn.IFNA(VLOOKUP(A218,'Workout Data'!$B$2:$D$49,2,FALSE),"No")</f>
        <v>No</v>
      </c>
      <c r="D218">
        <v>5</v>
      </c>
      <c r="E218" t="s">
        <v>106</v>
      </c>
      <c r="F218">
        <v>3598</v>
      </c>
    </row>
    <row r="219" spans="1:6" x14ac:dyDescent="0.25">
      <c r="A219" s="1">
        <v>44540</v>
      </c>
      <c r="B219">
        <v>7936</v>
      </c>
      <c r="C219" t="str">
        <f>_xlfn.IFNA(VLOOKUP(A219,'Workout Data'!$B$2:$D$49,2,FALSE),"No")</f>
        <v>No</v>
      </c>
      <c r="D219">
        <v>6</v>
      </c>
      <c r="E219" t="s">
        <v>100</v>
      </c>
      <c r="F219">
        <v>7936</v>
      </c>
    </row>
    <row r="220" spans="1:6" x14ac:dyDescent="0.25">
      <c r="A220" s="1">
        <v>44541</v>
      </c>
      <c r="B220">
        <v>4898</v>
      </c>
      <c r="C220" t="str">
        <f>_xlfn.IFNA(VLOOKUP(A220,'Workout Data'!$B$2:$D$49,2,FALSE),"No")</f>
        <v>No</v>
      </c>
      <c r="D220">
        <v>7</v>
      </c>
      <c r="E220" t="s">
        <v>101</v>
      </c>
      <c r="F220">
        <v>4898</v>
      </c>
    </row>
    <row r="221" spans="1:6" x14ac:dyDescent="0.25">
      <c r="A221" s="1">
        <v>44542</v>
      </c>
      <c r="B221">
        <v>4603</v>
      </c>
      <c r="C221" t="str">
        <f>_xlfn.IFNA(VLOOKUP(A221,'Workout Data'!$B$2:$D$49,2,FALSE),"No")</f>
        <v>No</v>
      </c>
      <c r="D221">
        <v>1</v>
      </c>
      <c r="E221" t="s">
        <v>102</v>
      </c>
      <c r="F221">
        <v>4603</v>
      </c>
    </row>
    <row r="222" spans="1:6" x14ac:dyDescent="0.25">
      <c r="A222" s="1">
        <v>44543</v>
      </c>
      <c r="B222">
        <v>10164</v>
      </c>
      <c r="C222" t="str">
        <f>_xlfn.IFNA(VLOOKUP(A222,'Workout Data'!$B$2:$D$49,2,FALSE),"No")</f>
        <v>No</v>
      </c>
      <c r="D222">
        <v>2</v>
      </c>
      <c r="E222" t="s">
        <v>103</v>
      </c>
      <c r="F222">
        <v>10164</v>
      </c>
    </row>
    <row r="223" spans="1:6" x14ac:dyDescent="0.25">
      <c r="A223" s="1">
        <v>44544</v>
      </c>
      <c r="B223">
        <v>3722</v>
      </c>
      <c r="C223" t="str">
        <f>_xlfn.IFNA(VLOOKUP(A223,'Workout Data'!$B$2:$D$49,2,FALSE),"No")</f>
        <v>No</v>
      </c>
      <c r="D223">
        <v>3</v>
      </c>
      <c r="E223" t="s">
        <v>104</v>
      </c>
      <c r="F223">
        <v>3722</v>
      </c>
    </row>
    <row r="224" spans="1:6" x14ac:dyDescent="0.25">
      <c r="A224" s="1">
        <v>44545</v>
      </c>
      <c r="B224">
        <v>4948</v>
      </c>
      <c r="C224" t="str">
        <f>_xlfn.IFNA(VLOOKUP(A224,'Workout Data'!$B$2:$D$49,2,FALSE),"No")</f>
        <v>No</v>
      </c>
      <c r="D224">
        <v>4</v>
      </c>
      <c r="E224" t="s">
        <v>105</v>
      </c>
      <c r="F224">
        <v>4948</v>
      </c>
    </row>
    <row r="225" spans="1:6" x14ac:dyDescent="0.25">
      <c r="A225" s="1">
        <v>44546</v>
      </c>
      <c r="B225">
        <v>5591</v>
      </c>
      <c r="C225" t="str">
        <f>_xlfn.IFNA(VLOOKUP(A225,'Workout Data'!$B$2:$D$49,2,FALSE),"No")</f>
        <v>No</v>
      </c>
      <c r="D225">
        <v>5</v>
      </c>
      <c r="E225" t="s">
        <v>106</v>
      </c>
      <c r="F225">
        <v>5591</v>
      </c>
    </row>
    <row r="226" spans="1:6" x14ac:dyDescent="0.25">
      <c r="A226" s="1">
        <v>44547</v>
      </c>
      <c r="B226">
        <v>5173</v>
      </c>
      <c r="C226" t="str">
        <f>_xlfn.IFNA(VLOOKUP(A226,'Workout Data'!$B$2:$D$49,2,FALSE),"No")</f>
        <v>No</v>
      </c>
      <c r="D226">
        <v>6</v>
      </c>
      <c r="E226" t="s">
        <v>100</v>
      </c>
      <c r="F226">
        <v>5173</v>
      </c>
    </row>
    <row r="227" spans="1:6" x14ac:dyDescent="0.25">
      <c r="A227" s="1">
        <v>44548</v>
      </c>
      <c r="B227">
        <v>3803</v>
      </c>
      <c r="C227" t="str">
        <f>_xlfn.IFNA(VLOOKUP(A227,'Workout Data'!$B$2:$D$49,2,FALSE),"No")</f>
        <v>No</v>
      </c>
      <c r="D227">
        <v>7</v>
      </c>
      <c r="E227" t="s">
        <v>101</v>
      </c>
      <c r="F227">
        <v>3803</v>
      </c>
    </row>
    <row r="228" spans="1:6" x14ac:dyDescent="0.25">
      <c r="A228" s="1">
        <v>44549</v>
      </c>
      <c r="B228">
        <v>5585</v>
      </c>
      <c r="C228" t="str">
        <f>_xlfn.IFNA(VLOOKUP(A228,'Workout Data'!$B$2:$D$49,2,FALSE),"No")</f>
        <v>No</v>
      </c>
      <c r="D228">
        <v>1</v>
      </c>
      <c r="E228" t="s">
        <v>102</v>
      </c>
      <c r="F228">
        <v>5585</v>
      </c>
    </row>
    <row r="229" spans="1:6" x14ac:dyDescent="0.25">
      <c r="A229" s="1">
        <v>44550</v>
      </c>
      <c r="B229">
        <v>7071</v>
      </c>
      <c r="C229" t="str">
        <f>_xlfn.IFNA(VLOOKUP(A229,'Workout Data'!$B$2:$D$49,2,FALSE),"No")</f>
        <v>No</v>
      </c>
      <c r="D229">
        <v>2</v>
      </c>
      <c r="E229" t="s">
        <v>103</v>
      </c>
      <c r="F229">
        <v>7071</v>
      </c>
    </row>
    <row r="230" spans="1:6" x14ac:dyDescent="0.25">
      <c r="A230" s="1">
        <v>44551</v>
      </c>
      <c r="B230">
        <v>3771</v>
      </c>
      <c r="C230" t="str">
        <f>_xlfn.IFNA(VLOOKUP(A230,'Workout Data'!$B$2:$D$49,2,FALSE),"No")</f>
        <v>No</v>
      </c>
      <c r="D230">
        <v>3</v>
      </c>
      <c r="E230" t="s">
        <v>104</v>
      </c>
      <c r="F230">
        <v>3771</v>
      </c>
    </row>
    <row r="231" spans="1:6" x14ac:dyDescent="0.25">
      <c r="A231" s="1">
        <v>44552</v>
      </c>
      <c r="B231">
        <v>5387</v>
      </c>
      <c r="C231" t="str">
        <f>_xlfn.IFNA(VLOOKUP(A231,'Workout Data'!$B$2:$D$49,2,FALSE),"No")</f>
        <v>No</v>
      </c>
      <c r="D231">
        <v>4</v>
      </c>
      <c r="E231" t="s">
        <v>105</v>
      </c>
      <c r="F231">
        <v>5387</v>
      </c>
    </row>
    <row r="232" spans="1:6" x14ac:dyDescent="0.25">
      <c r="A232" s="1">
        <v>44553</v>
      </c>
      <c r="B232">
        <v>5277</v>
      </c>
      <c r="C232" t="str">
        <f>_xlfn.IFNA(VLOOKUP(A232,'Workout Data'!$B$2:$D$49,2,FALSE),"No")</f>
        <v>No</v>
      </c>
      <c r="D232">
        <v>5</v>
      </c>
      <c r="E232" t="s">
        <v>106</v>
      </c>
      <c r="F232">
        <v>5277</v>
      </c>
    </row>
    <row r="233" spans="1:6" x14ac:dyDescent="0.25">
      <c r="A233" s="1">
        <v>44554</v>
      </c>
      <c r="B233">
        <v>7469</v>
      </c>
      <c r="C233" t="str">
        <f>_xlfn.IFNA(VLOOKUP(A233,'Workout Data'!$B$2:$D$49,2,FALSE),"No")</f>
        <v>No</v>
      </c>
      <c r="D233">
        <v>6</v>
      </c>
      <c r="E233" t="s">
        <v>100</v>
      </c>
      <c r="F233">
        <v>7469</v>
      </c>
    </row>
    <row r="234" spans="1:6" x14ac:dyDescent="0.25">
      <c r="A234" s="1">
        <v>44555</v>
      </c>
      <c r="B234">
        <v>5022</v>
      </c>
      <c r="C234" t="str">
        <f>_xlfn.IFNA(VLOOKUP(A234,'Workout Data'!$B$2:$D$49,2,FALSE),"No")</f>
        <v>No</v>
      </c>
      <c r="D234">
        <v>7</v>
      </c>
      <c r="E234" t="s">
        <v>101</v>
      </c>
      <c r="F234">
        <v>5022</v>
      </c>
    </row>
    <row r="235" spans="1:6" x14ac:dyDescent="0.25">
      <c r="A235" s="1">
        <v>44556</v>
      </c>
      <c r="B235">
        <v>3687</v>
      </c>
      <c r="C235" t="str">
        <f>_xlfn.IFNA(VLOOKUP(A235,'Workout Data'!$B$2:$D$49,2,FALSE),"No")</f>
        <v>No</v>
      </c>
      <c r="D235">
        <v>1</v>
      </c>
      <c r="E235" t="s">
        <v>102</v>
      </c>
      <c r="F235">
        <v>3687</v>
      </c>
    </row>
    <row r="236" spans="1:6" x14ac:dyDescent="0.25">
      <c r="A236" s="1">
        <v>44557</v>
      </c>
      <c r="B236">
        <v>5681</v>
      </c>
      <c r="C236" t="str">
        <f>_xlfn.IFNA(VLOOKUP(A236,'Workout Data'!$B$2:$D$49,2,FALSE),"No")</f>
        <v>Yes</v>
      </c>
      <c r="D236">
        <v>2</v>
      </c>
      <c r="E236" t="s">
        <v>103</v>
      </c>
      <c r="F236">
        <v>5681</v>
      </c>
    </row>
    <row r="237" spans="1:6" x14ac:dyDescent="0.25">
      <c r="A237" s="1">
        <v>44558</v>
      </c>
      <c r="B237">
        <v>4005</v>
      </c>
      <c r="C237" t="str">
        <f>_xlfn.IFNA(VLOOKUP(A237,'Workout Data'!$B$2:$D$49,2,FALSE),"No")</f>
        <v>No</v>
      </c>
      <c r="D237">
        <v>3</v>
      </c>
      <c r="E237" t="s">
        <v>104</v>
      </c>
      <c r="F237">
        <v>4005</v>
      </c>
    </row>
    <row r="238" spans="1:6" x14ac:dyDescent="0.25">
      <c r="A238" s="1">
        <v>44559</v>
      </c>
      <c r="B238">
        <v>10207</v>
      </c>
      <c r="C238" t="str">
        <f>_xlfn.IFNA(VLOOKUP(A238,'Workout Data'!$B$2:$D$49,2,FALSE),"No")</f>
        <v>Yes</v>
      </c>
      <c r="D238">
        <v>4</v>
      </c>
      <c r="E238" t="s">
        <v>105</v>
      </c>
      <c r="F238">
        <v>10207</v>
      </c>
    </row>
    <row r="239" spans="1:6" x14ac:dyDescent="0.25">
      <c r="A239" s="1">
        <v>44560</v>
      </c>
      <c r="B239">
        <v>4298</v>
      </c>
      <c r="C239" t="str">
        <f>_xlfn.IFNA(VLOOKUP(A239,'Workout Data'!$B$2:$D$49,2,FALSE),"No")</f>
        <v>No</v>
      </c>
      <c r="D239">
        <v>5</v>
      </c>
      <c r="E239" t="s">
        <v>106</v>
      </c>
      <c r="F239">
        <v>4298</v>
      </c>
    </row>
    <row r="240" spans="1:6" x14ac:dyDescent="0.25">
      <c r="A240" s="1">
        <v>44561</v>
      </c>
      <c r="B240">
        <v>4668</v>
      </c>
      <c r="C240" t="str">
        <f>_xlfn.IFNA(VLOOKUP(A240,'Workout Data'!$B$2:$D$49,2,FALSE),"No")</f>
        <v>No</v>
      </c>
      <c r="D240">
        <v>6</v>
      </c>
      <c r="E240" t="s">
        <v>100</v>
      </c>
      <c r="F240">
        <v>4668</v>
      </c>
    </row>
    <row r="241" spans="1:6" x14ac:dyDescent="0.25">
      <c r="A241" s="1">
        <v>44562</v>
      </c>
      <c r="B241">
        <v>5673</v>
      </c>
      <c r="C241" t="str">
        <f>_xlfn.IFNA(VLOOKUP(A241,'Workout Data'!$B$2:$D$49,2,FALSE),"No")</f>
        <v>No</v>
      </c>
      <c r="D241">
        <v>7</v>
      </c>
      <c r="E241" t="s">
        <v>101</v>
      </c>
      <c r="F241">
        <v>5673</v>
      </c>
    </row>
    <row r="242" spans="1:6" x14ac:dyDescent="0.25">
      <c r="A242" s="1">
        <v>44563</v>
      </c>
      <c r="B242">
        <v>4889</v>
      </c>
      <c r="C242" t="str">
        <f>_xlfn.IFNA(VLOOKUP(A242,'Workout Data'!$B$2:$D$49,2,FALSE),"No")</f>
        <v>No</v>
      </c>
      <c r="D242">
        <v>1</v>
      </c>
      <c r="E242" t="s">
        <v>102</v>
      </c>
      <c r="F242">
        <v>4889</v>
      </c>
    </row>
    <row r="243" spans="1:6" x14ac:dyDescent="0.25">
      <c r="A243" s="1">
        <v>44564</v>
      </c>
      <c r="B243">
        <v>6080</v>
      </c>
      <c r="C243" t="str">
        <f>_xlfn.IFNA(VLOOKUP(A243,'Workout Data'!$B$2:$D$49,2,FALSE),"No")</f>
        <v>No</v>
      </c>
      <c r="D243">
        <v>2</v>
      </c>
      <c r="E243" t="s">
        <v>103</v>
      </c>
      <c r="F243">
        <v>6080</v>
      </c>
    </row>
    <row r="244" spans="1:6" x14ac:dyDescent="0.25">
      <c r="A244" s="1">
        <v>44565</v>
      </c>
      <c r="B244">
        <v>3821</v>
      </c>
      <c r="C244" t="str">
        <f>_xlfn.IFNA(VLOOKUP(A244,'Workout Data'!$B$2:$D$49,2,FALSE),"No")</f>
        <v>No</v>
      </c>
      <c r="D244">
        <v>3</v>
      </c>
      <c r="E244" t="s">
        <v>104</v>
      </c>
      <c r="F244">
        <v>3821</v>
      </c>
    </row>
    <row r="245" spans="1:6" x14ac:dyDescent="0.25">
      <c r="A245" s="1">
        <v>44566</v>
      </c>
      <c r="B245">
        <v>3739</v>
      </c>
      <c r="C245" t="str">
        <f>_xlfn.IFNA(VLOOKUP(A245,'Workout Data'!$B$2:$D$49,2,FALSE),"No")</f>
        <v>No</v>
      </c>
      <c r="D245">
        <v>4</v>
      </c>
      <c r="E245" t="s">
        <v>105</v>
      </c>
      <c r="F245">
        <v>3739</v>
      </c>
    </row>
    <row r="246" spans="1:6" x14ac:dyDescent="0.25">
      <c r="A246" s="1">
        <v>44567</v>
      </c>
      <c r="B246">
        <v>5806</v>
      </c>
      <c r="C246" t="str">
        <f>_xlfn.IFNA(VLOOKUP(A246,'Workout Data'!$B$2:$D$49,2,FALSE),"No")</f>
        <v>No</v>
      </c>
      <c r="D246">
        <v>5</v>
      </c>
      <c r="E246" t="s">
        <v>106</v>
      </c>
      <c r="F246">
        <v>5806</v>
      </c>
    </row>
    <row r="247" spans="1:6" x14ac:dyDescent="0.25">
      <c r="A247" s="1">
        <v>44568</v>
      </c>
      <c r="B247">
        <v>162</v>
      </c>
      <c r="C247" t="str">
        <f>_xlfn.IFNA(VLOOKUP(A247,'Workout Data'!$B$2:$D$49,2,FALSE),"No")</f>
        <v>No</v>
      </c>
      <c r="D247">
        <v>6</v>
      </c>
      <c r="E247" t="s">
        <v>100</v>
      </c>
      <c r="F247">
        <v>162</v>
      </c>
    </row>
  </sheetData>
  <sortState xmlns:xlrd2="http://schemas.microsoft.com/office/spreadsheetml/2017/richdata2" ref="H4:I10">
    <sortCondition descending="1" ref="I4:I10"/>
  </sortState>
  <conditionalFormatting sqref="C2:C247">
    <cfRule type="cellIs" dxfId="5" priority="2" operator="equal">
      <formula>"Yes"</formula>
    </cfRule>
  </conditionalFormatting>
  <conditionalFormatting pivot="1" sqref="I22:I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>
      <selection activeCell="C30" sqref="C30"/>
    </sheetView>
  </sheetViews>
  <sheetFormatPr defaultRowHeight="15" x14ac:dyDescent="0.25"/>
  <cols>
    <col min="1" max="1" width="15.28515625" style="11" bestFit="1" customWidth="1"/>
    <col min="2" max="2" width="26.85546875" style="12" bestFit="1" customWidth="1"/>
    <col min="3" max="3" width="216.7109375" bestFit="1" customWidth="1"/>
  </cols>
  <sheetData>
    <row r="1" spans="1:3" x14ac:dyDescent="0.25">
      <c r="A1" s="20" t="s">
        <v>45</v>
      </c>
      <c r="B1" s="21" t="s">
        <v>46</v>
      </c>
      <c r="C1" s="22" t="s">
        <v>47</v>
      </c>
    </row>
    <row r="2" spans="1:3" s="13" customFormat="1" x14ac:dyDescent="0.25">
      <c r="A2" s="49" t="s">
        <v>41</v>
      </c>
      <c r="B2" s="24" t="s">
        <v>0</v>
      </c>
      <c r="C2" s="13" t="s">
        <v>48</v>
      </c>
    </row>
    <row r="3" spans="1:3" s="13" customFormat="1" x14ac:dyDescent="0.25">
      <c r="A3" s="49"/>
      <c r="B3" s="24" t="s">
        <v>24</v>
      </c>
      <c r="C3" s="13" t="s">
        <v>66</v>
      </c>
    </row>
    <row r="4" spans="1:3" s="13" customFormat="1" x14ac:dyDescent="0.25">
      <c r="A4" s="49"/>
      <c r="B4" s="24" t="s">
        <v>1</v>
      </c>
      <c r="C4" s="13" t="s">
        <v>50</v>
      </c>
    </row>
    <row r="5" spans="1:3" s="13" customFormat="1" x14ac:dyDescent="0.25">
      <c r="A5" s="49"/>
      <c r="B5" s="24" t="s">
        <v>23</v>
      </c>
      <c r="C5" s="13" t="s">
        <v>49</v>
      </c>
    </row>
    <row r="6" spans="1:3" s="13" customFormat="1" x14ac:dyDescent="0.25">
      <c r="A6" s="49"/>
      <c r="B6" s="24" t="s">
        <v>2</v>
      </c>
      <c r="C6" s="13" t="s">
        <v>51</v>
      </c>
    </row>
    <row r="7" spans="1:3" s="13" customFormat="1" x14ac:dyDescent="0.25">
      <c r="A7" s="49"/>
      <c r="B7" s="24" t="s">
        <v>22</v>
      </c>
      <c r="C7" s="13" t="s">
        <v>52</v>
      </c>
    </row>
    <row r="8" spans="1:3" s="13" customFormat="1" x14ac:dyDescent="0.25">
      <c r="A8" s="49"/>
      <c r="B8" s="24" t="s">
        <v>3</v>
      </c>
      <c r="C8" s="13" t="s">
        <v>53</v>
      </c>
    </row>
    <row r="9" spans="1:3" s="16" customFormat="1" x14ac:dyDescent="0.25">
      <c r="A9" s="50" t="s">
        <v>42</v>
      </c>
      <c r="B9" s="15" t="s">
        <v>20</v>
      </c>
      <c r="C9" s="16" t="s">
        <v>63</v>
      </c>
    </row>
    <row r="10" spans="1:3" s="16" customFormat="1" x14ac:dyDescent="0.25">
      <c r="A10" s="50"/>
      <c r="B10" s="15" t="s">
        <v>19</v>
      </c>
      <c r="C10" s="16" t="s">
        <v>54</v>
      </c>
    </row>
    <row r="11" spans="1:3" s="16" customFormat="1" x14ac:dyDescent="0.25">
      <c r="A11" s="50"/>
      <c r="B11" s="15" t="s">
        <v>18</v>
      </c>
      <c r="C11" s="16" t="s">
        <v>55</v>
      </c>
    </row>
    <row r="12" spans="1:3" s="16" customFormat="1" x14ac:dyDescent="0.25">
      <c r="A12" s="50"/>
      <c r="B12" s="34" t="s">
        <v>39</v>
      </c>
      <c r="C12" s="16" t="s">
        <v>56</v>
      </c>
    </row>
    <row r="13" spans="1:3" s="16" customFormat="1" x14ac:dyDescent="0.25">
      <c r="A13" s="50"/>
      <c r="B13" s="15" t="s">
        <v>17</v>
      </c>
      <c r="C13" s="16" t="s">
        <v>57</v>
      </c>
    </row>
    <row r="14" spans="1:3" s="16" customFormat="1" x14ac:dyDescent="0.25">
      <c r="A14" s="50"/>
      <c r="B14" s="15" t="s">
        <v>16</v>
      </c>
      <c r="C14" s="16" t="s">
        <v>58</v>
      </c>
    </row>
    <row r="15" spans="1:3" s="16" customFormat="1" x14ac:dyDescent="0.25">
      <c r="A15" s="50"/>
      <c r="B15" s="15" t="s">
        <v>15</v>
      </c>
      <c r="C15" s="16" t="s">
        <v>64</v>
      </c>
    </row>
    <row r="16" spans="1:3" s="16" customFormat="1" x14ac:dyDescent="0.25">
      <c r="A16" s="50"/>
      <c r="B16" s="15" t="s">
        <v>14</v>
      </c>
      <c r="C16" s="16" t="s">
        <v>59</v>
      </c>
    </row>
    <row r="17" spans="1:3" s="16" customFormat="1" x14ac:dyDescent="0.25">
      <c r="A17" s="50"/>
      <c r="B17" s="15" t="s">
        <v>13</v>
      </c>
      <c r="C17" s="16" t="s">
        <v>65</v>
      </c>
    </row>
    <row r="18" spans="1:3" s="16" customFormat="1" x14ac:dyDescent="0.25">
      <c r="A18" s="50"/>
      <c r="B18" s="15" t="s">
        <v>12</v>
      </c>
      <c r="C18" s="16" t="s">
        <v>60</v>
      </c>
    </row>
    <row r="19" spans="1:3" s="14" customFormat="1" x14ac:dyDescent="0.25">
      <c r="A19" s="51" t="s">
        <v>43</v>
      </c>
      <c r="B19" s="25" t="s">
        <v>88</v>
      </c>
      <c r="C19" s="14" t="s">
        <v>91</v>
      </c>
    </row>
    <row r="20" spans="1:3" s="14" customFormat="1" x14ac:dyDescent="0.25">
      <c r="A20" s="51"/>
      <c r="B20" s="25" t="s">
        <v>89</v>
      </c>
      <c r="C20" s="14" t="s">
        <v>92</v>
      </c>
    </row>
    <row r="21" spans="1:3" s="14" customFormat="1" x14ac:dyDescent="0.25">
      <c r="A21" s="51"/>
      <c r="B21" s="25" t="s">
        <v>90</v>
      </c>
      <c r="C21" s="14" t="s">
        <v>61</v>
      </c>
    </row>
    <row r="22" spans="1:3" s="19" customFormat="1" ht="26.45" customHeight="1" x14ac:dyDescent="0.25">
      <c r="A22" s="23" t="s">
        <v>44</v>
      </c>
      <c r="B22" s="17" t="s">
        <v>44</v>
      </c>
      <c r="C22" s="18" t="s">
        <v>62</v>
      </c>
    </row>
  </sheetData>
  <mergeCells count="3">
    <mergeCell ref="A2:A8"/>
    <mergeCell ref="A9:A18"/>
    <mergeCell ref="A19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Sleep Analysis Data</vt:lpstr>
      <vt:lpstr>Workout Data</vt:lpstr>
      <vt:lpstr>Heart Rate Data</vt:lpstr>
      <vt:lpstr>Step Count Data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Gervase</dc:creator>
  <cp:lastModifiedBy>Stephen Gervase</cp:lastModifiedBy>
  <dcterms:created xsi:type="dcterms:W3CDTF">2022-01-07T16:17:09Z</dcterms:created>
  <dcterms:modified xsi:type="dcterms:W3CDTF">2022-05-12T00:45:43Z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105ec4dc-915e-4816-8f70-0ef9e045c6e3</vt:lpwstr>
  </property>
</Properties>
</file>